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<sst xmlns="http://schemas.openxmlformats.org/spreadsheetml/2006/main" count="654" uniqueCount="654">
  <si>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</si>
  <si>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</si>
  <si>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</si>
  <si>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</si>
  <si>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</si>
  <si>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</si>
  <si>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</si>
  <si>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</si>
  <si>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</si>
  <si>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</si>
  <si>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</si>
  <si>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</si>
  <si>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</si>
  <si>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</si>
  <si>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</si>
  <si>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</si>
  <si>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</si>
  <si>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</si>
  <si>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CSNSTORES</t>
  </si>
  <si>
    <t>MACY02</t>
  </si>
  <si>
    <t>DLCROSCILL</t>
  </si>
  <si>
    <t>JCPENNEY01</t>
  </si>
  <si>
    <t>OLLIIX</t>
  </si>
  <si>
    <t>KOHLDSN</t>
  </si>
  <si>
    <t>BLK01</t>
  </si>
  <si>
    <t>HDDS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</si>
  <si>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</si>
  <si>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</si>
  <si>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</si>
  <si>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</si>
  <si>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</si>
  <si>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</si>
  <si>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</si>
  <si>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</si>
  <si>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</si>
  <si>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</si>
  <si>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</si>
  <si>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</si>
  <si>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</si>
  <si>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</si>
  <si>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</si>
  <si>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</si>
  <si>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</si>
  <si>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</si>
  <si>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</si>
  <si>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</si>
  <si>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</si>
  <si>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</si>
  <si>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</si>
  <si>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</si>
  <si>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</si>
  <si>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</si>
  <si>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</si>
  <si>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</si>
  <si>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</si>
  <si>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</si>
  <si>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</si>
  <si>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</si>
  <si>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</si>
  <si>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</si>
  <si>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</si>
  <si>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</si>
  <si>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</si>
  <si>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</si>
  <si>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</si>
  <si>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</si>
  <si>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</si>
  <si>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</si>
  <si>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</si>
  <si>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</si>
  <si>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</si>
  <si>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</si>
  <si>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</si>
  <si>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</si>
  <si>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</si>
  <si>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</si>
  <si>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</si>
  <si>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</si>
  <si>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</si>
  <si>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</si>
  <si>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</si>
  <si>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</si>
  <si>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</si>
  <si>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</si>
  <si>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</si>
  <si>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</si>
  <si>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</si>
  <si>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</si>
  <si>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</si>
  <si>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</si>
  <si>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</si>
  <si>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</si>
  <si>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</si>
  <si>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</si>
  <si>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</si>
  <si>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</si>
  <si>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</si>
  <si>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</si>
  <si>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</si>
  <si>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</si>
  <si>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</si>
  <si>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</si>
  <si>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</si>
  <si>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</si>
  <si>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</si>
  <si>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</si>
  <si>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</si>
  <si>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</si>
  <si>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</si>
  <si>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</si>
  <si>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</si>
  <si>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</si>
  <si>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</si>
  <si>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</si>
  <si>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</si>
  <si>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</si>
  <si>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</si>
  <si>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</si>
  <si>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</si>
  <si>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</si>
  <si>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</si>
  <si>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</si>
  <si>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</si>
  <si>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</si>
  <si>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</si>
  <si>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</si>
  <si>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</si>
  <si>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</si>
  <si>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</si>
  <si>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</si>
  <si>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</si>
  <si>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</si>
  <si>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</si>
  <si>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</si>
  <si>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</si>
  <si>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</si>
  <si>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</si>
  <si>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</si>
  <si>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</si>
  <si>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</si>
  <si>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</si>
  <si>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</si>
  <si>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</si>
  <si>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</si>
  <si>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</si>
  <si>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</si>
  <si>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</si>
  <si>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</si>
  <si>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</si>
  <si>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</si>
  <si>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</si>
  <si>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</si>
  <si>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</si>
  <si>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</si>
  <si>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</si>
  <si>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</si>
  <si>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</si>
  <si>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AMAZON,AMAZONDS,CSNSTORES,DLCROSCILL,HDDS,JCPENNEY01,KOHLDSN,MACY02,OLLIIX,OVERSTOCK01</t>
  </si>
  <si>
    <t>Setup</t>
  </si>
  <si>
    <t>8/31/2023</t>
  </si>
  <si>
    <t>9/4/2023</t>
  </si>
  <si>
    <t>No</t>
  </si>
  <si>
    <t>4/18/2024</t>
  </si>
  <si>
    <t>3/30/2023</t>
  </si>
  <si>
    <t>4/19/2023</t>
  </si>
  <si>
    <t>8/2/2023</t>
  </si>
  <si>
    <t>5/7/2024</t>
  </si>
  <si>
    <t>11/21/2022</t>
  </si>
  <si>
    <t>6/15/2023</t>
  </si>
  <si>
    <t>6/29/2023</t>
  </si>
  <si>
    <t>12/1/2022</t>
  </si>
  <si>
    <t>4/7/2024</t>
  </si>
  <si>
    <t>5/15/2024</t>
  </si>
  <si>
    <t>3/28/2023</t>
  </si>
  <si>
    <t>5/9/2023</t>
  </si>
  <si>
    <t>Temp Discontinued</t>
  </si>
  <si>
    <t>3/5/2025</t>
  </si>
  <si>
    <t>3/20/2023</t>
  </si>
  <si>
    <t>5/30/2024</t>
  </si>
  <si>
    <t>4/10/2023</t>
  </si>
  <si>
    <t>CCL10-0011</t>
  </si>
  <si>
    <t>King</t>
  </si>
  <si>
    <t>A+</t>
  </si>
  <si>
    <t>10/24/2022</t>
  </si>
  <si>
    <t>AMAZONDS,BLK01,CSNSTORES,DLCROSCILL,JCPENNEY01,KOHLDSN,MACY02,NRTPORT,OLLIIX,OVERSTOCK01</t>
  </si>
  <si>
    <t>5/2/2024</t>
  </si>
  <si>
    <t>4/4/2023</t>
  </si>
  <si>
    <t>11/13/2023</t>
  </si>
  <si>
    <t>11/16/2022</t>
  </si>
  <si>
    <t>7/17/2023</t>
  </si>
  <si>
    <t>10/26/2022</t>
  </si>
  <si>
    <t>4/22/2024</t>
  </si>
  <si>
    <t>10/5/2023</t>
  </si>
  <si>
    <t>Hold</t>
  </si>
  <si>
    <t>CCL10-0012</t>
  </si>
  <si>
    <t>Cal King</t>
  </si>
  <si>
    <t>AMAZON,CSNSTORES,DLCROSCILL,JCPENNEY01,MACY02,OVERSTOCK01</t>
  </si>
  <si>
    <t>4/12/2024</t>
  </si>
  <si>
    <t>4/25/2024</t>
  </si>
  <si>
    <t>4/5/2023</t>
  </si>
  <si>
    <t>4/3/2024</t>
  </si>
  <si>
    <t>6/12/2024</t>
  </si>
  <si>
    <t>11/1/2022</t>
  </si>
  <si>
    <t>4/10/2024</t>
  </si>
  <si>
    <t>2/15/2023</t>
  </si>
  <si>
    <t>9/3/2024</t>
  </si>
  <si>
    <t>11/7/2025</t>
  </si>
  <si>
    <t>4/27/2023</t>
  </si>
  <si>
    <t>CCL10-0013</t>
  </si>
  <si>
    <t>Brown</t>
  </si>
  <si>
    <t>B</t>
  </si>
  <si>
    <t>10/25/2022</t>
  </si>
  <si>
    <t>AMAZON,CSNSTORES,DLCROSCILL,HDDS,MACY02,OVERSTOCK01</t>
  </si>
  <si>
    <t>9/12/2023</t>
  </si>
  <si>
    <t>4/24/2024</t>
  </si>
  <si>
    <t>4/6/2023</t>
  </si>
  <si>
    <t>5/3/2024</t>
  </si>
  <si>
    <t>11/7/2022</t>
  </si>
  <si>
    <t>7/10/2023</t>
  </si>
  <si>
    <t>11/26/2022</t>
  </si>
  <si>
    <t>4/23/2024</t>
  </si>
  <si>
    <t>2/23/2025</t>
  </si>
  <si>
    <t>3/6/2025</t>
  </si>
  <si>
    <t>7/1/2024</t>
  </si>
  <si>
    <t>CCL10-0014</t>
  </si>
  <si>
    <t>AMAZON,AMAZONDS,BLK01,CSNSTORES,DLCROSCILL,JCPENNEY01,KOHLDSN,MACY02,OVERSTOCK01</t>
  </si>
  <si>
    <t>4/3/2023</t>
  </si>
  <si>
    <t>11/10/2023</t>
  </si>
  <si>
    <t>11/14/2022</t>
  </si>
  <si>
    <t>7/19/2023</t>
  </si>
  <si>
    <t>5/14/2023</t>
  </si>
  <si>
    <t>CCL10-0015</t>
  </si>
  <si>
    <t>B-</t>
  </si>
  <si>
    <t>AMAZONDS,DLCROSCILL,MACY02,OLLIIX,OVERSTOCK01</t>
  </si>
  <si>
    <t>4/26/2024</t>
  </si>
  <si>
    <t>5/6/2024</t>
  </si>
  <si>
    <t>5/8/2024</t>
  </si>
  <si>
    <t>11/25/2022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</si>
  <si>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</si>
  <si>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</si>
  <si>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</si>
  <si>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</si>
  <si>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</si>
  <si>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</si>
  <si>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</si>
  <si>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</si>
  <si>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</si>
  <si>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CSNSTORES,DLCROSCILL,MACY02,OLLIIX,OVERSTOCK01</t>
  </si>
  <si>
    <t>8/5/2025</t>
  </si>
  <si>
    <t>11/2/2025</t>
  </si>
  <si>
    <t>10/7/2025</t>
  </si>
  <si>
    <t>9/3/2025</t>
  </si>
  <si>
    <t>Open</t>
  </si>
  <si>
    <t>Discontinued</t>
  </si>
  <si>
    <t>CCL10-0072</t>
  </si>
  <si>
    <t>BLK01,CSNSTORES,DLCROSCILL,MACY02,OVERSTOCK01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</si>
  <si>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</si>
  <si>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</si>
  <si>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</si>
  <si>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</si>
  <si>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</si>
  <si>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</si>
  <si>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</si>
  <si>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CSNSTORES,MACY02,OVERSTOCK01</t>
  </si>
  <si>
    <t>9/29/2025</t>
  </si>
  <si>
    <t>8/1/2025</t>
  </si>
  <si>
    <t>11/11/2025</t>
  </si>
  <si>
    <t>8/12/2025</t>
  </si>
  <si>
    <t>12/9/2025</t>
  </si>
  <si>
    <t>10/22/2025</t>
  </si>
  <si>
    <t>CCL10-0001</t>
  </si>
  <si>
    <t>Julius</t>
  </si>
  <si>
    <t>Burgundy</t>
  </si>
  <si>
    <t>Vintage</t>
  </si>
  <si>
    <t>9/23/2026</t>
  </si>
  <si>
    <t>AMAZONDS,CSNSTORES,DLCROSCILL,JCPENNEY01,MACY02,OVERSTOCK01</t>
  </si>
  <si>
    <t>9/6/2023</t>
  </si>
  <si>
    <t>8/16/2024</t>
  </si>
  <si>
    <t>4/17/2023</t>
  </si>
  <si>
    <t>11/21/2023</t>
  </si>
  <si>
    <t>11/30/2022</t>
  </si>
  <si>
    <t>8/28/2023</t>
  </si>
  <si>
    <t>11/11/2022</t>
  </si>
  <si>
    <t>6/6/2024</t>
  </si>
  <si>
    <t>8/13/2024</t>
  </si>
  <si>
    <t>6/12/2023</t>
  </si>
  <si>
    <t>3/10/2025</t>
  </si>
  <si>
    <t>CCL10-0002</t>
  </si>
  <si>
    <t>AMAZON,AMAZONDS,CSNSTORES,DLCROSCILL,MACY02,OLLIIX,OVERSTOCK01</t>
  </si>
  <si>
    <t>9/29/2023</t>
  </si>
  <si>
    <t>7/26/2024</t>
  </si>
  <si>
    <t>11/9/2023</t>
  </si>
  <si>
    <t>8/11/2023</t>
  </si>
  <si>
    <t>11/6/2022</t>
  </si>
  <si>
    <t>6/21/2024</t>
  </si>
  <si>
    <t>CCL10-0003</t>
  </si>
  <si>
    <t>AMAZON,CSNSTORES,DLCROSCILL,MACY02,OLLIIX,OVERSTOCK01</t>
  </si>
  <si>
    <t>6/24/2024</t>
  </si>
  <si>
    <t>7/31/2024</t>
  </si>
  <si>
    <t>7/22/2024</t>
  </si>
  <si>
    <t>7/15/2024</t>
  </si>
  <si>
    <t>6/23/2023</t>
  </si>
  <si>
    <t>7/5/2024</t>
  </si>
  <si>
    <t>10/21/2025</t>
  </si>
  <si>
    <t>CCL10-0062</t>
  </si>
  <si>
    <t>Blue/Grey</t>
  </si>
  <si>
    <t>7/24/2023</t>
  </si>
  <si>
    <t>AMAZONDS,CSNSTORES,DLCROSCILL,MACY02,OVERSTOCK01</t>
  </si>
  <si>
    <t>1/5/2024</t>
  </si>
  <si>
    <t>7/27/2023</t>
  </si>
  <si>
    <t>8/8/2023</t>
  </si>
  <si>
    <t>11/8/2023</t>
  </si>
  <si>
    <t>7/10/2024</t>
  </si>
  <si>
    <t>7/25/2023</t>
  </si>
  <si>
    <t>8/21/2023</t>
  </si>
  <si>
    <t>7/3/2024</t>
  </si>
  <si>
    <t>7/2/2024</t>
  </si>
  <si>
    <t>10/11/2023</t>
  </si>
  <si>
    <t>3/19/2025</t>
  </si>
  <si>
    <t>12/19/2023</t>
  </si>
  <si>
    <t>CCL10-0063</t>
  </si>
  <si>
    <t>AMAZONDS,BLK01,CSNSTORES,DLCROSCILL,MACY02,OVERSTOCK01</t>
  </si>
  <si>
    <t>9/7/2023</t>
  </si>
  <si>
    <t>10/9/2023</t>
  </si>
  <si>
    <t>8/4/2023</t>
  </si>
  <si>
    <t>8/23/2023</t>
  </si>
  <si>
    <t>9/5/2023</t>
  </si>
  <si>
    <t>CCL10-0064</t>
  </si>
  <si>
    <t>CSNSTORES,DLCROSCILL,MACY02,OVERSTOCK01</t>
  </si>
  <si>
    <t>8/7/2023</t>
  </si>
  <si>
    <t>8/5/2024</t>
  </si>
  <si>
    <t>8/27/2023</t>
  </si>
  <si>
    <t>10/26/2023</t>
  </si>
  <si>
    <t>10/17/2024</t>
  </si>
  <si>
    <t>2/23/2024</t>
  </si>
  <si>
    <t>CCL10-0068</t>
  </si>
  <si>
    <t>Black</t>
  </si>
  <si>
    <t>BLK01,CSNSTORES,DLCROSCILL,JCPENNEY01,OVERSTOCK01</t>
  </si>
  <si>
    <t>8/14/2025</t>
  </si>
  <si>
    <t>10/30/2025</t>
  </si>
  <si>
    <t>8/6/2025</t>
  </si>
  <si>
    <t>6/4/2026</t>
  </si>
  <si>
    <t>2/4/2026</t>
  </si>
  <si>
    <t>11/3/2025</t>
  </si>
  <si>
    <t>10/10/2025</t>
  </si>
  <si>
    <t>CCL10-0069</t>
  </si>
  <si>
    <t>CSNSTORES,HDDS,MACY02,OVERSTOCK01</t>
  </si>
  <si>
    <t>7/31/2025</t>
  </si>
  <si>
    <t>11/20/2025</t>
  </si>
  <si>
    <t>4/6/2026</t>
  </si>
  <si>
    <t>9/15/2025</t>
  </si>
  <si>
    <t>11/17/2025</t>
  </si>
  <si>
    <t>CCL10-0070</t>
  </si>
  <si>
    <t>9/1/2025</t>
  </si>
  <si>
    <t>8/7/2025</t>
  </si>
  <si>
    <t>11/12/2025</t>
  </si>
  <si>
    <t>1/12/2026</t>
  </si>
  <si>
    <t>CCL10-0008</t>
  </si>
  <si>
    <t>Loretta</t>
  </si>
  <si>
    <t>Beige</t>
  </si>
  <si>
    <t>Donation</t>
  </si>
  <si>
    <t>C</t>
  </si>
  <si>
    <t>AMAZON,CSNSTORES,DLCROSCILL,OVERSTOCK01</t>
  </si>
  <si>
    <t>9/20/2023</t>
  </si>
  <si>
    <t>5/22/2023</t>
  </si>
  <si>
    <t>11/20/2023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</si>
  <si>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</si>
  <si>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</si>
  <si>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</si>
  <si>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</si>
  <si>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</si>
  <si>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</si>
  <si>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</si>
  <si>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</si>
  <si>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</si>
  <si>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</si>
  <si>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</si>
  <si>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</si>
  <si>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</si>
  <si>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</si>
  <si>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</si>
  <si>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AMAZON,CSNSTORES,DLCROSCILL</t>
  </si>
  <si>
    <t>8/15/2023</t>
  </si>
  <si>
    <t>4/28/2023</t>
  </si>
  <si>
    <t>12/13/2022</t>
  </si>
  <si>
    <t>11/8/2022</t>
  </si>
  <si>
    <t>10/9/2024</t>
  </si>
  <si>
    <t>9/25/2024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</si>
  <si>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</si>
  <si>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</si>
  <si>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</si>
  <si>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</si>
  <si>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</si>
  <si>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</si>
  <si>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</si>
  <si>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2/2/2025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</si>
  <si>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</si>
  <si>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</si>
  <si>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</si>
  <si>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</si>
  <si>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</si>
  <si>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</si>
  <si>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</si>
  <si>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</si>
  <si>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</si>
  <si>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CSNSTORES,DLCROSCILL,JCPENNEY01,OVERSTOCK01</t>
  </si>
  <si>
    <t>8/3/2023</t>
  </si>
  <si>
    <t>11/6/2023</t>
  </si>
  <si>
    <t>5/29/2023</t>
  </si>
  <si>
    <t>11/27/2023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</si>
  <si>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</si>
  <si>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</si>
  <si>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</si>
  <si>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</si>
  <si>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</si>
  <si>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</si>
  <si>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</si>
  <si>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</si>
  <si>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CCL11-0020</t>
  </si>
  <si>
    <t>Montague</t>
  </si>
  <si>
    <t>Champagne</t>
  </si>
  <si>
    <t>7/4/2024</t>
  </si>
  <si>
    <t>2/19/2025</t>
  </si>
  <si>
    <t>3/11/2024</t>
  </si>
  <si>
    <t>CCL11-0025</t>
  </si>
  <si>
    <t>Sham</t>
  </si>
  <si>
    <t>5/20/2024</t>
  </si>
  <si>
    <t>7/3/2023</t>
  </si>
  <si>
    <t>10/20/2025</t>
  </si>
  <si>
    <t>CCL11-0022</t>
  </si>
  <si>
    <t>Close-out</t>
  </si>
  <si>
    <t>CSNSTORES,DLCROSCILL,JCPENNEY01,KOHLDSN,OVERSTOCK01</t>
  </si>
  <si>
    <t>5/30/2023</t>
  </si>
  <si>
    <t>11/28/2023</t>
  </si>
  <si>
    <t>1/19/2023</t>
  </si>
  <si>
    <t>3/18/2025</t>
  </si>
  <si>
    <t>CCL11-0024</t>
  </si>
  <si>
    <t>CSNSTORES,DLCROSCILL,JCPENNEY01</t>
  </si>
  <si>
    <t>10/4/2024</t>
  </si>
  <si>
    <t>5/15/2023</t>
  </si>
  <si>
    <t>12/12/2023</t>
  </si>
  <si>
    <t>CCL11-0021</t>
  </si>
  <si>
    <t>Silver</t>
  </si>
  <si>
    <t>7/30/2024</t>
  </si>
  <si>
    <t>11/28/2022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</si>
  <si>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</si>
  <si>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</si>
  <si>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</si>
  <si>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</si>
  <si>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</si>
  <si>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</si>
  <si>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</si>
  <si>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</si>
  <si>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</si>
  <si>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</si>
  <si>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</si>
  <si>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CSNSTORES,DLCROSCILL,MACY02</t>
  </si>
  <si>
    <t>7/28/2023</t>
  </si>
  <si>
    <t>1/12/2024</t>
  </si>
  <si>
    <t>4/25/2023</t>
  </si>
  <si>
    <t>11/24/2023</t>
  </si>
  <si>
    <t>7/7/2023</t>
  </si>
  <si>
    <t>10/31/2022</t>
  </si>
  <si>
    <t>3/29/2024</t>
  </si>
  <si>
    <t>7/25/2024</t>
  </si>
  <si>
    <t>10/3/2023</t>
  </si>
  <si>
    <t>CCL13-0019</t>
  </si>
  <si>
    <t>AMAZONDS,CSNSTORES,DLCROSCILL,JCPENNEY01,OLLIIX</t>
  </si>
  <si>
    <t>1/8/2024</t>
  </si>
  <si>
    <t>4/26/2023</t>
  </si>
  <si>
    <t>11/26/2023</t>
  </si>
  <si>
    <t>3/23/2023</t>
  </si>
  <si>
    <t>5/16/2024</t>
  </si>
  <si>
    <t>6/7/2023</t>
  </si>
  <si>
    <t>2/13/2025</t>
  </si>
  <si>
    <t>CCL13-0016</t>
  </si>
  <si>
    <t>CSNSTORES,DLCROSCILL,JCPENNEY01,KOHLDSN</t>
  </si>
  <si>
    <t>11/22/2023</t>
  </si>
  <si>
    <t>2/27/2023</t>
  </si>
  <si>
    <t>1/25/2023</t>
  </si>
  <si>
    <t>5/25/2023</t>
  </si>
  <si>
    <t>CCL13-0017</t>
  </si>
  <si>
    <t>4/13/2023</t>
  </si>
  <si>
    <t>1/23/2023</t>
  </si>
  <si>
    <t>7/5/2023</t>
  </si>
  <si>
    <t>CCL30-0061</t>
  </si>
  <si>
    <t>NORMAL PILLOW</t>
  </si>
  <si>
    <t>Normal Pillow</t>
  </si>
  <si>
    <t>Aumont</t>
  </si>
  <si>
    <t>Oblong Decor Pillow</t>
  </si>
  <si>
    <t>22x15"</t>
  </si>
  <si>
    <t>9/19/2024</t>
  </si>
  <si>
    <t>6/13/2023</t>
  </si>
  <si>
    <t>6/21/2023</t>
  </si>
  <si>
    <t>2/27/2024</t>
  </si>
  <si>
    <t>1/24/2023</t>
  </si>
  <si>
    <t>11/25/2024</t>
  </si>
  <si>
    <t>CCL30-0027</t>
  </si>
  <si>
    <t>AMAZON,AMAZONDS,CSNSTORES,DLCROSCILL,JCPENNEY01,MACY02</t>
  </si>
  <si>
    <t>10/1/2023</t>
  </si>
  <si>
    <t>6/28/2024</t>
  </si>
  <si>
    <t>5/5/2023</t>
  </si>
  <si>
    <t>1/15/2024</t>
  </si>
  <si>
    <t>7/31/2023</t>
  </si>
  <si>
    <t>5/5/2024</t>
  </si>
  <si>
    <t>6/13/2024</t>
  </si>
  <si>
    <t>8/20/2025</t>
  </si>
  <si>
    <t>CCL30-0029</t>
  </si>
  <si>
    <t>CSNSTORES,JCPENNEY01,MACY02</t>
  </si>
  <si>
    <t>8/28/2024</t>
  </si>
  <si>
    <t>CCL30-0026</t>
  </si>
  <si>
    <t>DLCROSCILL,HOUZZ</t>
  </si>
  <si>
    <t>8/29/2023</t>
  </si>
  <si>
    <t>12/12/2022</t>
  </si>
  <si>
    <t>12/18/2024</t>
  </si>
  <si>
    <t>10/8/2024</t>
  </si>
  <si>
    <t>CCL30-0031</t>
  </si>
  <si>
    <t>Biron</t>
  </si>
  <si>
    <t>Square Decor Pillow</t>
  </si>
  <si>
    <t>18x18"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</si>
  <si>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</si>
  <si>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</si>
  <si>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</si>
  <si>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</si>
  <si>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</si>
  <si>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</si>
  <si>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</si>
  <si>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</si>
  <si>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CCL30-0035</t>
  </si>
  <si>
    <t>Winchester</t>
  </si>
  <si>
    <t>20x20"</t>
  </si>
  <si>
    <t>CSNSTORES,OLLIIX</t>
  </si>
  <si>
    <t>10/17/2023</t>
  </si>
  <si>
    <t>8/19/2024</t>
  </si>
  <si>
    <t>7/14/2023</t>
  </si>
  <si>
    <t>7/7/2025</t>
  </si>
  <si>
    <t>5/10/2024</t>
  </si>
  <si>
    <t>CCL30-0038</t>
  </si>
  <si>
    <t>DLCROSCILL,MACY02,OLLIIX</t>
  </si>
  <si>
    <t>10/16/2023</t>
  </si>
  <si>
    <t>2/13/2023</t>
  </si>
  <si>
    <t>3/21/2023</t>
  </si>
  <si>
    <t>12/13/2024</t>
  </si>
  <si>
    <t>CCL30-0036</t>
  </si>
  <si>
    <t>CSNSTORES,DLCROSCILL,JCPENNEY01,MACY02,OLLIIX</t>
  </si>
  <si>
    <t>8/2/2024</t>
  </si>
  <si>
    <t>8/26/2024</t>
  </si>
  <si>
    <t>CCL30-0034</t>
  </si>
  <si>
    <t>AMAZON,DLCROSCILL,JCPENNEY01,OLLIIX</t>
  </si>
  <si>
    <t>10/11/2024</t>
  </si>
  <si>
    <t>1/4/2024</t>
  </si>
  <si>
    <t>10/2/2023</t>
  </si>
  <si>
    <t>CHM30-0015</t>
  </si>
  <si>
    <t>Croscill Home</t>
  </si>
  <si>
    <t>Melodia</t>
  </si>
  <si>
    <t>Linen</t>
  </si>
  <si>
    <t>Botanical</t>
  </si>
  <si>
    <t>12/6/2022</t>
  </si>
  <si>
    <t>CSNSTORES,OVERSTOCK01</t>
  </si>
  <si>
    <t>10/21/2023</t>
  </si>
  <si>
    <t>7/18/2023</t>
  </si>
  <si>
    <t>Yes</t>
  </si>
  <si>
    <t>12/7/2022</t>
  </si>
  <si>
    <t>2/20/2023</t>
  </si>
  <si>
    <t>10/20/2023</t>
  </si>
  <si>
    <t>2/16/2024</t>
  </si>
  <si>
    <t>Offered</t>
  </si>
  <si>
    <t>2/25/2026</t>
  </si>
  <si>
    <t>5/28/2026</t>
  </si>
  <si>
    <t>CHM30-0013</t>
  </si>
  <si>
    <t>Canova</t>
  </si>
  <si>
    <t>12x24"</t>
  </si>
  <si>
    <t>White</t>
  </si>
  <si>
    <t>Cotton</t>
  </si>
  <si>
    <t>10/20/2022</t>
  </si>
  <si>
    <t>CSNSTORES,JCPENNEY01,OLLIIX</t>
  </si>
  <si>
    <t>1/18/2023</t>
  </si>
  <si>
    <t>6/26/2023</t>
  </si>
  <si>
    <t>CHM11-0011</t>
  </si>
  <si>
    <t>Perla</t>
  </si>
  <si>
    <t>Pieced</t>
  </si>
  <si>
    <t>Modern/Contemporary</t>
  </si>
  <si>
    <t>7/20/2023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</si>
  <si>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</si>
  <si>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</si>
  <si>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</si>
  <si>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</si>
  <si>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</si>
  <si>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</si>
  <si>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</si>
  <si>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JCPENNEY01,OLLIIX</t>
  </si>
  <si>
    <t>3/6/2024</t>
  </si>
  <si>
    <t>CHM13-0010</t>
  </si>
  <si>
    <t>King/Cal King</t>
  </si>
  <si>
    <t>1/16/2023</t>
  </si>
  <si>
    <t>6/22/2023</t>
  </si>
  <si>
    <t>11/2/2022</t>
  </si>
  <si>
    <t>CCA13-0009</t>
  </si>
  <si>
    <t>Croscill Casual</t>
  </si>
  <si>
    <t>Gema</t>
  </si>
  <si>
    <t>3 Piece Grey Coverlet Set</t>
  </si>
  <si>
    <t>Gray</t>
  </si>
  <si>
    <t>10/14/2022</t>
  </si>
  <si>
    <t>DLCROSCILL,JCPENNEY01</t>
  </si>
  <si>
    <t>2/5/2024</t>
  </si>
  <si>
    <t>7/6/2023</t>
  </si>
  <si>
    <t>CCA13-0007</t>
  </si>
  <si>
    <t>3 Piece White Coverlet Set</t>
  </si>
  <si>
    <t>Soft White</t>
  </si>
  <si>
    <t>9/25/2023</t>
  </si>
  <si>
    <t>5/28/2024</t>
  </si>
  <si>
    <t>CCA12-0001</t>
  </si>
  <si>
    <t>DUVET&amp;DUVET SET</t>
  </si>
  <si>
    <t>Duvet&amp;Duvet Set</t>
  </si>
  <si>
    <t>Anders</t>
  </si>
  <si>
    <t>3 Piece Duvet Set</t>
  </si>
  <si>
    <t>Charcoal</t>
  </si>
  <si>
    <t>DLCROSCILL,OLLIIX</t>
  </si>
  <si>
    <t>7/4/2023</t>
  </si>
  <si>
    <t>11/17/2023</t>
  </si>
  <si>
    <t>10/17/2022</t>
  </si>
  <si>
    <t>CCA12-0005</t>
  </si>
  <si>
    <t>Callista</t>
  </si>
  <si>
    <t>Blue</t>
  </si>
  <si>
    <t>Striped</t>
  </si>
  <si>
    <t>DLCROSCILL,OLLIIX,OVERSTOCK01</t>
  </si>
  <si>
    <t>10/25/2023</t>
  </si>
  <si>
    <t>6/5/2023</t>
  </si>
  <si>
    <t>11/18/2023</t>
  </si>
  <si>
    <t>1/9/2023</t>
  </si>
  <si>
    <t>12/17/2024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</si>
  <si>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</si>
  <si>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</si>
  <si>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</si>
  <si>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</si>
  <si>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</si>
  <si>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</si>
  <si>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</si>
  <si>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</si>
  <si>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</si>
  <si>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CSNSTORES,JCPENNEY01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</si>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</sst>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6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108</v>
      </c>
      <c r="AA6" s="4">
        <f>=ROUNDDOWN(11.4893617021277,0)</f>
      </c>
      <c r="AB6" s="5">
        <v>9.4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34</v>
      </c>
      <c r="AQ6" s="8">
        <v>5135.48</v>
      </c>
      <c r="AR6" s="4">
        <v>30</v>
      </c>
      <c r="AS6" s="8">
        <v>4389.39</v>
      </c>
      <c r="AT6" s="7">
        <v>0.1333</v>
      </c>
      <c r="AU6" s="7">
        <v>0.17</v>
      </c>
      <c r="AV6" s="4">
        <v>102</v>
      </c>
      <c r="AW6" s="8">
        <v>17380.59</v>
      </c>
      <c r="AX6" s="4">
        <v>81</v>
      </c>
      <c r="AY6" s="8">
        <v>14104.08</v>
      </c>
      <c r="AZ6" s="7">
        <v>0.2593</v>
      </c>
      <c r="BA6" s="7">
        <v>0.2323</v>
      </c>
      <c r="BB6" s="7">
        <v>0.2955</v>
      </c>
      <c r="BC6" s="4">
        <v>201</v>
      </c>
      <c r="BD6" s="8">
        <v>34398.94</v>
      </c>
      <c r="BE6" s="4">
        <v>158</v>
      </c>
      <c r="BF6" s="8">
        <v>27501.73</v>
      </c>
      <c r="BG6" s="7">
        <v>0.2722</v>
      </c>
      <c r="BH6" s="7">
        <v>0.2508</v>
      </c>
      <c r="BI6" s="7">
        <v>0.5053</v>
      </c>
      <c r="BJ6" s="4">
        <v>34</v>
      </c>
      <c r="BK6" s="8">
        <v>5135.48</v>
      </c>
      <c r="BL6" s="2" t="s">
        <v>157</v>
      </c>
      <c r="BM6" s="7">
        <v>1</v>
      </c>
      <c r="BN6" s="7">
        <v>1</v>
      </c>
      <c r="BO6" s="4">
        <v>6</v>
      </c>
      <c r="BP6" s="8">
        <v>906.06</v>
      </c>
      <c r="BQ6" s="4">
        <v>3</v>
      </c>
      <c r="BR6" s="8">
        <v>453.03</v>
      </c>
      <c r="BS6" s="7">
        <v>1</v>
      </c>
      <c r="BT6" s="7">
        <v>1</v>
      </c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>
        <v>12</v>
      </c>
      <c r="CC6" s="8">
        <v>1854.36</v>
      </c>
      <c r="CD6" s="4">
        <v>19</v>
      </c>
      <c r="CE6" s="8">
        <v>2678.24</v>
      </c>
      <c r="CF6" s="7">
        <v>-0.3684</v>
      </c>
      <c r="CG6" s="7">
        <v>-0.3076</v>
      </c>
      <c r="CH6" s="2" t="s">
        <v>158</v>
      </c>
      <c r="CI6" s="2" t="s">
        <v>148</v>
      </c>
      <c r="CJ6" s="2" t="s">
        <v>151</v>
      </c>
      <c r="CK6" s="2" t="s">
        <v>162</v>
      </c>
      <c r="CL6" s="2" t="s">
        <v>161</v>
      </c>
      <c r="CM6" s="2" t="s">
        <v>161</v>
      </c>
      <c r="CN6" s="2" t="s">
        <v>151</v>
      </c>
      <c r="CO6" s="4">
        <v>10</v>
      </c>
      <c r="CP6" s="8">
        <v>1280.03</v>
      </c>
      <c r="CQ6" s="4">
        <v>4</v>
      </c>
      <c r="CR6" s="8">
        <v>544.56</v>
      </c>
      <c r="CS6" s="7">
        <v>1.5</v>
      </c>
      <c r="CT6" s="7">
        <v>1.3506</v>
      </c>
      <c r="CU6" s="2" t="s">
        <v>158</v>
      </c>
      <c r="CV6" s="2" t="s">
        <v>148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151</v>
      </c>
      <c r="DB6" s="4">
        <v>2</v>
      </c>
      <c r="DC6" s="8">
        <v>296.72</v>
      </c>
      <c r="DD6" s="4">
        <v>2</v>
      </c>
      <c r="DE6" s="8">
        <v>312</v>
      </c>
      <c r="DF6" s="7"/>
      <c r="DG6" s="7">
        <v>-0.049</v>
      </c>
      <c r="DH6" s="2" t="s">
        <v>158</v>
      </c>
      <c r="DI6" s="2" t="s">
        <v>148</v>
      </c>
      <c r="DJ6" s="2" t="s">
        <v>165</v>
      </c>
      <c r="DK6" s="2" t="s">
        <v>166</v>
      </c>
      <c r="DL6" s="2" t="s">
        <v>161</v>
      </c>
      <c r="DM6" s="2" t="s">
        <v>161</v>
      </c>
      <c r="DN6" s="2" t="s">
        <v>151</v>
      </c>
      <c r="DO6" s="4"/>
      <c r="DP6" s="8"/>
      <c r="DQ6" s="4">
        <v>1</v>
      </c>
      <c r="DR6" s="8">
        <v>259.99</v>
      </c>
      <c r="DS6" s="7">
        <v>-1</v>
      </c>
      <c r="DT6" s="7">
        <v>-1</v>
      </c>
      <c r="DU6" s="2" t="s">
        <v>158</v>
      </c>
      <c r="DV6" s="2" t="s">
        <v>148</v>
      </c>
      <c r="DW6" s="2" t="s">
        <v>155</v>
      </c>
      <c r="DX6" s="2" t="s">
        <v>167</v>
      </c>
      <c r="DY6" s="2" t="s">
        <v>161</v>
      </c>
      <c r="DZ6" s="2" t="s">
        <v>161</v>
      </c>
      <c r="EA6" s="2" t="s">
        <v>151</v>
      </c>
      <c r="EB6" s="4">
        <v>1</v>
      </c>
      <c r="EC6" s="8">
        <v>198.69</v>
      </c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>
        <v>1</v>
      </c>
      <c r="EP6" s="8">
        <v>241.38</v>
      </c>
      <c r="EQ6" s="4"/>
      <c r="ER6" s="8"/>
      <c r="ES6" s="7"/>
      <c r="ET6" s="7"/>
      <c r="EU6" s="2" t="s">
        <v>158</v>
      </c>
      <c r="EV6" s="2" t="s">
        <v>148</v>
      </c>
      <c r="EW6" s="2" t="s">
        <v>155</v>
      </c>
      <c r="EX6" s="2" t="s">
        <v>170</v>
      </c>
      <c r="EY6" s="2" t="s">
        <v>161</v>
      </c>
      <c r="EZ6" s="2" t="s">
        <v>161</v>
      </c>
      <c r="FA6" s="2" t="s">
        <v>151</v>
      </c>
      <c r="FB6" s="4">
        <v>1</v>
      </c>
      <c r="FC6" s="8">
        <v>204.76</v>
      </c>
      <c r="FD6" s="4"/>
      <c r="FE6" s="8"/>
      <c r="FF6" s="7"/>
      <c r="FG6" s="7"/>
      <c r="FH6" s="2" t="s">
        <v>158</v>
      </c>
      <c r="FI6" s="2" t="s">
        <v>148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151</v>
      </c>
      <c r="GB6" s="4">
        <v>1</v>
      </c>
      <c r="GC6" s="8">
        <v>153.48</v>
      </c>
      <c r="GD6" s="4">
        <v>1</v>
      </c>
      <c r="GE6" s="8">
        <v>141.57</v>
      </c>
      <c r="GF6" s="7"/>
      <c r="GG6" s="7">
        <v>0.0841</v>
      </c>
      <c r="GH6" s="2" t="s">
        <v>158</v>
      </c>
      <c r="GI6" s="2" t="s">
        <v>175</v>
      </c>
      <c r="GJ6" s="2" t="s">
        <v>151</v>
      </c>
      <c r="GK6" s="2" t="s">
        <v>176</v>
      </c>
      <c r="GL6" s="2" t="s">
        <v>161</v>
      </c>
      <c r="GM6" s="2" t="s">
        <v>161</v>
      </c>
      <c r="GN6" s="2" t="s">
        <v>151</v>
      </c>
      <c r="GO6" s="4"/>
      <c r="GP6" s="8"/>
      <c r="GQ6" s="4"/>
      <c r="GR6" s="8"/>
      <c r="GS6" s="7"/>
      <c r="GT6" s="7"/>
      <c r="GU6" s="2" t="s">
        <v>158</v>
      </c>
      <c r="GV6" s="2" t="s">
        <v>175</v>
      </c>
      <c r="GW6" s="2" t="s">
        <v>177</v>
      </c>
      <c r="GX6" s="2" t="s">
        <v>178</v>
      </c>
      <c r="GY6" s="2" t="s">
        <v>161</v>
      </c>
      <c r="GZ6" s="2" t="s">
        <v>161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151</v>
      </c>
      <c r="JV6" s="2" t="s">
        <v>151</v>
      </c>
      <c r="JW6" s="2" t="s">
        <v>151</v>
      </c>
      <c r="JX6" s="2" t="s">
        <v>151</v>
      </c>
      <c r="JY6" s="2" t="s">
        <v>151</v>
      </c>
      <c r="JZ6" s="2" t="s">
        <v>151</v>
      </c>
      <c r="KA6" s="2" t="s">
        <v>151</v>
      </c>
      <c r="KB6" s="4"/>
      <c r="KC6" s="8"/>
      <c r="KD6" s="4"/>
      <c r="KE6" s="8"/>
      <c r="KF6" s="7"/>
      <c r="KG6" s="7"/>
      <c r="KH6" s="2" t="s">
        <v>158</v>
      </c>
      <c r="KI6" s="2" t="s">
        <v>148</v>
      </c>
      <c r="KJ6" s="2" t="s">
        <v>179</v>
      </c>
      <c r="KK6" s="2" t="s">
        <v>151</v>
      </c>
      <c r="KL6" s="2" t="s">
        <v>161</v>
      </c>
      <c r="KM6" s="2" t="s">
        <v>161</v>
      </c>
      <c r="KN6" s="2" t="s">
        <v>151</v>
      </c>
      <c r="KO6" s="4"/>
      <c r="KP6" s="8"/>
      <c r="KQ6" s="4"/>
      <c r="KR6" s="8"/>
      <c r="KS6" s="7"/>
      <c r="KT6" s="7"/>
      <c r="KU6" s="2" t="s">
        <v>151</v>
      </c>
      <c r="KV6" s="2" t="s">
        <v>151</v>
      </c>
      <c r="KW6" s="2" t="s">
        <v>151</v>
      </c>
      <c r="KX6" s="2" t="s">
        <v>151</v>
      </c>
      <c r="KY6" s="2" t="s">
        <v>151</v>
      </c>
      <c r="KZ6" s="2" t="s">
        <v>151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108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>
        <v>179</v>
      </c>
      <c r="AA7" s="4">
        <f>=ROUNDDOWN(14.0944881889764,0)</f>
      </c>
      <c r="AB7" s="5">
        <v>12.7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52</v>
      </c>
      <c r="AQ7" s="8">
        <v>9520.61</v>
      </c>
      <c r="AR7" s="4">
        <v>33</v>
      </c>
      <c r="AS7" s="8">
        <v>6600.11</v>
      </c>
      <c r="AT7" s="7">
        <v>0.5758</v>
      </c>
      <c r="AU7" s="7">
        <v>0.4425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0.5478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52</v>
      </c>
      <c r="BK7" s="8">
        <v>9520.61</v>
      </c>
      <c r="BL7" s="2" t="s">
        <v>184</v>
      </c>
      <c r="BM7" s="7">
        <v>1</v>
      </c>
      <c r="BN7" s="7">
        <v>1</v>
      </c>
      <c r="BO7" s="4">
        <v>11</v>
      </c>
      <c r="BP7" s="8">
        <v>1974.06</v>
      </c>
      <c r="BQ7" s="4">
        <v>14</v>
      </c>
      <c r="BR7" s="8">
        <v>2512.44</v>
      </c>
      <c r="BS7" s="7">
        <v>-0.2143</v>
      </c>
      <c r="BT7" s="7">
        <v>-0.2143</v>
      </c>
      <c r="BU7" s="2" t="s">
        <v>158</v>
      </c>
      <c r="BV7" s="2" t="s">
        <v>148</v>
      </c>
      <c r="BW7" s="2" t="s">
        <v>159</v>
      </c>
      <c r="BX7" s="2" t="s">
        <v>160</v>
      </c>
      <c r="BY7" s="2" t="s">
        <v>161</v>
      </c>
      <c r="BZ7" s="2" t="s">
        <v>161</v>
      </c>
      <c r="CA7" s="2" t="s">
        <v>151</v>
      </c>
      <c r="CB7" s="4">
        <v>17</v>
      </c>
      <c r="CC7" s="8">
        <v>3114.91</v>
      </c>
      <c r="CD7" s="4">
        <v>1</v>
      </c>
      <c r="CE7" s="8">
        <v>169.14</v>
      </c>
      <c r="CF7" s="7">
        <v>16</v>
      </c>
      <c r="CG7" s="7">
        <v>17.4162</v>
      </c>
      <c r="CH7" s="2" t="s">
        <v>158</v>
      </c>
      <c r="CI7" s="2" t="s">
        <v>148</v>
      </c>
      <c r="CJ7" s="2" t="s">
        <v>151</v>
      </c>
      <c r="CK7" s="2" t="s">
        <v>185</v>
      </c>
      <c r="CL7" s="2" t="s">
        <v>161</v>
      </c>
      <c r="CM7" s="2" t="s">
        <v>161</v>
      </c>
      <c r="CN7" s="2" t="s">
        <v>151</v>
      </c>
      <c r="CO7" s="4">
        <v>12</v>
      </c>
      <c r="CP7" s="8">
        <v>1867.25</v>
      </c>
      <c r="CQ7" s="4">
        <v>7</v>
      </c>
      <c r="CR7" s="8">
        <v>1085.34</v>
      </c>
      <c r="CS7" s="7">
        <v>0.7143</v>
      </c>
      <c r="CT7" s="7">
        <v>0.7204</v>
      </c>
      <c r="CU7" s="2" t="s">
        <v>158</v>
      </c>
      <c r="CV7" s="2" t="s">
        <v>148</v>
      </c>
      <c r="CW7" s="2" t="s">
        <v>163</v>
      </c>
      <c r="CX7" s="2" t="s">
        <v>186</v>
      </c>
      <c r="CY7" s="2" t="s">
        <v>161</v>
      </c>
      <c r="CZ7" s="2" t="s">
        <v>161</v>
      </c>
      <c r="DA7" s="2" t="s">
        <v>151</v>
      </c>
      <c r="DB7" s="4">
        <v>4</v>
      </c>
      <c r="DC7" s="8">
        <v>704.8</v>
      </c>
      <c r="DD7" s="4">
        <v>1</v>
      </c>
      <c r="DE7" s="8">
        <v>185.47</v>
      </c>
      <c r="DF7" s="7">
        <v>3</v>
      </c>
      <c r="DG7" s="7">
        <v>2.8001</v>
      </c>
      <c r="DH7" s="2" t="s">
        <v>158</v>
      </c>
      <c r="DI7" s="2" t="s">
        <v>148</v>
      </c>
      <c r="DJ7" s="2" t="s">
        <v>165</v>
      </c>
      <c r="DK7" s="2" t="s">
        <v>187</v>
      </c>
      <c r="DL7" s="2" t="s">
        <v>161</v>
      </c>
      <c r="DM7" s="2" t="s">
        <v>161</v>
      </c>
      <c r="DN7" s="2" t="s">
        <v>151</v>
      </c>
      <c r="DO7" s="4">
        <v>2</v>
      </c>
      <c r="DP7" s="8">
        <v>488.4</v>
      </c>
      <c r="DQ7" s="4">
        <v>7</v>
      </c>
      <c r="DR7" s="8">
        <v>2081.23</v>
      </c>
      <c r="DS7" s="7">
        <v>-0.7143</v>
      </c>
      <c r="DT7" s="7">
        <v>-0.7653</v>
      </c>
      <c r="DU7" s="2" t="s">
        <v>158</v>
      </c>
      <c r="DV7" s="2" t="s">
        <v>148</v>
      </c>
      <c r="DW7" s="2" t="s">
        <v>183</v>
      </c>
      <c r="DX7" s="2" t="s">
        <v>188</v>
      </c>
      <c r="DY7" s="2" t="s">
        <v>161</v>
      </c>
      <c r="DZ7" s="2" t="s">
        <v>161</v>
      </c>
      <c r="EA7" s="2" t="s">
        <v>151</v>
      </c>
      <c r="EB7" s="4">
        <v>3</v>
      </c>
      <c r="EC7" s="8">
        <v>710.49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161</v>
      </c>
      <c r="EM7" s="2" t="s">
        <v>161</v>
      </c>
      <c r="EN7" s="2" t="s">
        <v>151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158</v>
      </c>
      <c r="EV7" s="2" t="s">
        <v>148</v>
      </c>
      <c r="EW7" s="2" t="s">
        <v>183</v>
      </c>
      <c r="EX7" s="2" t="s">
        <v>190</v>
      </c>
      <c r="EY7" s="2" t="s">
        <v>161</v>
      </c>
      <c r="EZ7" s="2" t="s">
        <v>161</v>
      </c>
      <c r="FA7" s="2" t="s">
        <v>151</v>
      </c>
      <c r="FB7" s="4">
        <v>2</v>
      </c>
      <c r="FC7" s="8">
        <v>488.02</v>
      </c>
      <c r="FD7" s="4"/>
      <c r="FE7" s="8"/>
      <c r="FF7" s="7"/>
      <c r="FG7" s="7"/>
      <c r="FH7" s="2" t="s">
        <v>158</v>
      </c>
      <c r="FI7" s="2" t="s">
        <v>148</v>
      </c>
      <c r="FJ7" s="2" t="s">
        <v>171</v>
      </c>
      <c r="FK7" s="2" t="s">
        <v>191</v>
      </c>
      <c r="FL7" s="2" t="s">
        <v>161</v>
      </c>
      <c r="FM7" s="2" t="s">
        <v>161</v>
      </c>
      <c r="FN7" s="2" t="s">
        <v>151</v>
      </c>
      <c r="FO7" s="4">
        <v>1</v>
      </c>
      <c r="FP7" s="8">
        <v>172.68</v>
      </c>
      <c r="FQ7" s="4">
        <v>2</v>
      </c>
      <c r="FR7" s="8">
        <v>334.84</v>
      </c>
      <c r="FS7" s="7">
        <v>-0.5</v>
      </c>
      <c r="FT7" s="7">
        <v>-0.4843</v>
      </c>
      <c r="FU7" s="2" t="s">
        <v>158</v>
      </c>
      <c r="FV7" s="2" t="s">
        <v>148</v>
      </c>
      <c r="FW7" s="2" t="s">
        <v>173</v>
      </c>
      <c r="FX7" s="2" t="s">
        <v>192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193</v>
      </c>
      <c r="GI7" s="2" t="s">
        <v>148</v>
      </c>
      <c r="GJ7" s="2" t="s">
        <v>151</v>
      </c>
      <c r="GK7" s="2" t="s">
        <v>151</v>
      </c>
      <c r="GL7" s="2" t="s">
        <v>161</v>
      </c>
      <c r="GM7" s="2" t="s">
        <v>161</v>
      </c>
      <c r="GN7" s="2" t="s">
        <v>151</v>
      </c>
      <c r="GO7" s="4"/>
      <c r="GP7" s="8"/>
      <c r="GQ7" s="4"/>
      <c r="GR7" s="8"/>
      <c r="GS7" s="7"/>
      <c r="GT7" s="7"/>
      <c r="GU7" s="2" t="s">
        <v>158</v>
      </c>
      <c r="GV7" s="2" t="s">
        <v>175</v>
      </c>
      <c r="GW7" s="2" t="s">
        <v>177</v>
      </c>
      <c r="GX7" s="2" t="s">
        <v>151</v>
      </c>
      <c r="GY7" s="2" t="s">
        <v>161</v>
      </c>
      <c r="GZ7" s="2" t="s">
        <v>161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151</v>
      </c>
      <c r="JV7" s="2" t="s">
        <v>151</v>
      </c>
      <c r="JW7" s="2" t="s">
        <v>151</v>
      </c>
      <c r="JX7" s="2" t="s">
        <v>151</v>
      </c>
      <c r="JY7" s="2" t="s">
        <v>151</v>
      </c>
      <c r="JZ7" s="2" t="s">
        <v>151</v>
      </c>
      <c r="KA7" s="2" t="s">
        <v>151</v>
      </c>
      <c r="KB7" s="4"/>
      <c r="KC7" s="8"/>
      <c r="KD7" s="4"/>
      <c r="KE7" s="8"/>
      <c r="KF7" s="7"/>
      <c r="KG7" s="7"/>
      <c r="KH7" s="2" t="s">
        <v>158</v>
      </c>
      <c r="KI7" s="2" t="s">
        <v>148</v>
      </c>
      <c r="KJ7" s="2" t="s">
        <v>179</v>
      </c>
      <c r="KK7" s="2" t="s">
        <v>151</v>
      </c>
      <c r="KL7" s="2" t="s">
        <v>161</v>
      </c>
      <c r="KM7" s="2" t="s">
        <v>161</v>
      </c>
      <c r="KN7" s="2" t="s">
        <v>151</v>
      </c>
      <c r="KO7" s="4"/>
      <c r="KP7" s="8"/>
      <c r="KQ7" s="4"/>
      <c r="KR7" s="8"/>
      <c r="KS7" s="7"/>
      <c r="KT7" s="7"/>
      <c r="KU7" s="2" t="s">
        <v>151</v>
      </c>
      <c r="KV7" s="2" t="s">
        <v>151</v>
      </c>
      <c r="KW7" s="2" t="s">
        <v>151</v>
      </c>
      <c r="KX7" s="2" t="s">
        <v>151</v>
      </c>
      <c r="KY7" s="2" t="s">
        <v>151</v>
      </c>
      <c r="KZ7" s="2" t="s">
        <v>151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179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>
        <v>82</v>
      </c>
      <c r="AA8" s="4">
        <f>=ROUNDDOWN(15.4716981132075,0)</f>
      </c>
      <c r="AB8" s="5">
        <v>5.3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16</v>
      </c>
      <c r="AQ8" s="8">
        <v>2724.5</v>
      </c>
      <c r="AR8" s="4">
        <v>18</v>
      </c>
      <c r="AS8" s="8">
        <v>3114.58</v>
      </c>
      <c r="AT8" s="7">
        <v>-0.1111</v>
      </c>
      <c r="AU8" s="7">
        <v>-0.1252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0.1568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16</v>
      </c>
      <c r="BK8" s="8">
        <v>2724.5</v>
      </c>
      <c r="BL8" s="2" t="s">
        <v>196</v>
      </c>
      <c r="BM8" s="7">
        <v>1</v>
      </c>
      <c r="BN8" s="7">
        <v>1</v>
      </c>
      <c r="BO8" s="4">
        <v>2</v>
      </c>
      <c r="BP8" s="8">
        <v>359.32</v>
      </c>
      <c r="BQ8" s="4">
        <v>3</v>
      </c>
      <c r="BR8" s="8">
        <v>538.98</v>
      </c>
      <c r="BS8" s="7">
        <v>-0.3333</v>
      </c>
      <c r="BT8" s="7">
        <v>-0.3333</v>
      </c>
      <c r="BU8" s="2" t="s">
        <v>158</v>
      </c>
      <c r="BV8" s="2" t="s">
        <v>148</v>
      </c>
      <c r="BW8" s="2" t="s">
        <v>171</v>
      </c>
      <c r="BX8" s="2" t="s">
        <v>197</v>
      </c>
      <c r="BY8" s="2" t="s">
        <v>161</v>
      </c>
      <c r="BZ8" s="2" t="s">
        <v>161</v>
      </c>
      <c r="CA8" s="2" t="s">
        <v>151</v>
      </c>
      <c r="CB8" s="4">
        <v>1</v>
      </c>
      <c r="CC8" s="8">
        <v>183.45</v>
      </c>
      <c r="CD8" s="4">
        <v>7</v>
      </c>
      <c r="CE8" s="8">
        <v>1183.98</v>
      </c>
      <c r="CF8" s="7">
        <v>-0.8571</v>
      </c>
      <c r="CG8" s="7">
        <v>-0.8451</v>
      </c>
      <c r="CH8" s="2" t="s">
        <v>158</v>
      </c>
      <c r="CI8" s="2" t="s">
        <v>148</v>
      </c>
      <c r="CJ8" s="2" t="s">
        <v>151</v>
      </c>
      <c r="CK8" s="2" t="s">
        <v>198</v>
      </c>
      <c r="CL8" s="2" t="s">
        <v>161</v>
      </c>
      <c r="CM8" s="2" t="s">
        <v>161</v>
      </c>
      <c r="CN8" s="2" t="s">
        <v>151</v>
      </c>
      <c r="CO8" s="4">
        <v>9</v>
      </c>
      <c r="CP8" s="8">
        <v>1331.89</v>
      </c>
      <c r="CQ8" s="4">
        <v>6</v>
      </c>
      <c r="CR8" s="8">
        <v>914.62</v>
      </c>
      <c r="CS8" s="7">
        <v>0.5</v>
      </c>
      <c r="CT8" s="7">
        <v>0.4562</v>
      </c>
      <c r="CU8" s="2" t="s">
        <v>158</v>
      </c>
      <c r="CV8" s="2" t="s">
        <v>148</v>
      </c>
      <c r="CW8" s="2" t="s">
        <v>163</v>
      </c>
      <c r="CX8" s="2" t="s">
        <v>199</v>
      </c>
      <c r="CY8" s="2" t="s">
        <v>161</v>
      </c>
      <c r="CZ8" s="2" t="s">
        <v>161</v>
      </c>
      <c r="DA8" s="2" t="s">
        <v>151</v>
      </c>
      <c r="DB8" s="4">
        <v>2</v>
      </c>
      <c r="DC8" s="8">
        <v>353.52</v>
      </c>
      <c r="DD8" s="4"/>
      <c r="DE8" s="8"/>
      <c r="DF8" s="7"/>
      <c r="DG8" s="7"/>
      <c r="DH8" s="2" t="s">
        <v>158</v>
      </c>
      <c r="DI8" s="2" t="s">
        <v>148</v>
      </c>
      <c r="DJ8" s="2" t="s">
        <v>200</v>
      </c>
      <c r="DK8" s="2" t="s">
        <v>201</v>
      </c>
      <c r="DL8" s="2" t="s">
        <v>161</v>
      </c>
      <c r="DM8" s="2" t="s">
        <v>161</v>
      </c>
      <c r="DN8" s="2" t="s">
        <v>151</v>
      </c>
      <c r="DO8" s="4">
        <v>2</v>
      </c>
      <c r="DP8" s="8">
        <v>496.32</v>
      </c>
      <c r="DQ8" s="4">
        <v>1</v>
      </c>
      <c r="DR8" s="8">
        <v>239.99</v>
      </c>
      <c r="DS8" s="7">
        <v>1</v>
      </c>
      <c r="DT8" s="7">
        <v>1.0681</v>
      </c>
      <c r="DU8" s="2" t="s">
        <v>158</v>
      </c>
      <c r="DV8" s="2" t="s">
        <v>148</v>
      </c>
      <c r="DW8" s="2" t="s">
        <v>183</v>
      </c>
      <c r="DX8" s="2" t="s">
        <v>202</v>
      </c>
      <c r="DY8" s="2" t="s">
        <v>161</v>
      </c>
      <c r="DZ8" s="2" t="s">
        <v>161</v>
      </c>
      <c r="EA8" s="2" t="s">
        <v>151</v>
      </c>
      <c r="EB8" s="4"/>
      <c r="EC8" s="8"/>
      <c r="ED8" s="4">
        <v>1</v>
      </c>
      <c r="EE8" s="8">
        <v>237.01</v>
      </c>
      <c r="EF8" s="7">
        <v>-1</v>
      </c>
      <c r="EG8" s="7">
        <v>-1</v>
      </c>
      <c r="EH8" s="2" t="s">
        <v>158</v>
      </c>
      <c r="EI8" s="2" t="s">
        <v>148</v>
      </c>
      <c r="EJ8" s="2" t="s">
        <v>200</v>
      </c>
      <c r="EK8" s="2" t="s">
        <v>203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158</v>
      </c>
      <c r="EV8" s="2" t="s">
        <v>148</v>
      </c>
      <c r="EW8" s="2" t="s">
        <v>183</v>
      </c>
      <c r="EX8" s="2" t="s">
        <v>204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171</v>
      </c>
      <c r="FK8" s="2" t="s">
        <v>205</v>
      </c>
      <c r="FL8" s="2" t="s">
        <v>161</v>
      </c>
      <c r="FM8" s="2" t="s">
        <v>161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148</v>
      </c>
      <c r="FW8" s="2" t="s">
        <v>173</v>
      </c>
      <c r="FX8" s="2" t="s">
        <v>206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193</v>
      </c>
      <c r="GI8" s="2" t="s">
        <v>148</v>
      </c>
      <c r="GJ8" s="2" t="s">
        <v>151</v>
      </c>
      <c r="GK8" s="2" t="s">
        <v>151</v>
      </c>
      <c r="GL8" s="2" t="s">
        <v>161</v>
      </c>
      <c r="GM8" s="2" t="s">
        <v>161</v>
      </c>
      <c r="GN8" s="2" t="s">
        <v>151</v>
      </c>
      <c r="GO8" s="4"/>
      <c r="GP8" s="8"/>
      <c r="GQ8" s="4"/>
      <c r="GR8" s="8"/>
      <c r="GS8" s="7"/>
      <c r="GT8" s="7"/>
      <c r="GU8" s="2" t="s">
        <v>158</v>
      </c>
      <c r="GV8" s="2" t="s">
        <v>175</v>
      </c>
      <c r="GW8" s="2" t="s">
        <v>177</v>
      </c>
      <c r="GX8" s="2" t="s">
        <v>151</v>
      </c>
      <c r="GY8" s="2" t="s">
        <v>161</v>
      </c>
      <c r="GZ8" s="2" t="s">
        <v>161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151</v>
      </c>
      <c r="JV8" s="2" t="s">
        <v>151</v>
      </c>
      <c r="JW8" s="2" t="s">
        <v>151</v>
      </c>
      <c r="JX8" s="2" t="s">
        <v>151</v>
      </c>
      <c r="JY8" s="2" t="s">
        <v>151</v>
      </c>
      <c r="JZ8" s="2" t="s">
        <v>151</v>
      </c>
      <c r="KA8" s="2" t="s">
        <v>151</v>
      </c>
      <c r="KB8" s="4"/>
      <c r="KC8" s="8"/>
      <c r="KD8" s="4"/>
      <c r="KE8" s="8"/>
      <c r="KF8" s="7"/>
      <c r="KG8" s="7"/>
      <c r="KH8" s="2" t="s">
        <v>158</v>
      </c>
      <c r="KI8" s="2" t="s">
        <v>148</v>
      </c>
      <c r="KJ8" s="2" t="s">
        <v>207</v>
      </c>
      <c r="KK8" s="2" t="s">
        <v>151</v>
      </c>
      <c r="KL8" s="2" t="s">
        <v>161</v>
      </c>
      <c r="KM8" s="2" t="s">
        <v>161</v>
      </c>
      <c r="KN8" s="2" t="s">
        <v>151</v>
      </c>
      <c r="KO8" s="4"/>
      <c r="KP8" s="8"/>
      <c r="KQ8" s="4"/>
      <c r="KR8" s="8"/>
      <c r="KS8" s="7"/>
      <c r="KT8" s="7"/>
      <c r="KU8" s="2" t="s">
        <v>151</v>
      </c>
      <c r="KV8" s="2" t="s">
        <v>151</v>
      </c>
      <c r="KW8" s="2" t="s">
        <v>151</v>
      </c>
      <c r="KX8" s="2" t="s">
        <v>151</v>
      </c>
      <c r="KY8" s="2" t="s">
        <v>151</v>
      </c>
      <c r="KZ8" s="2" t="s">
        <v>151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>
        <v>82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>
        <v>131</v>
      </c>
      <c r="AA9" s="4">
        <f>=ROUNDDOWN(20.7936507936508,0)</f>
      </c>
      <c r="AB9" s="5">
        <v>6.3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25</v>
      </c>
      <c r="AQ9" s="8">
        <v>3826.8</v>
      </c>
      <c r="AR9" s="4">
        <v>27</v>
      </c>
      <c r="AS9" s="8">
        <v>3856.77</v>
      </c>
      <c r="AT9" s="7">
        <v>-0.0741</v>
      </c>
      <c r="AU9" s="7">
        <v>-0.0078</v>
      </c>
      <c r="AV9" s="4">
        <v>62</v>
      </c>
      <c r="AW9" s="8">
        <v>10694.06</v>
      </c>
      <c r="AX9" s="4">
        <v>77</v>
      </c>
      <c r="AY9" s="8">
        <v>13397.65</v>
      </c>
      <c r="AZ9" s="7">
        <v>-0.1948</v>
      </c>
      <c r="BA9" s="7">
        <v>-0.2018</v>
      </c>
      <c r="BB9" s="7">
        <v>0.3578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0.3109</v>
      </c>
      <c r="BJ9" s="4">
        <v>25</v>
      </c>
      <c r="BK9" s="8">
        <v>3826.8</v>
      </c>
      <c r="BL9" s="2" t="s">
        <v>212</v>
      </c>
      <c r="BM9" s="7">
        <v>1</v>
      </c>
      <c r="BN9" s="7">
        <v>1</v>
      </c>
      <c r="BO9" s="4">
        <v>9</v>
      </c>
      <c r="BP9" s="8">
        <v>1359.09</v>
      </c>
      <c r="BQ9" s="4">
        <v>2</v>
      </c>
      <c r="BR9" s="8">
        <v>302.02</v>
      </c>
      <c r="BS9" s="7">
        <v>3.5</v>
      </c>
      <c r="BT9" s="7">
        <v>3.5</v>
      </c>
      <c r="BU9" s="2" t="s">
        <v>158</v>
      </c>
      <c r="BV9" s="2" t="s">
        <v>148</v>
      </c>
      <c r="BW9" s="2" t="s">
        <v>159</v>
      </c>
      <c r="BX9" s="2" t="s">
        <v>213</v>
      </c>
      <c r="BY9" s="2" t="s">
        <v>161</v>
      </c>
      <c r="BZ9" s="2" t="s">
        <v>161</v>
      </c>
      <c r="CA9" s="2" t="s">
        <v>151</v>
      </c>
      <c r="CB9" s="4">
        <v>8</v>
      </c>
      <c r="CC9" s="8">
        <v>1234.64</v>
      </c>
      <c r="CD9" s="4">
        <v>12</v>
      </c>
      <c r="CE9" s="8">
        <v>1691.52</v>
      </c>
      <c r="CF9" s="7">
        <v>-0.3333</v>
      </c>
      <c r="CG9" s="7">
        <v>-0.2701</v>
      </c>
      <c r="CH9" s="2" t="s">
        <v>158</v>
      </c>
      <c r="CI9" s="2" t="s">
        <v>148</v>
      </c>
      <c r="CJ9" s="2" t="s">
        <v>151</v>
      </c>
      <c r="CK9" s="2" t="s">
        <v>214</v>
      </c>
      <c r="CL9" s="2" t="s">
        <v>161</v>
      </c>
      <c r="CM9" s="2" t="s">
        <v>161</v>
      </c>
      <c r="CN9" s="2" t="s">
        <v>151</v>
      </c>
      <c r="CO9" s="4">
        <v>1</v>
      </c>
      <c r="CP9" s="8">
        <v>140.35</v>
      </c>
      <c r="CQ9" s="4">
        <v>10</v>
      </c>
      <c r="CR9" s="8">
        <v>1291.24</v>
      </c>
      <c r="CS9" s="7">
        <v>-0.9</v>
      </c>
      <c r="CT9" s="7">
        <v>-0.8913</v>
      </c>
      <c r="CU9" s="2" t="s">
        <v>158</v>
      </c>
      <c r="CV9" s="2" t="s">
        <v>148</v>
      </c>
      <c r="CW9" s="2" t="s">
        <v>163</v>
      </c>
      <c r="CX9" s="2" t="s">
        <v>215</v>
      </c>
      <c r="CY9" s="2" t="s">
        <v>161</v>
      </c>
      <c r="CZ9" s="2" t="s">
        <v>161</v>
      </c>
      <c r="DA9" s="2" t="s">
        <v>151</v>
      </c>
      <c r="DB9" s="4">
        <v>3</v>
      </c>
      <c r="DC9" s="8">
        <v>445.08</v>
      </c>
      <c r="DD9" s="4">
        <v>2</v>
      </c>
      <c r="DE9" s="8">
        <v>312</v>
      </c>
      <c r="DF9" s="7">
        <v>0.5</v>
      </c>
      <c r="DG9" s="7">
        <v>0.4265</v>
      </c>
      <c r="DH9" s="2" t="s">
        <v>158</v>
      </c>
      <c r="DI9" s="2" t="s">
        <v>148</v>
      </c>
      <c r="DJ9" s="2" t="s">
        <v>165</v>
      </c>
      <c r="DK9" s="2" t="s">
        <v>216</v>
      </c>
      <c r="DL9" s="2" t="s">
        <v>161</v>
      </c>
      <c r="DM9" s="2" t="s">
        <v>161</v>
      </c>
      <c r="DN9" s="2" t="s">
        <v>151</v>
      </c>
      <c r="DO9" s="4">
        <v>1</v>
      </c>
      <c r="DP9" s="8">
        <v>187.2</v>
      </c>
      <c r="DQ9" s="4">
        <v>1</v>
      </c>
      <c r="DR9" s="8">
        <v>259.99</v>
      </c>
      <c r="DS9" s="7"/>
      <c r="DT9" s="7">
        <v>-0.28</v>
      </c>
      <c r="DU9" s="2" t="s">
        <v>158</v>
      </c>
      <c r="DV9" s="2" t="s">
        <v>148</v>
      </c>
      <c r="DW9" s="2" t="s">
        <v>190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161</v>
      </c>
      <c r="EM9" s="2" t="s">
        <v>161</v>
      </c>
      <c r="EN9" s="2" t="s">
        <v>151</v>
      </c>
      <c r="EO9" s="4"/>
      <c r="EP9" s="8"/>
      <c r="EQ9" s="4"/>
      <c r="ER9" s="8"/>
      <c r="ES9" s="7"/>
      <c r="ET9" s="7"/>
      <c r="EU9" s="2" t="s">
        <v>158</v>
      </c>
      <c r="EV9" s="2" t="s">
        <v>148</v>
      </c>
      <c r="EW9" s="2" t="s">
        <v>190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171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173</v>
      </c>
      <c r="FX9" s="2" t="s">
        <v>221</v>
      </c>
      <c r="FY9" s="2" t="s">
        <v>161</v>
      </c>
      <c r="FZ9" s="2" t="s">
        <v>161</v>
      </c>
      <c r="GA9" s="2" t="s">
        <v>151</v>
      </c>
      <c r="GB9" s="4">
        <v>3</v>
      </c>
      <c r="GC9" s="8">
        <v>460.44</v>
      </c>
      <c r="GD9" s="4"/>
      <c r="GE9" s="8"/>
      <c r="GF9" s="7"/>
      <c r="GG9" s="7"/>
      <c r="GH9" s="2" t="s">
        <v>158</v>
      </c>
      <c r="GI9" s="2" t="s">
        <v>175</v>
      </c>
      <c r="GJ9" s="2" t="s">
        <v>151</v>
      </c>
      <c r="GK9" s="2" t="s">
        <v>222</v>
      </c>
      <c r="GL9" s="2" t="s">
        <v>161</v>
      </c>
      <c r="GM9" s="2" t="s">
        <v>161</v>
      </c>
      <c r="GN9" s="2" t="s">
        <v>151</v>
      </c>
      <c r="GO9" s="4"/>
      <c r="GP9" s="8"/>
      <c r="GQ9" s="4"/>
      <c r="GR9" s="8"/>
      <c r="GS9" s="7"/>
      <c r="GT9" s="7"/>
      <c r="GU9" s="2" t="s">
        <v>158</v>
      </c>
      <c r="GV9" s="2" t="s">
        <v>175</v>
      </c>
      <c r="GW9" s="2" t="s">
        <v>177</v>
      </c>
      <c r="GX9" s="2" t="s">
        <v>223</v>
      </c>
      <c r="GY9" s="2" t="s">
        <v>161</v>
      </c>
      <c r="GZ9" s="2" t="s">
        <v>161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151</v>
      </c>
      <c r="JV9" s="2" t="s">
        <v>151</v>
      </c>
      <c r="JW9" s="2" t="s">
        <v>151</v>
      </c>
      <c r="JX9" s="2" t="s">
        <v>151</v>
      </c>
      <c r="JY9" s="2" t="s">
        <v>151</v>
      </c>
      <c r="JZ9" s="2" t="s">
        <v>151</v>
      </c>
      <c r="KA9" s="2" t="s">
        <v>151</v>
      </c>
      <c r="KB9" s="4"/>
      <c r="KC9" s="8"/>
      <c r="KD9" s="4"/>
      <c r="KE9" s="8"/>
      <c r="KF9" s="7"/>
      <c r="KG9" s="7"/>
      <c r="KH9" s="2" t="s">
        <v>158</v>
      </c>
      <c r="KI9" s="2" t="s">
        <v>148</v>
      </c>
      <c r="KJ9" s="2" t="s">
        <v>179</v>
      </c>
      <c r="KK9" s="2" t="s">
        <v>151</v>
      </c>
      <c r="KL9" s="2" t="s">
        <v>161</v>
      </c>
      <c r="KM9" s="2" t="s">
        <v>161</v>
      </c>
      <c r="KN9" s="2" t="s">
        <v>151</v>
      </c>
      <c r="KO9" s="4"/>
      <c r="KP9" s="8"/>
      <c r="KQ9" s="4"/>
      <c r="KR9" s="8"/>
      <c r="KS9" s="7"/>
      <c r="KT9" s="7"/>
      <c r="KU9" s="2" t="s">
        <v>151</v>
      </c>
      <c r="KV9" s="2" t="s">
        <v>151</v>
      </c>
      <c r="KW9" s="2" t="s">
        <v>151</v>
      </c>
      <c r="KX9" s="2" t="s">
        <v>151</v>
      </c>
      <c r="KY9" s="2" t="s">
        <v>151</v>
      </c>
      <c r="KZ9" s="2" t="s">
        <v>151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131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>
        <v>142</v>
      </c>
      <c r="AA10" s="4">
        <f>=ROUNDDOWN(15.6043956043956,0)</f>
      </c>
      <c r="AB10" s="5">
        <v>9.1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28</v>
      </c>
      <c r="AQ10" s="8">
        <v>5069.91</v>
      </c>
      <c r="AR10" s="4">
        <v>42</v>
      </c>
      <c r="AS10" s="8">
        <v>7582.53</v>
      </c>
      <c r="AT10" s="7">
        <v>-0.3333</v>
      </c>
      <c r="AU10" s="7">
        <v>-0.3314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0.4741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28</v>
      </c>
      <c r="BK10" s="8">
        <v>5069.91</v>
      </c>
      <c r="BL10" s="2" t="s">
        <v>225</v>
      </c>
      <c r="BM10" s="7">
        <v>1</v>
      </c>
      <c r="BN10" s="7">
        <v>1</v>
      </c>
      <c r="BO10" s="4">
        <v>10</v>
      </c>
      <c r="BP10" s="8">
        <v>1794.6</v>
      </c>
      <c r="BQ10" s="4">
        <v>10</v>
      </c>
      <c r="BR10" s="8">
        <v>1794.6</v>
      </c>
      <c r="BS10" s="7"/>
      <c r="BT10" s="7"/>
      <c r="BU10" s="2" t="s">
        <v>158</v>
      </c>
      <c r="BV10" s="2" t="s">
        <v>148</v>
      </c>
      <c r="BW10" s="2" t="s">
        <v>159</v>
      </c>
      <c r="BX10" s="2" t="s">
        <v>160</v>
      </c>
      <c r="BY10" s="2" t="s">
        <v>161</v>
      </c>
      <c r="BZ10" s="2" t="s">
        <v>161</v>
      </c>
      <c r="CA10" s="2" t="s">
        <v>151</v>
      </c>
      <c r="CB10" s="4">
        <v>2</v>
      </c>
      <c r="CC10" s="8">
        <v>367.42</v>
      </c>
      <c r="CD10" s="4">
        <v>14</v>
      </c>
      <c r="CE10" s="8">
        <v>2367.96</v>
      </c>
      <c r="CF10" s="7">
        <v>-0.8571</v>
      </c>
      <c r="CG10" s="7">
        <v>-0.8448</v>
      </c>
      <c r="CH10" s="2" t="s">
        <v>158</v>
      </c>
      <c r="CI10" s="2" t="s">
        <v>148</v>
      </c>
      <c r="CJ10" s="2" t="s">
        <v>151</v>
      </c>
      <c r="CK10" s="2" t="s">
        <v>185</v>
      </c>
      <c r="CL10" s="2" t="s">
        <v>161</v>
      </c>
      <c r="CM10" s="2" t="s">
        <v>161</v>
      </c>
      <c r="CN10" s="2" t="s">
        <v>151</v>
      </c>
      <c r="CO10" s="4">
        <v>5</v>
      </c>
      <c r="CP10" s="8">
        <v>651.88</v>
      </c>
      <c r="CQ10" s="4">
        <v>11</v>
      </c>
      <c r="CR10" s="8">
        <v>1720.54</v>
      </c>
      <c r="CS10" s="7">
        <v>-0.5455</v>
      </c>
      <c r="CT10" s="7">
        <v>-0.6211</v>
      </c>
      <c r="CU10" s="2" t="s">
        <v>158</v>
      </c>
      <c r="CV10" s="2" t="s">
        <v>148</v>
      </c>
      <c r="CW10" s="2" t="s">
        <v>163</v>
      </c>
      <c r="CX10" s="2" t="s">
        <v>226</v>
      </c>
      <c r="CY10" s="2" t="s">
        <v>161</v>
      </c>
      <c r="CZ10" s="2" t="s">
        <v>161</v>
      </c>
      <c r="DA10" s="2" t="s">
        <v>151</v>
      </c>
      <c r="DB10" s="4">
        <v>4</v>
      </c>
      <c r="DC10" s="8">
        <v>706.4</v>
      </c>
      <c r="DD10" s="4">
        <v>1</v>
      </c>
      <c r="DE10" s="8">
        <v>185.47</v>
      </c>
      <c r="DF10" s="7">
        <v>3</v>
      </c>
      <c r="DG10" s="7">
        <v>2.8087</v>
      </c>
      <c r="DH10" s="2" t="s">
        <v>158</v>
      </c>
      <c r="DI10" s="2" t="s">
        <v>148</v>
      </c>
      <c r="DJ10" s="2" t="s">
        <v>165</v>
      </c>
      <c r="DK10" s="2" t="s">
        <v>227</v>
      </c>
      <c r="DL10" s="2" t="s">
        <v>161</v>
      </c>
      <c r="DM10" s="2" t="s">
        <v>161</v>
      </c>
      <c r="DN10" s="2" t="s">
        <v>151</v>
      </c>
      <c r="DO10" s="4">
        <v>3</v>
      </c>
      <c r="DP10" s="8">
        <v>652.08</v>
      </c>
      <c r="DQ10" s="4">
        <v>5</v>
      </c>
      <c r="DR10" s="8">
        <v>1277.13</v>
      </c>
      <c r="DS10" s="7">
        <v>-0.4</v>
      </c>
      <c r="DT10" s="7">
        <v>-0.4894</v>
      </c>
      <c r="DU10" s="2" t="s">
        <v>158</v>
      </c>
      <c r="DV10" s="2" t="s">
        <v>148</v>
      </c>
      <c r="DW10" s="2" t="s">
        <v>190</v>
      </c>
      <c r="DX10" s="2" t="s">
        <v>228</v>
      </c>
      <c r="DY10" s="2" t="s">
        <v>161</v>
      </c>
      <c r="DZ10" s="2" t="s">
        <v>161</v>
      </c>
      <c r="EA10" s="2" t="s">
        <v>151</v>
      </c>
      <c r="EB10" s="4">
        <v>1</v>
      </c>
      <c r="EC10" s="8">
        <v>236.83</v>
      </c>
      <c r="ED10" s="4">
        <v>1</v>
      </c>
      <c r="EE10" s="8">
        <v>236.83</v>
      </c>
      <c r="EF10" s="7"/>
      <c r="EG10" s="7"/>
      <c r="EH10" s="2" t="s">
        <v>158</v>
      </c>
      <c r="EI10" s="2" t="s">
        <v>148</v>
      </c>
      <c r="EJ10" s="2" t="s">
        <v>168</v>
      </c>
      <c r="EK10" s="2" t="s">
        <v>229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158</v>
      </c>
      <c r="EV10" s="2" t="s">
        <v>148</v>
      </c>
      <c r="EW10" s="2" t="s">
        <v>190</v>
      </c>
      <c r="EX10" s="2" t="s">
        <v>202</v>
      </c>
      <c r="EY10" s="2" t="s">
        <v>161</v>
      </c>
      <c r="EZ10" s="2" t="s">
        <v>161</v>
      </c>
      <c r="FA10" s="2" t="s">
        <v>151</v>
      </c>
      <c r="FB10" s="4">
        <v>2</v>
      </c>
      <c r="FC10" s="8">
        <v>488.02</v>
      </c>
      <c r="FD10" s="4"/>
      <c r="FE10" s="8"/>
      <c r="FF10" s="7"/>
      <c r="FG10" s="7"/>
      <c r="FH10" s="2" t="s">
        <v>158</v>
      </c>
      <c r="FI10" s="2" t="s">
        <v>148</v>
      </c>
      <c r="FJ10" s="2" t="s">
        <v>171</v>
      </c>
      <c r="FK10" s="2" t="s">
        <v>216</v>
      </c>
      <c r="FL10" s="2" t="s">
        <v>161</v>
      </c>
      <c r="FM10" s="2" t="s">
        <v>161</v>
      </c>
      <c r="FN10" s="2" t="s">
        <v>151</v>
      </c>
      <c r="FO10" s="4">
        <v>1</v>
      </c>
      <c r="FP10" s="8">
        <v>172.68</v>
      </c>
      <c r="FQ10" s="4"/>
      <c r="FR10" s="8"/>
      <c r="FS10" s="7"/>
      <c r="FT10" s="7"/>
      <c r="FU10" s="2" t="s">
        <v>158</v>
      </c>
      <c r="FV10" s="2" t="s">
        <v>148</v>
      </c>
      <c r="FW10" s="2" t="s">
        <v>173</v>
      </c>
      <c r="FX10" s="2" t="s">
        <v>230</v>
      </c>
      <c r="FY10" s="2" t="s">
        <v>161</v>
      </c>
      <c r="FZ10" s="2" t="s">
        <v>161</v>
      </c>
      <c r="GA10" s="2" t="s">
        <v>151</v>
      </c>
      <c r="GB10" s="4"/>
      <c r="GC10" s="8"/>
      <c r="GD10" s="4"/>
      <c r="GE10" s="8"/>
      <c r="GF10" s="7"/>
      <c r="GG10" s="7"/>
      <c r="GH10" s="2" t="s">
        <v>193</v>
      </c>
      <c r="GI10" s="2" t="s">
        <v>148</v>
      </c>
      <c r="GJ10" s="2" t="s">
        <v>151</v>
      </c>
      <c r="GK10" s="2" t="s">
        <v>151</v>
      </c>
      <c r="GL10" s="2" t="s">
        <v>161</v>
      </c>
      <c r="GM10" s="2" t="s">
        <v>161</v>
      </c>
      <c r="GN10" s="2" t="s">
        <v>151</v>
      </c>
      <c r="GO10" s="4"/>
      <c r="GP10" s="8"/>
      <c r="GQ10" s="4"/>
      <c r="GR10" s="8"/>
      <c r="GS10" s="7"/>
      <c r="GT10" s="7"/>
      <c r="GU10" s="2" t="s">
        <v>158</v>
      </c>
      <c r="GV10" s="2" t="s">
        <v>175</v>
      </c>
      <c r="GW10" s="2" t="s">
        <v>177</v>
      </c>
      <c r="GX10" s="2" t="s">
        <v>151</v>
      </c>
      <c r="GY10" s="2" t="s">
        <v>161</v>
      </c>
      <c r="GZ10" s="2" t="s">
        <v>161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151</v>
      </c>
      <c r="JV10" s="2" t="s">
        <v>151</v>
      </c>
      <c r="JW10" s="2" t="s">
        <v>151</v>
      </c>
      <c r="JX10" s="2" t="s">
        <v>151</v>
      </c>
      <c r="JY10" s="2" t="s">
        <v>151</v>
      </c>
      <c r="JZ10" s="2" t="s">
        <v>151</v>
      </c>
      <c r="KA10" s="2" t="s">
        <v>151</v>
      </c>
      <c r="KB10" s="4"/>
      <c r="KC10" s="8"/>
      <c r="KD10" s="4"/>
      <c r="KE10" s="8"/>
      <c r="KF10" s="7"/>
      <c r="KG10" s="7"/>
      <c r="KH10" s="2" t="s">
        <v>158</v>
      </c>
      <c r="KI10" s="2" t="s">
        <v>148</v>
      </c>
      <c r="KJ10" s="2" t="s">
        <v>179</v>
      </c>
      <c r="KK10" s="2" t="s">
        <v>151</v>
      </c>
      <c r="KL10" s="2" t="s">
        <v>161</v>
      </c>
      <c r="KM10" s="2" t="s">
        <v>161</v>
      </c>
      <c r="KN10" s="2" t="s">
        <v>151</v>
      </c>
      <c r="KO10" s="4"/>
      <c r="KP10" s="8"/>
      <c r="KQ10" s="4"/>
      <c r="KR10" s="8"/>
      <c r="KS10" s="7"/>
      <c r="KT10" s="7"/>
      <c r="KU10" s="2" t="s">
        <v>151</v>
      </c>
      <c r="KV10" s="2" t="s">
        <v>151</v>
      </c>
      <c r="KW10" s="2" t="s">
        <v>151</v>
      </c>
      <c r="KX10" s="2" t="s">
        <v>151</v>
      </c>
      <c r="KY10" s="2" t="s">
        <v>151</v>
      </c>
      <c r="KZ10" s="2" t="s">
        <v>151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142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>
        <v>85</v>
      </c>
      <c r="AA11" s="4">
        <f>=ROUNDDOWN(29.3103448275862,0)</f>
      </c>
      <c r="AB11" s="5">
        <v>2.9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9</v>
      </c>
      <c r="AQ11" s="8">
        <v>1797.35</v>
      </c>
      <c r="AR11" s="4">
        <v>8</v>
      </c>
      <c r="AS11" s="8">
        <v>1958.35</v>
      </c>
      <c r="AT11" s="7">
        <v>0.125</v>
      </c>
      <c r="AU11" s="7">
        <v>-0.0822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0.1681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9</v>
      </c>
      <c r="BK11" s="8">
        <v>1797.35</v>
      </c>
      <c r="BL11" s="2" t="s">
        <v>233</v>
      </c>
      <c r="BM11" s="7">
        <v>1</v>
      </c>
      <c r="BN11" s="7">
        <v>1</v>
      </c>
      <c r="BO11" s="4">
        <v>4</v>
      </c>
      <c r="BP11" s="8">
        <v>718.64</v>
      </c>
      <c r="BQ11" s="4">
        <v>3</v>
      </c>
      <c r="BR11" s="8">
        <v>538.98</v>
      </c>
      <c r="BS11" s="7">
        <v>0.3333</v>
      </c>
      <c r="BT11" s="7">
        <v>0.3333</v>
      </c>
      <c r="BU11" s="2" t="s">
        <v>158</v>
      </c>
      <c r="BV11" s="2" t="s">
        <v>148</v>
      </c>
      <c r="BW11" s="2" t="s">
        <v>171</v>
      </c>
      <c r="BX11" s="2" t="s">
        <v>197</v>
      </c>
      <c r="BY11" s="2" t="s">
        <v>161</v>
      </c>
      <c r="BZ11" s="2" t="s">
        <v>161</v>
      </c>
      <c r="CA11" s="2" t="s">
        <v>151</v>
      </c>
      <c r="CB11" s="4">
        <v>2</v>
      </c>
      <c r="CC11" s="8">
        <v>367.8</v>
      </c>
      <c r="CD11" s="4"/>
      <c r="CE11" s="8"/>
      <c r="CF11" s="7"/>
      <c r="CG11" s="7"/>
      <c r="CH11" s="2" t="s">
        <v>158</v>
      </c>
      <c r="CI11" s="2" t="s">
        <v>148</v>
      </c>
      <c r="CJ11" s="2" t="s">
        <v>151</v>
      </c>
      <c r="CK11" s="2" t="s">
        <v>234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163</v>
      </c>
      <c r="CX11" s="2" t="s">
        <v>235</v>
      </c>
      <c r="CY11" s="2" t="s">
        <v>161</v>
      </c>
      <c r="CZ11" s="2" t="s">
        <v>161</v>
      </c>
      <c r="DA11" s="2" t="s">
        <v>151</v>
      </c>
      <c r="DB11" s="4">
        <v>1</v>
      </c>
      <c r="DC11" s="8">
        <v>176.76</v>
      </c>
      <c r="DD11" s="4">
        <v>1</v>
      </c>
      <c r="DE11" s="8">
        <v>185.66</v>
      </c>
      <c r="DF11" s="7"/>
      <c r="DG11" s="7">
        <v>-0.0479</v>
      </c>
      <c r="DH11" s="2" t="s">
        <v>158</v>
      </c>
      <c r="DI11" s="2" t="s">
        <v>148</v>
      </c>
      <c r="DJ11" s="2" t="s">
        <v>200</v>
      </c>
      <c r="DK11" s="2" t="s">
        <v>236</v>
      </c>
      <c r="DL11" s="2" t="s">
        <v>161</v>
      </c>
      <c r="DM11" s="2" t="s">
        <v>161</v>
      </c>
      <c r="DN11" s="2" t="s">
        <v>151</v>
      </c>
      <c r="DO11" s="4">
        <v>1</v>
      </c>
      <c r="DP11" s="8">
        <v>224.4</v>
      </c>
      <c r="DQ11" s="4">
        <v>4</v>
      </c>
      <c r="DR11" s="8">
        <v>1233.71</v>
      </c>
      <c r="DS11" s="7">
        <v>-0.75</v>
      </c>
      <c r="DT11" s="7">
        <v>-0.8181</v>
      </c>
      <c r="DU11" s="2" t="s">
        <v>158</v>
      </c>
      <c r="DV11" s="2" t="s">
        <v>148</v>
      </c>
      <c r="DW11" s="2" t="s">
        <v>190</v>
      </c>
      <c r="DX11" s="2" t="s">
        <v>237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200</v>
      </c>
      <c r="EK11" s="2" t="s">
        <v>198</v>
      </c>
      <c r="EL11" s="2" t="s">
        <v>161</v>
      </c>
      <c r="EM11" s="2" t="s">
        <v>161</v>
      </c>
      <c r="EN11" s="2" t="s">
        <v>151</v>
      </c>
      <c r="EO11" s="4">
        <v>1</v>
      </c>
      <c r="EP11" s="8">
        <v>309.75</v>
      </c>
      <c r="EQ11" s="4"/>
      <c r="ER11" s="8"/>
      <c r="ES11" s="7"/>
      <c r="ET11" s="7"/>
      <c r="EU11" s="2" t="s">
        <v>158</v>
      </c>
      <c r="EV11" s="2" t="s">
        <v>148</v>
      </c>
      <c r="EW11" s="2" t="s">
        <v>190</v>
      </c>
      <c r="EX11" s="2" t="s">
        <v>238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171</v>
      </c>
      <c r="FK11" s="2" t="s">
        <v>239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173</v>
      </c>
      <c r="FX11" s="2" t="s">
        <v>240</v>
      </c>
      <c r="FY11" s="2" t="s">
        <v>161</v>
      </c>
      <c r="FZ11" s="2" t="s">
        <v>161</v>
      </c>
      <c r="GA11" s="2" t="s">
        <v>151</v>
      </c>
      <c r="GB11" s="4"/>
      <c r="GC11" s="8"/>
      <c r="GD11" s="4"/>
      <c r="GE11" s="8"/>
      <c r="GF11" s="7"/>
      <c r="GG11" s="7"/>
      <c r="GH11" s="2" t="s">
        <v>193</v>
      </c>
      <c r="GI11" s="2" t="s">
        <v>148</v>
      </c>
      <c r="GJ11" s="2" t="s">
        <v>151</v>
      </c>
      <c r="GK11" s="2" t="s">
        <v>151</v>
      </c>
      <c r="GL11" s="2" t="s">
        <v>161</v>
      </c>
      <c r="GM11" s="2" t="s">
        <v>161</v>
      </c>
      <c r="GN11" s="2" t="s">
        <v>151</v>
      </c>
      <c r="GO11" s="4"/>
      <c r="GP11" s="8"/>
      <c r="GQ11" s="4"/>
      <c r="GR11" s="8"/>
      <c r="GS11" s="7"/>
      <c r="GT11" s="7"/>
      <c r="GU11" s="2" t="s">
        <v>158</v>
      </c>
      <c r="GV11" s="2" t="s">
        <v>175</v>
      </c>
      <c r="GW11" s="2" t="s">
        <v>177</v>
      </c>
      <c r="GX11" s="2" t="s">
        <v>151</v>
      </c>
      <c r="GY11" s="2" t="s">
        <v>161</v>
      </c>
      <c r="GZ11" s="2" t="s">
        <v>161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151</v>
      </c>
      <c r="JV11" s="2" t="s">
        <v>151</v>
      </c>
      <c r="JW11" s="2" t="s">
        <v>151</v>
      </c>
      <c r="JX11" s="2" t="s">
        <v>151</v>
      </c>
      <c r="JY11" s="2" t="s">
        <v>151</v>
      </c>
      <c r="JZ11" s="2" t="s">
        <v>151</v>
      </c>
      <c r="KA11" s="2" t="s">
        <v>151</v>
      </c>
      <c r="KB11" s="4"/>
      <c r="KC11" s="8"/>
      <c r="KD11" s="4"/>
      <c r="KE11" s="8"/>
      <c r="KF11" s="7"/>
      <c r="KG11" s="7"/>
      <c r="KH11" s="2" t="s">
        <v>158</v>
      </c>
      <c r="KI11" s="2" t="s">
        <v>148</v>
      </c>
      <c r="KJ11" s="2" t="s">
        <v>207</v>
      </c>
      <c r="KK11" s="2" t="s">
        <v>151</v>
      </c>
      <c r="KL11" s="2" t="s">
        <v>161</v>
      </c>
      <c r="KM11" s="2" t="s">
        <v>161</v>
      </c>
      <c r="KN11" s="2" t="s">
        <v>151</v>
      </c>
      <c r="KO11" s="4"/>
      <c r="KP11" s="8"/>
      <c r="KQ11" s="4"/>
      <c r="KR11" s="8"/>
      <c r="KS11" s="7"/>
      <c r="KT11" s="7"/>
      <c r="KU11" s="2" t="s">
        <v>151</v>
      </c>
      <c r="KV11" s="2" t="s">
        <v>151</v>
      </c>
      <c r="KW11" s="2" t="s">
        <v>151</v>
      </c>
      <c r="KX11" s="2" t="s">
        <v>151</v>
      </c>
      <c r="KY11" s="2" t="s">
        <v>151</v>
      </c>
      <c r="KZ11" s="2" t="s">
        <v>151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85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242</v>
      </c>
      <c r="J12" s="2" t="s">
        <v>146</v>
      </c>
      <c r="K12" s="2" t="s">
        <v>243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244</v>
      </c>
      <c r="U12" s="2" t="s">
        <v>152</v>
      </c>
      <c r="V12" s="2" t="s">
        <v>245</v>
      </c>
      <c r="W12" s="2" t="s">
        <v>151</v>
      </c>
      <c r="X12" s="2" t="s">
        <v>151</v>
      </c>
      <c r="Y12" s="2" t="s">
        <v>246</v>
      </c>
      <c r="Z12" s="4">
        <v>358</v>
      </c>
      <c r="AA12" s="4">
        <f>=ROUNDDOWN(89.5,0)</f>
      </c>
      <c r="AB12" s="5">
        <v>4</v>
      </c>
      <c r="AC12" s="2" t="s">
        <v>151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18</v>
      </c>
      <c r="AQ12" s="8">
        <v>2944.82</v>
      </c>
      <c r="AR12" s="4"/>
      <c r="AS12" s="8"/>
      <c r="AT12" s="7"/>
      <c r="AU12" s="7"/>
      <c r="AV12" s="4">
        <v>37</v>
      </c>
      <c r="AW12" s="8">
        <v>6324.29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0.4656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0.1839</v>
      </c>
      <c r="BJ12" s="4">
        <v>18</v>
      </c>
      <c r="BK12" s="8">
        <v>2944.82</v>
      </c>
      <c r="BL12" s="2" t="s">
        <v>247</v>
      </c>
      <c r="BM12" s="7">
        <v>1</v>
      </c>
      <c r="BN12" s="7">
        <v>1</v>
      </c>
      <c r="BO12" s="4">
        <v>7</v>
      </c>
      <c r="BP12" s="8">
        <v>1057.07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248</v>
      </c>
      <c r="BY12" s="2" t="s">
        <v>161</v>
      </c>
      <c r="BZ12" s="2" t="s">
        <v>161</v>
      </c>
      <c r="CA12" s="2" t="s">
        <v>151</v>
      </c>
      <c r="CB12" s="4"/>
      <c r="CC12" s="8"/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151</v>
      </c>
      <c r="CL12" s="2" t="s">
        <v>161</v>
      </c>
      <c r="CM12" s="2" t="s">
        <v>161</v>
      </c>
      <c r="CN12" s="2" t="s">
        <v>151</v>
      </c>
      <c r="CO12" s="4">
        <v>2</v>
      </c>
      <c r="CP12" s="8">
        <v>224.56</v>
      </c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248</v>
      </c>
      <c r="CY12" s="2" t="s">
        <v>161</v>
      </c>
      <c r="CZ12" s="2" t="s">
        <v>161</v>
      </c>
      <c r="DA12" s="2" t="s">
        <v>151</v>
      </c>
      <c r="DB12" s="4">
        <v>5</v>
      </c>
      <c r="DC12" s="8">
        <v>741.8</v>
      </c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249</v>
      </c>
      <c r="DL12" s="2" t="s">
        <v>161</v>
      </c>
      <c r="DM12" s="2" t="s">
        <v>161</v>
      </c>
      <c r="DN12" s="2" t="s">
        <v>151</v>
      </c>
      <c r="DO12" s="4">
        <v>3</v>
      </c>
      <c r="DP12" s="8">
        <v>740.35</v>
      </c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246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161</v>
      </c>
      <c r="EM12" s="2" t="s">
        <v>161</v>
      </c>
      <c r="EN12" s="2" t="s">
        <v>151</v>
      </c>
      <c r="EO12" s="4">
        <v>1</v>
      </c>
      <c r="EP12" s="8">
        <v>181.04</v>
      </c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250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151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251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158</v>
      </c>
      <c r="GI12" s="2" t="s">
        <v>148</v>
      </c>
      <c r="GJ12" s="2" t="s">
        <v>151</v>
      </c>
      <c r="GK12" s="2" t="s">
        <v>250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252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193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252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193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193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193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252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158</v>
      </c>
      <c r="KI12" s="2" t="s">
        <v>148</v>
      </c>
      <c r="KJ12" s="2" t="s">
        <v>151</v>
      </c>
      <c r="KK12" s="2" t="s">
        <v>151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193</v>
      </c>
      <c r="KV12" s="2" t="s">
        <v>148</v>
      </c>
      <c r="KW12" s="2" t="s">
        <v>151</v>
      </c>
      <c r="KX12" s="2" t="s">
        <v>151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193</v>
      </c>
      <c r="LI12" s="2" t="s">
        <v>148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193</v>
      </c>
      <c r="LV12" s="2" t="s">
        <v>175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193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193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193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193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193</v>
      </c>
      <c r="OI12" s="2" t="s">
        <v>253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193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97</v>
      </c>
      <c r="PC12" s="4"/>
      <c r="PD12" s="4"/>
      <c r="PE12" s="4">
        <v>261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242</v>
      </c>
      <c r="J13" s="2" t="s">
        <v>181</v>
      </c>
      <c r="K13" s="2" t="s">
        <v>243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244</v>
      </c>
      <c r="U13" s="2" t="s">
        <v>152</v>
      </c>
      <c r="V13" s="2" t="s">
        <v>245</v>
      </c>
      <c r="W13" s="2" t="s">
        <v>151</v>
      </c>
      <c r="X13" s="2" t="s">
        <v>151</v>
      </c>
      <c r="Y13" s="2" t="s">
        <v>246</v>
      </c>
      <c r="Z13" s="4">
        <v>274</v>
      </c>
      <c r="AA13" s="4">
        <f>=ROUNDDOWN(54.8,0)</f>
      </c>
      <c r="AB13" s="5">
        <v>5</v>
      </c>
      <c r="AC13" s="2" t="s">
        <v>151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13</v>
      </c>
      <c r="AQ13" s="8">
        <v>2361.79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0.3734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13</v>
      </c>
      <c r="BK13" s="8">
        <v>2361.79</v>
      </c>
      <c r="BL13" s="2" t="s">
        <v>255</v>
      </c>
      <c r="BM13" s="7">
        <v>1</v>
      </c>
      <c r="BN13" s="7">
        <v>1</v>
      </c>
      <c r="BO13" s="4">
        <v>7</v>
      </c>
      <c r="BP13" s="8">
        <v>1256.22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256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151</v>
      </c>
      <c r="CL13" s="2" t="s">
        <v>161</v>
      </c>
      <c r="CM13" s="2" t="s">
        <v>161</v>
      </c>
      <c r="CN13" s="2" t="s">
        <v>151</v>
      </c>
      <c r="CO13" s="4">
        <v>2</v>
      </c>
      <c r="CP13" s="8">
        <v>285.09</v>
      </c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257</v>
      </c>
      <c r="CY13" s="2" t="s">
        <v>161</v>
      </c>
      <c r="CZ13" s="2" t="s">
        <v>161</v>
      </c>
      <c r="DA13" s="2" t="s">
        <v>151</v>
      </c>
      <c r="DB13" s="4">
        <v>2</v>
      </c>
      <c r="DC13" s="8">
        <v>352.4</v>
      </c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258</v>
      </c>
      <c r="DL13" s="2" t="s">
        <v>161</v>
      </c>
      <c r="DM13" s="2" t="s">
        <v>161</v>
      </c>
      <c r="DN13" s="2" t="s">
        <v>151</v>
      </c>
      <c r="DO13" s="4">
        <v>1</v>
      </c>
      <c r="DP13" s="8">
        <v>295.03</v>
      </c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248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151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259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260</v>
      </c>
      <c r="FL13" s="2" t="s">
        <v>161</v>
      </c>
      <c r="FM13" s="2" t="s">
        <v>161</v>
      </c>
      <c r="FN13" s="2" t="s">
        <v>151</v>
      </c>
      <c r="FO13" s="4">
        <v>1</v>
      </c>
      <c r="FP13" s="8">
        <v>173.05</v>
      </c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261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158</v>
      </c>
      <c r="GI13" s="2" t="s">
        <v>148</v>
      </c>
      <c r="GJ13" s="2" t="s">
        <v>151</v>
      </c>
      <c r="GK13" s="2" t="s">
        <v>151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252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193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252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193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193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193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252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158</v>
      </c>
      <c r="KI13" s="2" t="s">
        <v>148</v>
      </c>
      <c r="KJ13" s="2" t="s">
        <v>151</v>
      </c>
      <c r="KK13" s="2" t="s">
        <v>151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193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193</v>
      </c>
      <c r="LI13" s="2" t="s">
        <v>148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193</v>
      </c>
      <c r="LV13" s="2" t="s">
        <v>175</v>
      </c>
      <c r="LW13" s="2" t="s">
        <v>151</v>
      </c>
      <c r="LX13" s="2" t="s">
        <v>151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193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193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193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193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193</v>
      </c>
      <c r="OI13" s="2" t="s">
        <v>253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193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128</v>
      </c>
      <c r="PC13" s="4"/>
      <c r="PD13" s="4"/>
      <c r="PE13" s="4">
        <v>146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262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242</v>
      </c>
      <c r="J14" s="2" t="s">
        <v>195</v>
      </c>
      <c r="K14" s="2" t="s">
        <v>243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244</v>
      </c>
      <c r="U14" s="2" t="s">
        <v>152</v>
      </c>
      <c r="V14" s="2" t="s">
        <v>245</v>
      </c>
      <c r="W14" s="2" t="s">
        <v>151</v>
      </c>
      <c r="X14" s="2" t="s">
        <v>151</v>
      </c>
      <c r="Y14" s="2" t="s">
        <v>246</v>
      </c>
      <c r="Z14" s="4">
        <v>218</v>
      </c>
      <c r="AA14" s="4">
        <f>=ROUNDDOWN(72.6666666666667,0)</f>
      </c>
      <c r="AB14" s="5">
        <v>3</v>
      </c>
      <c r="AC14" s="2" t="s">
        <v>151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6</v>
      </c>
      <c r="AQ14" s="8">
        <v>1017.68</v>
      </c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0.1609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6</v>
      </c>
      <c r="BK14" s="8">
        <v>1017.68</v>
      </c>
      <c r="BL14" s="2" t="s">
        <v>263</v>
      </c>
      <c r="BM14" s="7">
        <v>1</v>
      </c>
      <c r="BN14" s="7">
        <v>1</v>
      </c>
      <c r="BO14" s="4">
        <v>3</v>
      </c>
      <c r="BP14" s="8">
        <v>538.98</v>
      </c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264</v>
      </c>
      <c r="BY14" s="2" t="s">
        <v>161</v>
      </c>
      <c r="BZ14" s="2" t="s">
        <v>161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151</v>
      </c>
      <c r="CL14" s="2" t="s">
        <v>161</v>
      </c>
      <c r="CM14" s="2" t="s">
        <v>161</v>
      </c>
      <c r="CN14" s="2" t="s">
        <v>151</v>
      </c>
      <c r="CO14" s="4">
        <v>1</v>
      </c>
      <c r="CP14" s="8">
        <v>125.18</v>
      </c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265</v>
      </c>
      <c r="CY14" s="2" t="s">
        <v>161</v>
      </c>
      <c r="CZ14" s="2" t="s">
        <v>161</v>
      </c>
      <c r="DA14" s="2" t="s">
        <v>151</v>
      </c>
      <c r="DB14" s="4">
        <v>2</v>
      </c>
      <c r="DC14" s="8">
        <v>353.52</v>
      </c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266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267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268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151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269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158</v>
      </c>
      <c r="GI14" s="2" t="s">
        <v>148</v>
      </c>
      <c r="GJ14" s="2" t="s">
        <v>151</v>
      </c>
      <c r="GK14" s="2" t="s">
        <v>151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252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193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252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193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193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193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252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158</v>
      </c>
      <c r="KI14" s="2" t="s">
        <v>148</v>
      </c>
      <c r="KJ14" s="2" t="s">
        <v>151</v>
      </c>
      <c r="KK14" s="2" t="s">
        <v>151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193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193</v>
      </c>
      <c r="LI14" s="2" t="s">
        <v>148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193</v>
      </c>
      <c r="LV14" s="2" t="s">
        <v>175</v>
      </c>
      <c r="LW14" s="2" t="s">
        <v>151</v>
      </c>
      <c r="LX14" s="2" t="s">
        <v>151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193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193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193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193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193</v>
      </c>
      <c r="OI14" s="2" t="s">
        <v>253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193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41</v>
      </c>
      <c r="PC14" s="4"/>
      <c r="PD14" s="4"/>
      <c r="PE14" s="4">
        <v>177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270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271</v>
      </c>
      <c r="G15" s="2" t="s">
        <v>271</v>
      </c>
      <c r="H15" s="2" t="s">
        <v>271</v>
      </c>
      <c r="I15" s="2" t="s">
        <v>145</v>
      </c>
      <c r="J15" s="2" t="s">
        <v>146</v>
      </c>
      <c r="K15" s="2" t="s">
        <v>272</v>
      </c>
      <c r="L15" s="3">
        <v>133.68</v>
      </c>
      <c r="M15" s="3">
        <v>140.36</v>
      </c>
      <c r="N15" s="3">
        <v>299.99</v>
      </c>
      <c r="O15" s="2" t="s">
        <v>148</v>
      </c>
      <c r="P15" s="2" t="s">
        <v>232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273</v>
      </c>
      <c r="W15" s="2" t="s">
        <v>154</v>
      </c>
      <c r="X15" s="2" t="s">
        <v>151</v>
      </c>
      <c r="Y15" s="2" t="s">
        <v>155</v>
      </c>
      <c r="Z15" s="4">
        <v>137</v>
      </c>
      <c r="AA15" s="4">
        <f>=ROUNDDOWN(21.0769230769231,0)</f>
      </c>
      <c r="AB15" s="5">
        <v>6.5</v>
      </c>
      <c r="AC15" s="2" t="s">
        <v>274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21</v>
      </c>
      <c r="AQ15" s="8">
        <v>3307.43</v>
      </c>
      <c r="AR15" s="4">
        <v>15</v>
      </c>
      <c r="AS15" s="8">
        <v>2444</v>
      </c>
      <c r="AT15" s="7">
        <v>0.4</v>
      </c>
      <c r="AU15" s="7">
        <v>0.3533</v>
      </c>
      <c r="AV15" s="4">
        <v>80</v>
      </c>
      <c r="AW15" s="8">
        <v>14578.3</v>
      </c>
      <c r="AX15" s="4">
        <v>43</v>
      </c>
      <c r="AY15" s="8">
        <v>7471.63</v>
      </c>
      <c r="AZ15" s="7">
        <v>0.8605</v>
      </c>
      <c r="BA15" s="7">
        <v>0.9512</v>
      </c>
      <c r="BB15" s="7">
        <v>0.2269</v>
      </c>
      <c r="BC15" s="4">
        <v>154</v>
      </c>
      <c r="BD15" s="8">
        <v>27421.17</v>
      </c>
      <c r="BE15" s="4">
        <v>107</v>
      </c>
      <c r="BF15" s="8">
        <v>18203.03</v>
      </c>
      <c r="BG15" s="7">
        <v>0.4393</v>
      </c>
      <c r="BH15" s="7">
        <v>0.5064</v>
      </c>
      <c r="BI15" s="7">
        <v>0.5316</v>
      </c>
      <c r="BJ15" s="4">
        <v>21</v>
      </c>
      <c r="BK15" s="8">
        <v>3307.43</v>
      </c>
      <c r="BL15" s="2" t="s">
        <v>275</v>
      </c>
      <c r="BM15" s="7">
        <v>1</v>
      </c>
      <c r="BN15" s="7">
        <v>1</v>
      </c>
      <c r="BO15" s="4">
        <v>12</v>
      </c>
      <c r="BP15" s="8">
        <v>1841.64</v>
      </c>
      <c r="BQ15" s="4">
        <v>2</v>
      </c>
      <c r="BR15" s="8">
        <v>306.94</v>
      </c>
      <c r="BS15" s="7">
        <v>5</v>
      </c>
      <c r="BT15" s="7">
        <v>5</v>
      </c>
      <c r="BU15" s="2" t="s">
        <v>158</v>
      </c>
      <c r="BV15" s="2" t="s">
        <v>148</v>
      </c>
      <c r="BW15" s="2" t="s">
        <v>159</v>
      </c>
      <c r="BX15" s="2" t="s">
        <v>276</v>
      </c>
      <c r="BY15" s="2" t="s">
        <v>161</v>
      </c>
      <c r="BZ15" s="2" t="s">
        <v>161</v>
      </c>
      <c r="CA15" s="2" t="s">
        <v>151</v>
      </c>
      <c r="CB15" s="4">
        <v>4</v>
      </c>
      <c r="CC15" s="8">
        <v>631.16</v>
      </c>
      <c r="CD15" s="4">
        <v>3</v>
      </c>
      <c r="CE15" s="8">
        <v>422.88</v>
      </c>
      <c r="CF15" s="7">
        <v>0.3333</v>
      </c>
      <c r="CG15" s="7">
        <v>0.4925</v>
      </c>
      <c r="CH15" s="2" t="s">
        <v>158</v>
      </c>
      <c r="CI15" s="2" t="s">
        <v>148</v>
      </c>
      <c r="CJ15" s="2" t="s">
        <v>151</v>
      </c>
      <c r="CK15" s="2" t="s">
        <v>277</v>
      </c>
      <c r="CL15" s="2" t="s">
        <v>161</v>
      </c>
      <c r="CM15" s="2" t="s">
        <v>161</v>
      </c>
      <c r="CN15" s="2" t="s">
        <v>151</v>
      </c>
      <c r="CO15" s="4"/>
      <c r="CP15" s="8"/>
      <c r="CQ15" s="4">
        <v>4</v>
      </c>
      <c r="CR15" s="8">
        <v>542.42</v>
      </c>
      <c r="CS15" s="7">
        <v>-1</v>
      </c>
      <c r="CT15" s="7">
        <v>-1</v>
      </c>
      <c r="CU15" s="2" t="s">
        <v>158</v>
      </c>
      <c r="CV15" s="2" t="s">
        <v>148</v>
      </c>
      <c r="CW15" s="2" t="s">
        <v>163</v>
      </c>
      <c r="CX15" s="2" t="s">
        <v>278</v>
      </c>
      <c r="CY15" s="2" t="s">
        <v>161</v>
      </c>
      <c r="CZ15" s="2" t="s">
        <v>161</v>
      </c>
      <c r="DA15" s="2" t="s">
        <v>151</v>
      </c>
      <c r="DB15" s="4">
        <v>4</v>
      </c>
      <c r="DC15" s="8">
        <v>633.68</v>
      </c>
      <c r="DD15" s="4">
        <v>2</v>
      </c>
      <c r="DE15" s="8">
        <v>316.84</v>
      </c>
      <c r="DF15" s="7">
        <v>1</v>
      </c>
      <c r="DG15" s="7">
        <v>1</v>
      </c>
      <c r="DH15" s="2" t="s">
        <v>158</v>
      </c>
      <c r="DI15" s="2" t="s">
        <v>148</v>
      </c>
      <c r="DJ15" s="2" t="s">
        <v>165</v>
      </c>
      <c r="DK15" s="2" t="s">
        <v>279</v>
      </c>
      <c r="DL15" s="2" t="s">
        <v>161</v>
      </c>
      <c r="DM15" s="2" t="s">
        <v>161</v>
      </c>
      <c r="DN15" s="2" t="s">
        <v>151</v>
      </c>
      <c r="DO15" s="4"/>
      <c r="DP15" s="8"/>
      <c r="DQ15" s="4">
        <v>3</v>
      </c>
      <c r="DR15" s="8">
        <v>653.97</v>
      </c>
      <c r="DS15" s="7">
        <v>-1</v>
      </c>
      <c r="DT15" s="7">
        <v>-1</v>
      </c>
      <c r="DU15" s="2" t="s">
        <v>158</v>
      </c>
      <c r="DV15" s="2" t="s">
        <v>148</v>
      </c>
      <c r="DW15" s="2" t="s">
        <v>155</v>
      </c>
      <c r="DX15" s="2" t="s">
        <v>280</v>
      </c>
      <c r="DY15" s="2" t="s">
        <v>161</v>
      </c>
      <c r="DZ15" s="2" t="s">
        <v>161</v>
      </c>
      <c r="EA15" s="2" t="s">
        <v>151</v>
      </c>
      <c r="EB15" s="4">
        <v>1</v>
      </c>
      <c r="EC15" s="8">
        <v>200.95</v>
      </c>
      <c r="ED15" s="4">
        <v>1</v>
      </c>
      <c r="EE15" s="8">
        <v>200.95</v>
      </c>
      <c r="EF15" s="7"/>
      <c r="EG15" s="7"/>
      <c r="EH15" s="2" t="s">
        <v>158</v>
      </c>
      <c r="EI15" s="2" t="s">
        <v>148</v>
      </c>
      <c r="EJ15" s="2" t="s">
        <v>168</v>
      </c>
      <c r="EK15" s="2" t="s">
        <v>281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155</v>
      </c>
      <c r="EX15" s="2" t="s">
        <v>282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283</v>
      </c>
      <c r="FK15" s="2" t="s">
        <v>284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173</v>
      </c>
      <c r="FX15" s="2" t="s">
        <v>285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158</v>
      </c>
      <c r="GI15" s="2" t="s">
        <v>175</v>
      </c>
      <c r="GJ15" s="2" t="s">
        <v>151</v>
      </c>
      <c r="GK15" s="2" t="s">
        <v>286</v>
      </c>
      <c r="GL15" s="2" t="s">
        <v>161</v>
      </c>
      <c r="GM15" s="2" t="s">
        <v>161</v>
      </c>
      <c r="GN15" s="2" t="s">
        <v>151</v>
      </c>
      <c r="GO15" s="4"/>
      <c r="GP15" s="8"/>
      <c r="GQ15" s="4"/>
      <c r="GR15" s="8"/>
      <c r="GS15" s="7"/>
      <c r="GT15" s="7"/>
      <c r="GU15" s="2" t="s">
        <v>158</v>
      </c>
      <c r="GV15" s="2" t="s">
        <v>175</v>
      </c>
      <c r="GW15" s="2" t="s">
        <v>177</v>
      </c>
      <c r="GX15" s="2" t="s">
        <v>151</v>
      </c>
      <c r="GY15" s="2" t="s">
        <v>161</v>
      </c>
      <c r="GZ15" s="2" t="s">
        <v>161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151</v>
      </c>
      <c r="JV15" s="2" t="s">
        <v>151</v>
      </c>
      <c r="JW15" s="2" t="s">
        <v>151</v>
      </c>
      <c r="JX15" s="2" t="s">
        <v>151</v>
      </c>
      <c r="JY15" s="2" t="s">
        <v>151</v>
      </c>
      <c r="JZ15" s="2" t="s">
        <v>151</v>
      </c>
      <c r="KA15" s="2" t="s">
        <v>151</v>
      </c>
      <c r="KB15" s="4"/>
      <c r="KC15" s="8"/>
      <c r="KD15" s="4"/>
      <c r="KE15" s="8"/>
      <c r="KF15" s="7"/>
      <c r="KG15" s="7"/>
      <c r="KH15" s="2" t="s">
        <v>158</v>
      </c>
      <c r="KI15" s="2" t="s">
        <v>148</v>
      </c>
      <c r="KJ15" s="2" t="s">
        <v>179</v>
      </c>
      <c r="KK15" s="2" t="s">
        <v>151</v>
      </c>
      <c r="KL15" s="2" t="s">
        <v>161</v>
      </c>
      <c r="KM15" s="2" t="s">
        <v>161</v>
      </c>
      <c r="KN15" s="2" t="s">
        <v>151</v>
      </c>
      <c r="KO15" s="4"/>
      <c r="KP15" s="8"/>
      <c r="KQ15" s="4"/>
      <c r="KR15" s="8"/>
      <c r="KS15" s="7"/>
      <c r="KT15" s="7"/>
      <c r="KU15" s="2" t="s">
        <v>151</v>
      </c>
      <c r="KV15" s="2" t="s">
        <v>151</v>
      </c>
      <c r="KW15" s="2" t="s">
        <v>151</v>
      </c>
      <c r="KX15" s="2" t="s">
        <v>151</v>
      </c>
      <c r="KY15" s="2" t="s">
        <v>151</v>
      </c>
      <c r="KZ15" s="2" t="s">
        <v>151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>
        <v>137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180</v>
      </c>
    </row>
    <row r="16">
      <c r="A16" s="2" t="s">
        <v>287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271</v>
      </c>
      <c r="G16" s="2" t="s">
        <v>271</v>
      </c>
      <c r="H16" s="2" t="s">
        <v>271</v>
      </c>
      <c r="I16" s="2" t="s">
        <v>145</v>
      </c>
      <c r="J16" s="2" t="s">
        <v>181</v>
      </c>
      <c r="K16" s="2" t="s">
        <v>272</v>
      </c>
      <c r="L16" s="3">
        <v>159.6</v>
      </c>
      <c r="M16" s="3">
        <v>167.58</v>
      </c>
      <c r="N16" s="3">
        <v>329.99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273</v>
      </c>
      <c r="W16" s="2" t="s">
        <v>154</v>
      </c>
      <c r="X16" s="2" t="s">
        <v>151</v>
      </c>
      <c r="Y16" s="2" t="s">
        <v>155</v>
      </c>
      <c r="Z16" s="4">
        <v>141</v>
      </c>
      <c r="AA16" s="4">
        <f>=ROUNDDOWN(17.4074074074074,0)</f>
      </c>
      <c r="AB16" s="5">
        <v>8.1</v>
      </c>
      <c r="AC16" s="2" t="s">
        <v>274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46</v>
      </c>
      <c r="AQ16" s="8">
        <v>8727.34</v>
      </c>
      <c r="AR16" s="4">
        <v>23</v>
      </c>
      <c r="AS16" s="8">
        <v>4154.51</v>
      </c>
      <c r="AT16" s="7">
        <v>1</v>
      </c>
      <c r="AU16" s="7">
        <v>1.1007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0.5987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46</v>
      </c>
      <c r="BK16" s="8">
        <v>8727.34</v>
      </c>
      <c r="BL16" s="2" t="s">
        <v>288</v>
      </c>
      <c r="BM16" s="7">
        <v>1</v>
      </c>
      <c r="BN16" s="7">
        <v>1</v>
      </c>
      <c r="BO16" s="4">
        <v>6</v>
      </c>
      <c r="BP16" s="8">
        <v>1098.66</v>
      </c>
      <c r="BQ16" s="4">
        <v>4</v>
      </c>
      <c r="BR16" s="8">
        <v>732.44</v>
      </c>
      <c r="BS16" s="7">
        <v>0.5</v>
      </c>
      <c r="BT16" s="7">
        <v>0.5</v>
      </c>
      <c r="BU16" s="2" t="s">
        <v>158</v>
      </c>
      <c r="BV16" s="2" t="s">
        <v>148</v>
      </c>
      <c r="BW16" s="2" t="s">
        <v>159</v>
      </c>
      <c r="BX16" s="2" t="s">
        <v>289</v>
      </c>
      <c r="BY16" s="2" t="s">
        <v>161</v>
      </c>
      <c r="BZ16" s="2" t="s">
        <v>161</v>
      </c>
      <c r="CA16" s="2" t="s">
        <v>151</v>
      </c>
      <c r="CB16" s="4">
        <v>29</v>
      </c>
      <c r="CC16" s="8">
        <v>5449.1</v>
      </c>
      <c r="CD16" s="4">
        <v>14</v>
      </c>
      <c r="CE16" s="8">
        <v>2367.96</v>
      </c>
      <c r="CF16" s="7">
        <v>1.0714</v>
      </c>
      <c r="CG16" s="7">
        <v>1.3012</v>
      </c>
      <c r="CH16" s="2" t="s">
        <v>158</v>
      </c>
      <c r="CI16" s="2" t="s">
        <v>148</v>
      </c>
      <c r="CJ16" s="2" t="s">
        <v>151</v>
      </c>
      <c r="CK16" s="2" t="s">
        <v>290</v>
      </c>
      <c r="CL16" s="2" t="s">
        <v>161</v>
      </c>
      <c r="CM16" s="2" t="s">
        <v>161</v>
      </c>
      <c r="CN16" s="2" t="s">
        <v>151</v>
      </c>
      <c r="CO16" s="4">
        <v>3</v>
      </c>
      <c r="CP16" s="8">
        <v>437.74</v>
      </c>
      <c r="CQ16" s="4">
        <v>2</v>
      </c>
      <c r="CR16" s="8">
        <v>320.07</v>
      </c>
      <c r="CS16" s="7">
        <v>0.5</v>
      </c>
      <c r="CT16" s="7">
        <v>0.3676</v>
      </c>
      <c r="CU16" s="2" t="s">
        <v>158</v>
      </c>
      <c r="CV16" s="2" t="s">
        <v>148</v>
      </c>
      <c r="CW16" s="2" t="s">
        <v>163</v>
      </c>
      <c r="CX16" s="2" t="s">
        <v>164</v>
      </c>
      <c r="CY16" s="2" t="s">
        <v>161</v>
      </c>
      <c r="CZ16" s="2" t="s">
        <v>161</v>
      </c>
      <c r="DA16" s="2" t="s">
        <v>151</v>
      </c>
      <c r="DB16" s="4">
        <v>5</v>
      </c>
      <c r="DC16" s="8">
        <v>945.35</v>
      </c>
      <c r="DD16" s="4">
        <v>1</v>
      </c>
      <c r="DE16" s="8">
        <v>189.07</v>
      </c>
      <c r="DF16" s="7">
        <v>4</v>
      </c>
      <c r="DG16" s="7">
        <v>4</v>
      </c>
      <c r="DH16" s="2" t="s">
        <v>158</v>
      </c>
      <c r="DI16" s="2" t="s">
        <v>148</v>
      </c>
      <c r="DJ16" s="2" t="s">
        <v>165</v>
      </c>
      <c r="DK16" s="2" t="s">
        <v>291</v>
      </c>
      <c r="DL16" s="2" t="s">
        <v>161</v>
      </c>
      <c r="DM16" s="2" t="s">
        <v>161</v>
      </c>
      <c r="DN16" s="2" t="s">
        <v>151</v>
      </c>
      <c r="DO16" s="4">
        <v>2</v>
      </c>
      <c r="DP16" s="8">
        <v>527.99</v>
      </c>
      <c r="DQ16" s="4">
        <v>1</v>
      </c>
      <c r="DR16" s="8">
        <v>254.99</v>
      </c>
      <c r="DS16" s="7">
        <v>1</v>
      </c>
      <c r="DT16" s="7">
        <v>1.0706</v>
      </c>
      <c r="DU16" s="2" t="s">
        <v>158</v>
      </c>
      <c r="DV16" s="2" t="s">
        <v>148</v>
      </c>
      <c r="DW16" s="2" t="s">
        <v>155</v>
      </c>
      <c r="DX16" s="2" t="s">
        <v>217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292</v>
      </c>
      <c r="EL16" s="2" t="s">
        <v>161</v>
      </c>
      <c r="EM16" s="2" t="s">
        <v>161</v>
      </c>
      <c r="EN16" s="2" t="s">
        <v>151</v>
      </c>
      <c r="EO16" s="4">
        <v>1</v>
      </c>
      <c r="EP16" s="8">
        <v>268.5</v>
      </c>
      <c r="EQ16" s="4">
        <v>1</v>
      </c>
      <c r="ER16" s="8">
        <v>289.98</v>
      </c>
      <c r="ES16" s="7"/>
      <c r="ET16" s="7">
        <v>-0.0741</v>
      </c>
      <c r="EU16" s="2" t="s">
        <v>158</v>
      </c>
      <c r="EV16" s="2" t="s">
        <v>148</v>
      </c>
      <c r="EW16" s="2" t="s">
        <v>155</v>
      </c>
      <c r="EX16" s="2" t="s">
        <v>293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171</v>
      </c>
      <c r="FK16" s="2" t="s">
        <v>294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173</v>
      </c>
      <c r="FX16" s="2" t="s">
        <v>291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193</v>
      </c>
      <c r="GI16" s="2" t="s">
        <v>148</v>
      </c>
      <c r="GJ16" s="2" t="s">
        <v>151</v>
      </c>
      <c r="GK16" s="2" t="s">
        <v>151</v>
      </c>
      <c r="GL16" s="2" t="s">
        <v>161</v>
      </c>
      <c r="GM16" s="2" t="s">
        <v>161</v>
      </c>
      <c r="GN16" s="2" t="s">
        <v>151</v>
      </c>
      <c r="GO16" s="4"/>
      <c r="GP16" s="8"/>
      <c r="GQ16" s="4"/>
      <c r="GR16" s="8"/>
      <c r="GS16" s="7"/>
      <c r="GT16" s="7"/>
      <c r="GU16" s="2" t="s">
        <v>158</v>
      </c>
      <c r="GV16" s="2" t="s">
        <v>175</v>
      </c>
      <c r="GW16" s="2" t="s">
        <v>177</v>
      </c>
      <c r="GX16" s="2" t="s">
        <v>151</v>
      </c>
      <c r="GY16" s="2" t="s">
        <v>161</v>
      </c>
      <c r="GZ16" s="2" t="s">
        <v>161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151</v>
      </c>
      <c r="IV16" s="2" t="s">
        <v>151</v>
      </c>
      <c r="IW16" s="2" t="s">
        <v>151</v>
      </c>
      <c r="IX16" s="2" t="s">
        <v>151</v>
      </c>
      <c r="IY16" s="2" t="s">
        <v>151</v>
      </c>
      <c r="IZ16" s="2" t="s">
        <v>151</v>
      </c>
      <c r="JA16" s="2" t="s">
        <v>151</v>
      </c>
      <c r="JB16" s="4"/>
      <c r="JC16" s="8"/>
      <c r="JD16" s="4"/>
      <c r="JE16" s="8"/>
      <c r="JF16" s="7"/>
      <c r="JG16" s="7"/>
      <c r="JH16" s="2" t="s">
        <v>151</v>
      </c>
      <c r="JI16" s="2" t="s">
        <v>151</v>
      </c>
      <c r="JJ16" s="2" t="s">
        <v>151</v>
      </c>
      <c r="JK16" s="2" t="s">
        <v>151</v>
      </c>
      <c r="JL16" s="2" t="s">
        <v>151</v>
      </c>
      <c r="JM16" s="2" t="s">
        <v>151</v>
      </c>
      <c r="JN16" s="2" t="s">
        <v>151</v>
      </c>
      <c r="JO16" s="4"/>
      <c r="JP16" s="8"/>
      <c r="JQ16" s="4"/>
      <c r="JR16" s="8"/>
      <c r="JS16" s="7"/>
      <c r="JT16" s="7"/>
      <c r="JU16" s="2" t="s">
        <v>151</v>
      </c>
      <c r="JV16" s="2" t="s">
        <v>151</v>
      </c>
      <c r="JW16" s="2" t="s">
        <v>151</v>
      </c>
      <c r="JX16" s="2" t="s">
        <v>151</v>
      </c>
      <c r="JY16" s="2" t="s">
        <v>151</v>
      </c>
      <c r="JZ16" s="2" t="s">
        <v>151</v>
      </c>
      <c r="KA16" s="2" t="s">
        <v>151</v>
      </c>
      <c r="KB16" s="4"/>
      <c r="KC16" s="8"/>
      <c r="KD16" s="4"/>
      <c r="KE16" s="8"/>
      <c r="KF16" s="7"/>
      <c r="KG16" s="7"/>
      <c r="KH16" s="2" t="s">
        <v>158</v>
      </c>
      <c r="KI16" s="2" t="s">
        <v>148</v>
      </c>
      <c r="KJ16" s="2" t="s">
        <v>179</v>
      </c>
      <c r="KK16" s="2" t="s">
        <v>151</v>
      </c>
      <c r="KL16" s="2" t="s">
        <v>161</v>
      </c>
      <c r="KM16" s="2" t="s">
        <v>161</v>
      </c>
      <c r="KN16" s="2" t="s">
        <v>151</v>
      </c>
      <c r="KO16" s="4"/>
      <c r="KP16" s="8"/>
      <c r="KQ16" s="4"/>
      <c r="KR16" s="8"/>
      <c r="KS16" s="7"/>
      <c r="KT16" s="7"/>
      <c r="KU16" s="2" t="s">
        <v>151</v>
      </c>
      <c r="KV16" s="2" t="s">
        <v>151</v>
      </c>
      <c r="KW16" s="2" t="s">
        <v>151</v>
      </c>
      <c r="KX16" s="2" t="s">
        <v>151</v>
      </c>
      <c r="KY16" s="2" t="s">
        <v>151</v>
      </c>
      <c r="KZ16" s="2" t="s">
        <v>151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>
        <v>141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270</v>
      </c>
    </row>
    <row r="17">
      <c r="A17" s="2" t="s">
        <v>295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271</v>
      </c>
      <c r="G17" s="2" t="s">
        <v>271</v>
      </c>
      <c r="H17" s="2" t="s">
        <v>271</v>
      </c>
      <c r="I17" s="2" t="s">
        <v>145</v>
      </c>
      <c r="J17" s="2" t="s">
        <v>195</v>
      </c>
      <c r="K17" s="2" t="s">
        <v>272</v>
      </c>
      <c r="L17" s="3">
        <v>159.41</v>
      </c>
      <c r="M17" s="3">
        <v>167.38</v>
      </c>
      <c r="N17" s="3">
        <v>329.99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273</v>
      </c>
      <c r="W17" s="2" t="s">
        <v>154</v>
      </c>
      <c r="X17" s="2" t="s">
        <v>151</v>
      </c>
      <c r="Y17" s="2" t="s">
        <v>155</v>
      </c>
      <c r="Z17" s="4">
        <v>89</v>
      </c>
      <c r="AA17" s="4">
        <f>=ROUNDDOWN(27.8125,0)</f>
      </c>
      <c r="AB17" s="5">
        <v>3.2</v>
      </c>
      <c r="AC17" s="2" t="s">
        <v>274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13</v>
      </c>
      <c r="AQ17" s="8">
        <v>2543.53</v>
      </c>
      <c r="AR17" s="4">
        <v>5</v>
      </c>
      <c r="AS17" s="8">
        <v>873.12</v>
      </c>
      <c r="AT17" s="7">
        <v>1.6</v>
      </c>
      <c r="AU17" s="7">
        <v>1.9132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0.1745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13</v>
      </c>
      <c r="BK17" s="8">
        <v>2543.53</v>
      </c>
      <c r="BL17" s="2" t="s">
        <v>296</v>
      </c>
      <c r="BM17" s="7">
        <v>1</v>
      </c>
      <c r="BN17" s="7">
        <v>1</v>
      </c>
      <c r="BO17" s="4">
        <v>1</v>
      </c>
      <c r="BP17" s="8">
        <v>182.85</v>
      </c>
      <c r="BQ17" s="4">
        <v>2</v>
      </c>
      <c r="BR17" s="8">
        <v>365.7</v>
      </c>
      <c r="BS17" s="7">
        <v>-0.5</v>
      </c>
      <c r="BT17" s="7">
        <v>-0.5</v>
      </c>
      <c r="BU17" s="2" t="s">
        <v>158</v>
      </c>
      <c r="BV17" s="2" t="s">
        <v>148</v>
      </c>
      <c r="BW17" s="2" t="s">
        <v>297</v>
      </c>
      <c r="BX17" s="2" t="s">
        <v>298</v>
      </c>
      <c r="BY17" s="2" t="s">
        <v>161</v>
      </c>
      <c r="BZ17" s="2" t="s">
        <v>161</v>
      </c>
      <c r="CA17" s="2" t="s">
        <v>151</v>
      </c>
      <c r="CB17" s="4">
        <v>6</v>
      </c>
      <c r="CC17" s="8">
        <v>1127.7</v>
      </c>
      <c r="CD17" s="4">
        <v>3</v>
      </c>
      <c r="CE17" s="8">
        <v>507.42</v>
      </c>
      <c r="CF17" s="7">
        <v>1</v>
      </c>
      <c r="CG17" s="7">
        <v>1.2224</v>
      </c>
      <c r="CH17" s="2" t="s">
        <v>158</v>
      </c>
      <c r="CI17" s="2" t="s">
        <v>148</v>
      </c>
      <c r="CJ17" s="2" t="s">
        <v>151</v>
      </c>
      <c r="CK17" s="2" t="s">
        <v>299</v>
      </c>
      <c r="CL17" s="2" t="s">
        <v>161</v>
      </c>
      <c r="CM17" s="2" t="s">
        <v>161</v>
      </c>
      <c r="CN17" s="2" t="s">
        <v>151</v>
      </c>
      <c r="CO17" s="4">
        <v>2</v>
      </c>
      <c r="CP17" s="8">
        <v>322.86</v>
      </c>
      <c r="CQ17" s="4"/>
      <c r="CR17" s="8"/>
      <c r="CS17" s="7"/>
      <c r="CT17" s="7"/>
      <c r="CU17" s="2" t="s">
        <v>158</v>
      </c>
      <c r="CV17" s="2" t="s">
        <v>148</v>
      </c>
      <c r="CW17" s="2" t="s">
        <v>163</v>
      </c>
      <c r="CX17" s="2" t="s">
        <v>199</v>
      </c>
      <c r="CY17" s="2" t="s">
        <v>161</v>
      </c>
      <c r="CZ17" s="2" t="s">
        <v>161</v>
      </c>
      <c r="DA17" s="2" t="s">
        <v>151</v>
      </c>
      <c r="DB17" s="4">
        <v>2</v>
      </c>
      <c r="DC17" s="8">
        <v>377.62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283</v>
      </c>
      <c r="DK17" s="2" t="s">
        <v>300</v>
      </c>
      <c r="DL17" s="2" t="s">
        <v>161</v>
      </c>
      <c r="DM17" s="2" t="s">
        <v>161</v>
      </c>
      <c r="DN17" s="2" t="s">
        <v>151</v>
      </c>
      <c r="DO17" s="4">
        <v>1</v>
      </c>
      <c r="DP17" s="8">
        <v>264</v>
      </c>
      <c r="DQ17" s="4"/>
      <c r="DR17" s="8"/>
      <c r="DS17" s="7"/>
      <c r="DT17" s="7"/>
      <c r="DU17" s="2" t="s">
        <v>158</v>
      </c>
      <c r="DV17" s="2" t="s">
        <v>148</v>
      </c>
      <c r="DW17" s="2" t="s">
        <v>155</v>
      </c>
      <c r="DX17" s="2" t="s">
        <v>202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168</v>
      </c>
      <c r="EK17" s="2" t="s">
        <v>301</v>
      </c>
      <c r="EL17" s="2" t="s">
        <v>161</v>
      </c>
      <c r="EM17" s="2" t="s">
        <v>161</v>
      </c>
      <c r="EN17" s="2" t="s">
        <v>151</v>
      </c>
      <c r="EO17" s="4">
        <v>1</v>
      </c>
      <c r="EP17" s="8">
        <v>268.5</v>
      </c>
      <c r="EQ17" s="4"/>
      <c r="ER17" s="8"/>
      <c r="ES17" s="7"/>
      <c r="ET17" s="7"/>
      <c r="EU17" s="2" t="s">
        <v>158</v>
      </c>
      <c r="EV17" s="2" t="s">
        <v>148</v>
      </c>
      <c r="EW17" s="2" t="s">
        <v>155</v>
      </c>
      <c r="EX17" s="2" t="s">
        <v>190</v>
      </c>
      <c r="EY17" s="2" t="s">
        <v>161</v>
      </c>
      <c r="EZ17" s="2" t="s">
        <v>161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283</v>
      </c>
      <c r="FK17" s="2" t="s">
        <v>302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173</v>
      </c>
      <c r="FX17" s="2" t="s">
        <v>303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193</v>
      </c>
      <c r="GI17" s="2" t="s">
        <v>148</v>
      </c>
      <c r="GJ17" s="2" t="s">
        <v>151</v>
      </c>
      <c r="GK17" s="2" t="s">
        <v>151</v>
      </c>
      <c r="GL17" s="2" t="s">
        <v>161</v>
      </c>
      <c r="GM17" s="2" t="s">
        <v>161</v>
      </c>
      <c r="GN17" s="2" t="s">
        <v>151</v>
      </c>
      <c r="GO17" s="4"/>
      <c r="GP17" s="8"/>
      <c r="GQ17" s="4"/>
      <c r="GR17" s="8"/>
      <c r="GS17" s="7"/>
      <c r="GT17" s="7"/>
      <c r="GU17" s="2" t="s">
        <v>158</v>
      </c>
      <c r="GV17" s="2" t="s">
        <v>175</v>
      </c>
      <c r="GW17" s="2" t="s">
        <v>177</v>
      </c>
      <c r="GX17" s="2" t="s">
        <v>151</v>
      </c>
      <c r="GY17" s="2" t="s">
        <v>161</v>
      </c>
      <c r="GZ17" s="2" t="s">
        <v>161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151</v>
      </c>
      <c r="IV17" s="2" t="s">
        <v>151</v>
      </c>
      <c r="IW17" s="2" t="s">
        <v>151</v>
      </c>
      <c r="IX17" s="2" t="s">
        <v>151</v>
      </c>
      <c r="IY17" s="2" t="s">
        <v>151</v>
      </c>
      <c r="IZ17" s="2" t="s">
        <v>151</v>
      </c>
      <c r="JA17" s="2" t="s">
        <v>151</v>
      </c>
      <c r="JB17" s="4"/>
      <c r="JC17" s="8"/>
      <c r="JD17" s="4"/>
      <c r="JE17" s="8"/>
      <c r="JF17" s="7"/>
      <c r="JG17" s="7"/>
      <c r="JH17" s="2" t="s">
        <v>151</v>
      </c>
      <c r="JI17" s="2" t="s">
        <v>151</v>
      </c>
      <c r="JJ17" s="2" t="s">
        <v>151</v>
      </c>
      <c r="JK17" s="2" t="s">
        <v>151</v>
      </c>
      <c r="JL17" s="2" t="s">
        <v>151</v>
      </c>
      <c r="JM17" s="2" t="s">
        <v>151</v>
      </c>
      <c r="JN17" s="2" t="s">
        <v>151</v>
      </c>
      <c r="JO17" s="4"/>
      <c r="JP17" s="8"/>
      <c r="JQ17" s="4"/>
      <c r="JR17" s="8"/>
      <c r="JS17" s="7"/>
      <c r="JT17" s="7"/>
      <c r="JU17" s="2" t="s">
        <v>151</v>
      </c>
      <c r="JV17" s="2" t="s">
        <v>151</v>
      </c>
      <c r="JW17" s="2" t="s">
        <v>151</v>
      </c>
      <c r="JX17" s="2" t="s">
        <v>151</v>
      </c>
      <c r="JY17" s="2" t="s">
        <v>151</v>
      </c>
      <c r="JZ17" s="2" t="s">
        <v>151</v>
      </c>
      <c r="KA17" s="2" t="s">
        <v>151</v>
      </c>
      <c r="KB17" s="4"/>
      <c r="KC17" s="8"/>
      <c r="KD17" s="4"/>
      <c r="KE17" s="8"/>
      <c r="KF17" s="7"/>
      <c r="KG17" s="7"/>
      <c r="KH17" s="2" t="s">
        <v>158</v>
      </c>
      <c r="KI17" s="2" t="s">
        <v>148</v>
      </c>
      <c r="KJ17" s="2" t="s">
        <v>207</v>
      </c>
      <c r="KK17" s="2" t="s">
        <v>151</v>
      </c>
      <c r="KL17" s="2" t="s">
        <v>161</v>
      </c>
      <c r="KM17" s="2" t="s">
        <v>161</v>
      </c>
      <c r="KN17" s="2" t="s">
        <v>151</v>
      </c>
      <c r="KO17" s="4"/>
      <c r="KP17" s="8"/>
      <c r="KQ17" s="4"/>
      <c r="KR17" s="8"/>
      <c r="KS17" s="7"/>
      <c r="KT17" s="7"/>
      <c r="KU17" s="2" t="s">
        <v>151</v>
      </c>
      <c r="KV17" s="2" t="s">
        <v>151</v>
      </c>
      <c r="KW17" s="2" t="s">
        <v>151</v>
      </c>
      <c r="KX17" s="2" t="s">
        <v>151</v>
      </c>
      <c r="KY17" s="2" t="s">
        <v>151</v>
      </c>
      <c r="KZ17" s="2" t="s">
        <v>151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>
        <v>89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90</v>
      </c>
    </row>
    <row r="18">
      <c r="A18" s="2" t="s">
        <v>304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271</v>
      </c>
      <c r="G18" s="2" t="s">
        <v>271</v>
      </c>
      <c r="H18" s="2" t="s">
        <v>271</v>
      </c>
      <c r="I18" s="2" t="s">
        <v>145</v>
      </c>
      <c r="J18" s="2" t="s">
        <v>146</v>
      </c>
      <c r="K18" s="2" t="s">
        <v>305</v>
      </c>
      <c r="L18" s="3">
        <v>133.68</v>
      </c>
      <c r="M18" s="3">
        <v>140.36</v>
      </c>
      <c r="N18" s="3">
        <v>299.99</v>
      </c>
      <c r="O18" s="2" t="s">
        <v>148</v>
      </c>
      <c r="P18" s="2" t="s">
        <v>232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273</v>
      </c>
      <c r="W18" s="2" t="s">
        <v>154</v>
      </c>
      <c r="X18" s="2" t="s">
        <v>151</v>
      </c>
      <c r="Y18" s="2" t="s">
        <v>306</v>
      </c>
      <c r="Z18" s="4">
        <v>327</v>
      </c>
      <c r="AA18" s="4">
        <f>=ROUNDDOWN(65.4,0)</f>
      </c>
      <c r="AB18" s="5">
        <v>5</v>
      </c>
      <c r="AC18" s="2" t="s">
        <v>274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11</v>
      </c>
      <c r="AQ18" s="8">
        <v>1556.52</v>
      </c>
      <c r="AR18" s="4">
        <v>32</v>
      </c>
      <c r="AS18" s="8">
        <v>4862.47</v>
      </c>
      <c r="AT18" s="7">
        <v>-0.6562</v>
      </c>
      <c r="AU18" s="7">
        <v>-0.6799</v>
      </c>
      <c r="AV18" s="4">
        <v>45</v>
      </c>
      <c r="AW18" s="8">
        <v>7902.62</v>
      </c>
      <c r="AX18" s="4">
        <v>64</v>
      </c>
      <c r="AY18" s="8">
        <v>10731.4</v>
      </c>
      <c r="AZ18" s="7">
        <v>-0.2969</v>
      </c>
      <c r="BA18" s="7">
        <v>-0.2636</v>
      </c>
      <c r="BB18" s="7">
        <v>0.197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0.2882</v>
      </c>
      <c r="BJ18" s="4">
        <v>11</v>
      </c>
      <c r="BK18" s="8">
        <v>1556.52</v>
      </c>
      <c r="BL18" s="2" t="s">
        <v>307</v>
      </c>
      <c r="BM18" s="7">
        <v>1</v>
      </c>
      <c r="BN18" s="7">
        <v>1</v>
      </c>
      <c r="BO18" s="4">
        <v>5</v>
      </c>
      <c r="BP18" s="8">
        <v>767.35</v>
      </c>
      <c r="BQ18" s="4">
        <v>2</v>
      </c>
      <c r="BR18" s="8">
        <v>306.94</v>
      </c>
      <c r="BS18" s="7">
        <v>1.5</v>
      </c>
      <c r="BT18" s="7">
        <v>1.5</v>
      </c>
      <c r="BU18" s="2" t="s">
        <v>158</v>
      </c>
      <c r="BV18" s="2" t="s">
        <v>148</v>
      </c>
      <c r="BW18" s="2" t="s">
        <v>159</v>
      </c>
      <c r="BX18" s="2" t="s">
        <v>289</v>
      </c>
      <c r="BY18" s="2" t="s">
        <v>161</v>
      </c>
      <c r="BZ18" s="2" t="s">
        <v>161</v>
      </c>
      <c r="CA18" s="2" t="s">
        <v>151</v>
      </c>
      <c r="CB18" s="4"/>
      <c r="CC18" s="8"/>
      <c r="CD18" s="4">
        <v>18</v>
      </c>
      <c r="CE18" s="8">
        <v>2537.28</v>
      </c>
      <c r="CF18" s="7">
        <v>-1</v>
      </c>
      <c r="CG18" s="7">
        <v>-1</v>
      </c>
      <c r="CH18" s="2" t="s">
        <v>158</v>
      </c>
      <c r="CI18" s="2" t="s">
        <v>148</v>
      </c>
      <c r="CJ18" s="2" t="s">
        <v>151</v>
      </c>
      <c r="CK18" s="2" t="s">
        <v>308</v>
      </c>
      <c r="CL18" s="2" t="s">
        <v>161</v>
      </c>
      <c r="CM18" s="2" t="s">
        <v>161</v>
      </c>
      <c r="CN18" s="2" t="s">
        <v>151</v>
      </c>
      <c r="CO18" s="4">
        <v>4</v>
      </c>
      <c r="CP18" s="8">
        <v>472.33</v>
      </c>
      <c r="CQ18" s="4">
        <v>8</v>
      </c>
      <c r="CR18" s="8">
        <v>1064.85</v>
      </c>
      <c r="CS18" s="7">
        <v>-0.5</v>
      </c>
      <c r="CT18" s="7">
        <v>-0.5564</v>
      </c>
      <c r="CU18" s="2" t="s">
        <v>158</v>
      </c>
      <c r="CV18" s="2" t="s">
        <v>148</v>
      </c>
      <c r="CW18" s="2" t="s">
        <v>309</v>
      </c>
      <c r="CX18" s="2" t="s">
        <v>310</v>
      </c>
      <c r="CY18" s="2" t="s">
        <v>161</v>
      </c>
      <c r="CZ18" s="2" t="s">
        <v>161</v>
      </c>
      <c r="DA18" s="2" t="s">
        <v>151</v>
      </c>
      <c r="DB18" s="4">
        <v>2</v>
      </c>
      <c r="DC18" s="8">
        <v>316.84</v>
      </c>
      <c r="DD18" s="4"/>
      <c r="DE18" s="8"/>
      <c r="DF18" s="7"/>
      <c r="DG18" s="7"/>
      <c r="DH18" s="2" t="s">
        <v>158</v>
      </c>
      <c r="DI18" s="2" t="s">
        <v>148</v>
      </c>
      <c r="DJ18" s="2" t="s">
        <v>311</v>
      </c>
      <c r="DK18" s="2" t="s">
        <v>312</v>
      </c>
      <c r="DL18" s="2" t="s">
        <v>161</v>
      </c>
      <c r="DM18" s="2" t="s">
        <v>161</v>
      </c>
      <c r="DN18" s="2" t="s">
        <v>151</v>
      </c>
      <c r="DO18" s="4"/>
      <c r="DP18" s="8"/>
      <c r="DQ18" s="4">
        <v>4</v>
      </c>
      <c r="DR18" s="8">
        <v>953.4</v>
      </c>
      <c r="DS18" s="7">
        <v>-1</v>
      </c>
      <c r="DT18" s="7">
        <v>-1</v>
      </c>
      <c r="DU18" s="2" t="s">
        <v>158</v>
      </c>
      <c r="DV18" s="2" t="s">
        <v>148</v>
      </c>
      <c r="DW18" s="2" t="s">
        <v>313</v>
      </c>
      <c r="DX18" s="2" t="s">
        <v>314</v>
      </c>
      <c r="DY18" s="2" t="s">
        <v>161</v>
      </c>
      <c r="DZ18" s="2" t="s">
        <v>161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313</v>
      </c>
      <c r="EK18" s="2" t="s">
        <v>160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313</v>
      </c>
      <c r="EX18" s="2" t="s">
        <v>315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316</v>
      </c>
      <c r="FK18" s="2" t="s">
        <v>300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313</v>
      </c>
      <c r="FX18" s="2" t="s">
        <v>317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158</v>
      </c>
      <c r="GI18" s="2" t="s">
        <v>175</v>
      </c>
      <c r="GJ18" s="2" t="s">
        <v>151</v>
      </c>
      <c r="GK18" s="2" t="s">
        <v>318</v>
      </c>
      <c r="GL18" s="2" t="s">
        <v>161</v>
      </c>
      <c r="GM18" s="2" t="s">
        <v>161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151</v>
      </c>
      <c r="JV18" s="2" t="s">
        <v>151</v>
      </c>
      <c r="JW18" s="2" t="s">
        <v>151</v>
      </c>
      <c r="JX18" s="2" t="s">
        <v>151</v>
      </c>
      <c r="JY18" s="2" t="s">
        <v>151</v>
      </c>
      <c r="JZ18" s="2" t="s">
        <v>151</v>
      </c>
      <c r="KA18" s="2" t="s">
        <v>151</v>
      </c>
      <c r="KB18" s="4"/>
      <c r="KC18" s="8"/>
      <c r="KD18" s="4"/>
      <c r="KE18" s="8"/>
      <c r="KF18" s="7"/>
      <c r="KG18" s="7"/>
      <c r="KH18" s="2" t="s">
        <v>158</v>
      </c>
      <c r="KI18" s="2" t="s">
        <v>148</v>
      </c>
      <c r="KJ18" s="2" t="s">
        <v>313</v>
      </c>
      <c r="KK18" s="2" t="s">
        <v>319</v>
      </c>
      <c r="KL18" s="2" t="s">
        <v>161</v>
      </c>
      <c r="KM18" s="2" t="s">
        <v>161</v>
      </c>
      <c r="KN18" s="2" t="s">
        <v>151</v>
      </c>
      <c r="KO18" s="4"/>
      <c r="KP18" s="8"/>
      <c r="KQ18" s="4"/>
      <c r="KR18" s="8"/>
      <c r="KS18" s="7"/>
      <c r="KT18" s="7"/>
      <c r="KU18" s="2" t="s">
        <v>151</v>
      </c>
      <c r="KV18" s="2" t="s">
        <v>151</v>
      </c>
      <c r="KW18" s="2" t="s">
        <v>151</v>
      </c>
      <c r="KX18" s="2" t="s">
        <v>151</v>
      </c>
      <c r="KY18" s="2" t="s">
        <v>151</v>
      </c>
      <c r="KZ18" s="2" t="s">
        <v>151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327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260</v>
      </c>
    </row>
    <row r="19">
      <c r="A19" s="2" t="s">
        <v>320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271</v>
      </c>
      <c r="G19" s="2" t="s">
        <v>271</v>
      </c>
      <c r="H19" s="2" t="s">
        <v>271</v>
      </c>
      <c r="I19" s="2" t="s">
        <v>145</v>
      </c>
      <c r="J19" s="2" t="s">
        <v>181</v>
      </c>
      <c r="K19" s="2" t="s">
        <v>305</v>
      </c>
      <c r="L19" s="3">
        <v>159.6</v>
      </c>
      <c r="M19" s="3">
        <v>167.58</v>
      </c>
      <c r="N19" s="3">
        <v>329.99</v>
      </c>
      <c r="O19" s="2" t="s">
        <v>148</v>
      </c>
      <c r="P19" s="2" t="s">
        <v>232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273</v>
      </c>
      <c r="W19" s="2" t="s">
        <v>154</v>
      </c>
      <c r="X19" s="2" t="s">
        <v>151</v>
      </c>
      <c r="Y19" s="2" t="s">
        <v>306</v>
      </c>
      <c r="Z19" s="4">
        <v>252</v>
      </c>
      <c r="AA19" s="4">
        <f>=ROUNDDOWN(42.7118644067797,0)</f>
      </c>
      <c r="AB19" s="5">
        <v>5.9</v>
      </c>
      <c r="AC19" s="2" t="s">
        <v>274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22</v>
      </c>
      <c r="AQ19" s="8">
        <v>4194.5</v>
      </c>
      <c r="AR19" s="4">
        <v>20</v>
      </c>
      <c r="AS19" s="8">
        <v>3761.72</v>
      </c>
      <c r="AT19" s="7">
        <v>0.1</v>
      </c>
      <c r="AU19" s="7">
        <v>0.115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0.5308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22</v>
      </c>
      <c r="BK19" s="8">
        <v>4194.5</v>
      </c>
      <c r="BL19" s="2" t="s">
        <v>321</v>
      </c>
      <c r="BM19" s="7">
        <v>1</v>
      </c>
      <c r="BN19" s="7">
        <v>1</v>
      </c>
      <c r="BO19" s="4">
        <v>4</v>
      </c>
      <c r="BP19" s="8">
        <v>732.44</v>
      </c>
      <c r="BQ19" s="4">
        <v>4</v>
      </c>
      <c r="BR19" s="8">
        <v>732.44</v>
      </c>
      <c r="BS19" s="7"/>
      <c r="BT19" s="7"/>
      <c r="BU19" s="2" t="s">
        <v>158</v>
      </c>
      <c r="BV19" s="2" t="s">
        <v>148</v>
      </c>
      <c r="BW19" s="2" t="s">
        <v>159</v>
      </c>
      <c r="BX19" s="2" t="s">
        <v>322</v>
      </c>
      <c r="BY19" s="2" t="s">
        <v>161</v>
      </c>
      <c r="BZ19" s="2" t="s">
        <v>161</v>
      </c>
      <c r="CA19" s="2" t="s">
        <v>151</v>
      </c>
      <c r="CB19" s="4"/>
      <c r="CC19" s="8"/>
      <c r="CD19" s="4">
        <v>2</v>
      </c>
      <c r="CE19" s="8">
        <v>338.28</v>
      </c>
      <c r="CF19" s="7">
        <v>-1</v>
      </c>
      <c r="CG19" s="7">
        <v>-1</v>
      </c>
      <c r="CH19" s="2" t="s">
        <v>158</v>
      </c>
      <c r="CI19" s="2" t="s">
        <v>148</v>
      </c>
      <c r="CJ19" s="2" t="s">
        <v>151</v>
      </c>
      <c r="CK19" s="2" t="s">
        <v>308</v>
      </c>
      <c r="CL19" s="2" t="s">
        <v>161</v>
      </c>
      <c r="CM19" s="2" t="s">
        <v>161</v>
      </c>
      <c r="CN19" s="2" t="s">
        <v>151</v>
      </c>
      <c r="CO19" s="4">
        <v>7</v>
      </c>
      <c r="CP19" s="8">
        <v>1011.17</v>
      </c>
      <c r="CQ19" s="4">
        <v>11</v>
      </c>
      <c r="CR19" s="8">
        <v>1791.03</v>
      </c>
      <c r="CS19" s="7">
        <v>-0.3636</v>
      </c>
      <c r="CT19" s="7">
        <v>-0.4354</v>
      </c>
      <c r="CU19" s="2" t="s">
        <v>158</v>
      </c>
      <c r="CV19" s="2" t="s">
        <v>148</v>
      </c>
      <c r="CW19" s="2" t="s">
        <v>309</v>
      </c>
      <c r="CX19" s="2" t="s">
        <v>160</v>
      </c>
      <c r="CY19" s="2" t="s">
        <v>161</v>
      </c>
      <c r="CZ19" s="2" t="s">
        <v>161</v>
      </c>
      <c r="DA19" s="2" t="s">
        <v>151</v>
      </c>
      <c r="DB19" s="4">
        <v>5</v>
      </c>
      <c r="DC19" s="8">
        <v>945.35</v>
      </c>
      <c r="DD19" s="4"/>
      <c r="DE19" s="8"/>
      <c r="DF19" s="7"/>
      <c r="DG19" s="7"/>
      <c r="DH19" s="2" t="s">
        <v>158</v>
      </c>
      <c r="DI19" s="2" t="s">
        <v>148</v>
      </c>
      <c r="DJ19" s="2" t="s">
        <v>311</v>
      </c>
      <c r="DK19" s="2" t="s">
        <v>299</v>
      </c>
      <c r="DL19" s="2" t="s">
        <v>161</v>
      </c>
      <c r="DM19" s="2" t="s">
        <v>161</v>
      </c>
      <c r="DN19" s="2" t="s">
        <v>151</v>
      </c>
      <c r="DO19" s="4">
        <v>5</v>
      </c>
      <c r="DP19" s="8">
        <v>1329.86</v>
      </c>
      <c r="DQ19" s="4">
        <v>3</v>
      </c>
      <c r="DR19" s="8">
        <v>899.97</v>
      </c>
      <c r="DS19" s="7">
        <v>0.6667</v>
      </c>
      <c r="DT19" s="7">
        <v>0.4777</v>
      </c>
      <c r="DU19" s="2" t="s">
        <v>158</v>
      </c>
      <c r="DV19" s="2" t="s">
        <v>148</v>
      </c>
      <c r="DW19" s="2" t="s">
        <v>313</v>
      </c>
      <c r="DX19" s="2" t="s">
        <v>323</v>
      </c>
      <c r="DY19" s="2" t="s">
        <v>161</v>
      </c>
      <c r="DZ19" s="2" t="s">
        <v>161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313</v>
      </c>
      <c r="EK19" s="2" t="s">
        <v>324</v>
      </c>
      <c r="EL19" s="2" t="s">
        <v>161</v>
      </c>
      <c r="EM19" s="2" t="s">
        <v>161</v>
      </c>
      <c r="EN19" s="2" t="s">
        <v>151</v>
      </c>
      <c r="EO19" s="4"/>
      <c r="EP19" s="8"/>
      <c r="EQ19" s="4"/>
      <c r="ER19" s="8"/>
      <c r="ES19" s="7"/>
      <c r="ET19" s="7"/>
      <c r="EU19" s="2" t="s">
        <v>158</v>
      </c>
      <c r="EV19" s="2" t="s">
        <v>148</v>
      </c>
      <c r="EW19" s="2" t="s">
        <v>313</v>
      </c>
      <c r="EX19" s="2" t="s">
        <v>325</v>
      </c>
      <c r="EY19" s="2" t="s">
        <v>161</v>
      </c>
      <c r="EZ19" s="2" t="s">
        <v>161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171</v>
      </c>
      <c r="FK19" s="2" t="s">
        <v>185</v>
      </c>
      <c r="FL19" s="2" t="s">
        <v>161</v>
      </c>
      <c r="FM19" s="2" t="s">
        <v>161</v>
      </c>
      <c r="FN19" s="2" t="s">
        <v>151</v>
      </c>
      <c r="FO19" s="4">
        <v>1</v>
      </c>
      <c r="FP19" s="8">
        <v>175.68</v>
      </c>
      <c r="FQ19" s="4"/>
      <c r="FR19" s="8"/>
      <c r="FS19" s="7"/>
      <c r="FT19" s="7"/>
      <c r="FU19" s="2" t="s">
        <v>158</v>
      </c>
      <c r="FV19" s="2" t="s">
        <v>148</v>
      </c>
      <c r="FW19" s="2" t="s">
        <v>313</v>
      </c>
      <c r="FX19" s="2" t="s">
        <v>326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193</v>
      </c>
      <c r="GI19" s="2" t="s">
        <v>148</v>
      </c>
      <c r="GJ19" s="2" t="s">
        <v>151</v>
      </c>
      <c r="GK19" s="2" t="s">
        <v>151</v>
      </c>
      <c r="GL19" s="2" t="s">
        <v>161</v>
      </c>
      <c r="GM19" s="2" t="s">
        <v>161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151</v>
      </c>
      <c r="JV19" s="2" t="s">
        <v>151</v>
      </c>
      <c r="JW19" s="2" t="s">
        <v>151</v>
      </c>
      <c r="JX19" s="2" t="s">
        <v>151</v>
      </c>
      <c r="JY19" s="2" t="s">
        <v>151</v>
      </c>
      <c r="JZ19" s="2" t="s">
        <v>151</v>
      </c>
      <c r="KA19" s="2" t="s">
        <v>151</v>
      </c>
      <c r="KB19" s="4"/>
      <c r="KC19" s="8"/>
      <c r="KD19" s="4"/>
      <c r="KE19" s="8"/>
      <c r="KF19" s="7"/>
      <c r="KG19" s="7"/>
      <c r="KH19" s="2" t="s">
        <v>158</v>
      </c>
      <c r="KI19" s="2" t="s">
        <v>148</v>
      </c>
      <c r="KJ19" s="2" t="s">
        <v>313</v>
      </c>
      <c r="KK19" s="2" t="s">
        <v>151</v>
      </c>
      <c r="KL19" s="2" t="s">
        <v>161</v>
      </c>
      <c r="KM19" s="2" t="s">
        <v>161</v>
      </c>
      <c r="KN19" s="2" t="s">
        <v>151</v>
      </c>
      <c r="KO19" s="4"/>
      <c r="KP19" s="8"/>
      <c r="KQ19" s="4"/>
      <c r="KR19" s="8"/>
      <c r="KS19" s="7"/>
      <c r="KT19" s="7"/>
      <c r="KU19" s="2" t="s">
        <v>151</v>
      </c>
      <c r="KV19" s="2" t="s">
        <v>151</v>
      </c>
      <c r="KW19" s="2" t="s">
        <v>151</v>
      </c>
      <c r="KX19" s="2" t="s">
        <v>151</v>
      </c>
      <c r="KY19" s="2" t="s">
        <v>151</v>
      </c>
      <c r="KZ19" s="2" t="s">
        <v>151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252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240</v>
      </c>
    </row>
    <row r="20">
      <c r="A20" s="2" t="s">
        <v>327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271</v>
      </c>
      <c r="G20" s="2" t="s">
        <v>271</v>
      </c>
      <c r="H20" s="2" t="s">
        <v>271</v>
      </c>
      <c r="I20" s="2" t="s">
        <v>145</v>
      </c>
      <c r="J20" s="2" t="s">
        <v>195</v>
      </c>
      <c r="K20" s="2" t="s">
        <v>305</v>
      </c>
      <c r="L20" s="3">
        <v>159.41</v>
      </c>
      <c r="M20" s="3">
        <v>167.38</v>
      </c>
      <c r="N20" s="3">
        <v>329.99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273</v>
      </c>
      <c r="W20" s="2" t="s">
        <v>154</v>
      </c>
      <c r="X20" s="2" t="s">
        <v>151</v>
      </c>
      <c r="Y20" s="2" t="s">
        <v>306</v>
      </c>
      <c r="Z20" s="4">
        <v>219</v>
      </c>
      <c r="AA20" s="4">
        <f>=ROUNDDOWN(49.7727272727273,0)</f>
      </c>
      <c r="AB20" s="5">
        <v>4.4</v>
      </c>
      <c r="AC20" s="2" t="s">
        <v>274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12</v>
      </c>
      <c r="AQ20" s="8">
        <v>2151.6</v>
      </c>
      <c r="AR20" s="4">
        <v>12</v>
      </c>
      <c r="AS20" s="8">
        <v>2107.21</v>
      </c>
      <c r="AT20" s="7"/>
      <c r="AU20" s="7">
        <v>0.0211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0.2723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12</v>
      </c>
      <c r="BK20" s="8">
        <v>2151.6</v>
      </c>
      <c r="BL20" s="2" t="s">
        <v>328</v>
      </c>
      <c r="BM20" s="7">
        <v>1</v>
      </c>
      <c r="BN20" s="7">
        <v>1</v>
      </c>
      <c r="BO20" s="4">
        <v>5</v>
      </c>
      <c r="BP20" s="8">
        <v>914.25</v>
      </c>
      <c r="BQ20" s="4">
        <v>8</v>
      </c>
      <c r="BR20" s="8">
        <v>1462.8</v>
      </c>
      <c r="BS20" s="7">
        <v>-0.375</v>
      </c>
      <c r="BT20" s="7">
        <v>-0.375</v>
      </c>
      <c r="BU20" s="2" t="s">
        <v>158</v>
      </c>
      <c r="BV20" s="2" t="s">
        <v>148</v>
      </c>
      <c r="BW20" s="2" t="s">
        <v>159</v>
      </c>
      <c r="BX20" s="2" t="s">
        <v>326</v>
      </c>
      <c r="BY20" s="2" t="s">
        <v>161</v>
      </c>
      <c r="BZ20" s="2" t="s">
        <v>161</v>
      </c>
      <c r="CA20" s="2" t="s">
        <v>151</v>
      </c>
      <c r="CB20" s="4"/>
      <c r="CC20" s="8"/>
      <c r="CD20" s="4"/>
      <c r="CE20" s="8"/>
      <c r="CF20" s="7"/>
      <c r="CG20" s="7"/>
      <c r="CH20" s="2" t="s">
        <v>158</v>
      </c>
      <c r="CI20" s="2" t="s">
        <v>148</v>
      </c>
      <c r="CJ20" s="2" t="s">
        <v>151</v>
      </c>
      <c r="CK20" s="2" t="s">
        <v>308</v>
      </c>
      <c r="CL20" s="2" t="s">
        <v>161</v>
      </c>
      <c r="CM20" s="2" t="s">
        <v>161</v>
      </c>
      <c r="CN20" s="2" t="s">
        <v>151</v>
      </c>
      <c r="CO20" s="4">
        <v>3</v>
      </c>
      <c r="CP20" s="8">
        <v>429.41</v>
      </c>
      <c r="CQ20" s="4">
        <v>3</v>
      </c>
      <c r="CR20" s="8">
        <v>455.6</v>
      </c>
      <c r="CS20" s="7"/>
      <c r="CT20" s="7">
        <v>-0.0575</v>
      </c>
      <c r="CU20" s="2" t="s">
        <v>158</v>
      </c>
      <c r="CV20" s="2" t="s">
        <v>148</v>
      </c>
      <c r="CW20" s="2" t="s">
        <v>309</v>
      </c>
      <c r="CX20" s="2" t="s">
        <v>329</v>
      </c>
      <c r="CY20" s="2" t="s">
        <v>161</v>
      </c>
      <c r="CZ20" s="2" t="s">
        <v>161</v>
      </c>
      <c r="DA20" s="2" t="s">
        <v>151</v>
      </c>
      <c r="DB20" s="4">
        <v>2</v>
      </c>
      <c r="DC20" s="8">
        <v>377.62</v>
      </c>
      <c r="DD20" s="4">
        <v>1</v>
      </c>
      <c r="DE20" s="8">
        <v>188.81</v>
      </c>
      <c r="DF20" s="7">
        <v>1</v>
      </c>
      <c r="DG20" s="7">
        <v>1</v>
      </c>
      <c r="DH20" s="2" t="s">
        <v>158</v>
      </c>
      <c r="DI20" s="2" t="s">
        <v>148</v>
      </c>
      <c r="DJ20" s="2" t="s">
        <v>311</v>
      </c>
      <c r="DK20" s="2" t="s">
        <v>330</v>
      </c>
      <c r="DL20" s="2" t="s">
        <v>161</v>
      </c>
      <c r="DM20" s="2" t="s">
        <v>161</v>
      </c>
      <c r="DN20" s="2" t="s">
        <v>151</v>
      </c>
      <c r="DO20" s="4">
        <v>2</v>
      </c>
      <c r="DP20" s="8">
        <v>430.32</v>
      </c>
      <c r="DQ20" s="4"/>
      <c r="DR20" s="8"/>
      <c r="DS20" s="7"/>
      <c r="DT20" s="7"/>
      <c r="DU20" s="2" t="s">
        <v>158</v>
      </c>
      <c r="DV20" s="2" t="s">
        <v>148</v>
      </c>
      <c r="DW20" s="2" t="s">
        <v>313</v>
      </c>
      <c r="DX20" s="2" t="s">
        <v>323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313</v>
      </c>
      <c r="EK20" s="2" t="s">
        <v>331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313</v>
      </c>
      <c r="EX20" s="2" t="s">
        <v>332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316</v>
      </c>
      <c r="FK20" s="2" t="s">
        <v>333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313</v>
      </c>
      <c r="FX20" s="2" t="s">
        <v>151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193</v>
      </c>
      <c r="GI20" s="2" t="s">
        <v>148</v>
      </c>
      <c r="GJ20" s="2" t="s">
        <v>151</v>
      </c>
      <c r="GK20" s="2" t="s">
        <v>151</v>
      </c>
      <c r="GL20" s="2" t="s">
        <v>161</v>
      </c>
      <c r="GM20" s="2" t="s">
        <v>161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151</v>
      </c>
      <c r="JV20" s="2" t="s">
        <v>151</v>
      </c>
      <c r="JW20" s="2" t="s">
        <v>151</v>
      </c>
      <c r="JX20" s="2" t="s">
        <v>151</v>
      </c>
      <c r="JY20" s="2" t="s">
        <v>151</v>
      </c>
      <c r="JZ20" s="2" t="s">
        <v>151</v>
      </c>
      <c r="KA20" s="2" t="s">
        <v>151</v>
      </c>
      <c r="KB20" s="4"/>
      <c r="KC20" s="8"/>
      <c r="KD20" s="4"/>
      <c r="KE20" s="8"/>
      <c r="KF20" s="7"/>
      <c r="KG20" s="7"/>
      <c r="KH20" s="2" t="s">
        <v>158</v>
      </c>
      <c r="KI20" s="2" t="s">
        <v>148</v>
      </c>
      <c r="KJ20" s="2" t="s">
        <v>313</v>
      </c>
      <c r="KK20" s="2" t="s">
        <v>334</v>
      </c>
      <c r="KL20" s="2" t="s">
        <v>161</v>
      </c>
      <c r="KM20" s="2" t="s">
        <v>161</v>
      </c>
      <c r="KN20" s="2" t="s">
        <v>151</v>
      </c>
      <c r="KO20" s="4"/>
      <c r="KP20" s="8"/>
      <c r="KQ20" s="4"/>
      <c r="KR20" s="8"/>
      <c r="KS20" s="7"/>
      <c r="KT20" s="7"/>
      <c r="KU20" s="2" t="s">
        <v>151</v>
      </c>
      <c r="KV20" s="2" t="s">
        <v>151</v>
      </c>
      <c r="KW20" s="2" t="s">
        <v>151</v>
      </c>
      <c r="KX20" s="2" t="s">
        <v>151</v>
      </c>
      <c r="KY20" s="2" t="s">
        <v>151</v>
      </c>
      <c r="KZ20" s="2" t="s">
        <v>151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151</v>
      </c>
      <c r="LV20" s="2" t="s">
        <v>151</v>
      </c>
      <c r="LW20" s="2" t="s">
        <v>151</v>
      </c>
      <c r="LX20" s="2" t="s">
        <v>151</v>
      </c>
      <c r="LY20" s="2" t="s">
        <v>151</v>
      </c>
      <c r="LZ20" s="2" t="s">
        <v>151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219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100</v>
      </c>
    </row>
    <row r="21">
      <c r="A21" s="2" t="s">
        <v>335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271</v>
      </c>
      <c r="G21" s="2" t="s">
        <v>271</v>
      </c>
      <c r="H21" s="2" t="s">
        <v>271</v>
      </c>
      <c r="I21" s="2" t="s">
        <v>242</v>
      </c>
      <c r="J21" s="2" t="s">
        <v>146</v>
      </c>
      <c r="K21" s="2" t="s">
        <v>336</v>
      </c>
      <c r="L21" s="3">
        <v>133.58</v>
      </c>
      <c r="M21" s="3">
        <v>140.26</v>
      </c>
      <c r="N21" s="3">
        <v>339.99</v>
      </c>
      <c r="O21" s="2" t="s">
        <v>148</v>
      </c>
      <c r="P21" s="2" t="s">
        <v>210</v>
      </c>
      <c r="Q21" s="2" t="s">
        <v>150</v>
      </c>
      <c r="R21" s="2" t="s">
        <v>151</v>
      </c>
      <c r="S21" s="2" t="s">
        <v>151</v>
      </c>
      <c r="T21" s="2" t="s">
        <v>244</v>
      </c>
      <c r="U21" s="2" t="s">
        <v>152</v>
      </c>
      <c r="V21" s="2" t="s">
        <v>245</v>
      </c>
      <c r="W21" s="2" t="s">
        <v>151</v>
      </c>
      <c r="X21" s="2" t="s">
        <v>151</v>
      </c>
      <c r="Y21" s="2" t="s">
        <v>246</v>
      </c>
      <c r="Z21" s="4">
        <v>359</v>
      </c>
      <c r="AA21" s="4">
        <f>=ROUNDDOWN(59.8333333333333,0)</f>
      </c>
      <c r="AB21" s="5">
        <v>6</v>
      </c>
      <c r="AC21" s="2" t="s">
        <v>151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7</v>
      </c>
      <c r="AQ21" s="8">
        <v>1141.04</v>
      </c>
      <c r="AR21" s="4"/>
      <c r="AS21" s="8"/>
      <c r="AT21" s="7"/>
      <c r="AU21" s="7"/>
      <c r="AV21" s="4">
        <v>29</v>
      </c>
      <c r="AW21" s="8">
        <v>4940.25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0.231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0.1802</v>
      </c>
      <c r="BJ21" s="4">
        <v>7</v>
      </c>
      <c r="BK21" s="8">
        <v>1141.04</v>
      </c>
      <c r="BL21" s="2" t="s">
        <v>337</v>
      </c>
      <c r="BM21" s="7">
        <v>1</v>
      </c>
      <c r="BN21" s="7">
        <v>1</v>
      </c>
      <c r="BO21" s="4">
        <v>3</v>
      </c>
      <c r="BP21" s="8">
        <v>460.41</v>
      </c>
      <c r="BQ21" s="4"/>
      <c r="BR21" s="8"/>
      <c r="BS21" s="7"/>
      <c r="BT21" s="7"/>
      <c r="BU21" s="2" t="s">
        <v>158</v>
      </c>
      <c r="BV21" s="2" t="s">
        <v>148</v>
      </c>
      <c r="BW21" s="2" t="s">
        <v>151</v>
      </c>
      <c r="BX21" s="2" t="s">
        <v>248</v>
      </c>
      <c r="BY21" s="2" t="s">
        <v>161</v>
      </c>
      <c r="BZ21" s="2" t="s">
        <v>161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151</v>
      </c>
      <c r="CK21" s="2" t="s">
        <v>151</v>
      </c>
      <c r="CL21" s="2" t="s">
        <v>161</v>
      </c>
      <c r="CM21" s="2" t="s">
        <v>161</v>
      </c>
      <c r="CN21" s="2" t="s">
        <v>151</v>
      </c>
      <c r="CO21" s="4">
        <v>1</v>
      </c>
      <c r="CP21" s="8">
        <v>101.21</v>
      </c>
      <c r="CQ21" s="4"/>
      <c r="CR21" s="8"/>
      <c r="CS21" s="7"/>
      <c r="CT21" s="7"/>
      <c r="CU21" s="2" t="s">
        <v>158</v>
      </c>
      <c r="CV21" s="2" t="s">
        <v>148</v>
      </c>
      <c r="CW21" s="2" t="s">
        <v>151</v>
      </c>
      <c r="CX21" s="2" t="s">
        <v>338</v>
      </c>
      <c r="CY21" s="2" t="s">
        <v>161</v>
      </c>
      <c r="CZ21" s="2" t="s">
        <v>161</v>
      </c>
      <c r="DA21" s="2" t="s">
        <v>151</v>
      </c>
      <c r="DB21" s="4"/>
      <c r="DC21" s="8"/>
      <c r="DD21" s="4"/>
      <c r="DE21" s="8"/>
      <c r="DF21" s="7"/>
      <c r="DG21" s="7"/>
      <c r="DH21" s="2" t="s">
        <v>158</v>
      </c>
      <c r="DI21" s="2" t="s">
        <v>148</v>
      </c>
      <c r="DJ21" s="2" t="s">
        <v>151</v>
      </c>
      <c r="DK21" s="2" t="s">
        <v>339</v>
      </c>
      <c r="DL21" s="2" t="s">
        <v>161</v>
      </c>
      <c r="DM21" s="2" t="s">
        <v>161</v>
      </c>
      <c r="DN21" s="2" t="s">
        <v>151</v>
      </c>
      <c r="DO21" s="4">
        <v>1</v>
      </c>
      <c r="DP21" s="8">
        <v>231.2</v>
      </c>
      <c r="DQ21" s="4"/>
      <c r="DR21" s="8"/>
      <c r="DS21" s="7"/>
      <c r="DT21" s="7"/>
      <c r="DU21" s="2" t="s">
        <v>158</v>
      </c>
      <c r="DV21" s="2" t="s">
        <v>148</v>
      </c>
      <c r="DW21" s="2" t="s">
        <v>151</v>
      </c>
      <c r="DX21" s="2" t="s">
        <v>340</v>
      </c>
      <c r="DY21" s="2" t="s">
        <v>161</v>
      </c>
      <c r="DZ21" s="2" t="s">
        <v>161</v>
      </c>
      <c r="EA21" s="2" t="s">
        <v>151</v>
      </c>
      <c r="EB21" s="4">
        <v>1</v>
      </c>
      <c r="EC21" s="8">
        <v>200.95</v>
      </c>
      <c r="ED21" s="4"/>
      <c r="EE21" s="8"/>
      <c r="EF21" s="7"/>
      <c r="EG21" s="7"/>
      <c r="EH21" s="2" t="s">
        <v>158</v>
      </c>
      <c r="EI21" s="2" t="s">
        <v>148</v>
      </c>
      <c r="EJ21" s="2" t="s">
        <v>151</v>
      </c>
      <c r="EK21" s="2" t="s">
        <v>341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342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151</v>
      </c>
      <c r="FK21" s="2" t="s">
        <v>151</v>
      </c>
      <c r="FL21" s="2" t="s">
        <v>161</v>
      </c>
      <c r="FM21" s="2" t="s">
        <v>161</v>
      </c>
      <c r="FN21" s="2" t="s">
        <v>151</v>
      </c>
      <c r="FO21" s="4">
        <v>1</v>
      </c>
      <c r="FP21" s="8">
        <v>147.27</v>
      </c>
      <c r="FQ21" s="4"/>
      <c r="FR21" s="8"/>
      <c r="FS21" s="7"/>
      <c r="FT21" s="7"/>
      <c r="FU21" s="2" t="s">
        <v>158</v>
      </c>
      <c r="FV21" s="2" t="s">
        <v>148</v>
      </c>
      <c r="FW21" s="2" t="s">
        <v>151</v>
      </c>
      <c r="FX21" s="2" t="s">
        <v>343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158</v>
      </c>
      <c r="GI21" s="2" t="s">
        <v>148</v>
      </c>
      <c r="GJ21" s="2" t="s">
        <v>151</v>
      </c>
      <c r="GK21" s="2" t="s">
        <v>344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252</v>
      </c>
      <c r="GV21" s="2" t="s">
        <v>148</v>
      </c>
      <c r="GW21" s="2" t="s">
        <v>151</v>
      </c>
      <c r="GX21" s="2" t="s">
        <v>151</v>
      </c>
      <c r="GY21" s="2" t="s">
        <v>161</v>
      </c>
      <c r="GZ21" s="2" t="s">
        <v>161</v>
      </c>
      <c r="HA21" s="2" t="s">
        <v>151</v>
      </c>
      <c r="HB21" s="4"/>
      <c r="HC21" s="8"/>
      <c r="HD21" s="4"/>
      <c r="HE21" s="8"/>
      <c r="HF21" s="7"/>
      <c r="HG21" s="7"/>
      <c r="HH21" s="2" t="s">
        <v>193</v>
      </c>
      <c r="HI21" s="2" t="s">
        <v>148</v>
      </c>
      <c r="HJ21" s="2" t="s">
        <v>151</v>
      </c>
      <c r="HK21" s="2" t="s">
        <v>151</v>
      </c>
      <c r="HL21" s="2" t="s">
        <v>161</v>
      </c>
      <c r="HM21" s="2" t="s">
        <v>161</v>
      </c>
      <c r="HN21" s="2" t="s">
        <v>151</v>
      </c>
      <c r="HO21" s="4"/>
      <c r="HP21" s="8"/>
      <c r="HQ21" s="4"/>
      <c r="HR21" s="8"/>
      <c r="HS21" s="7"/>
      <c r="HT21" s="7"/>
      <c r="HU21" s="2" t="s">
        <v>252</v>
      </c>
      <c r="HV21" s="2" t="s">
        <v>148</v>
      </c>
      <c r="HW21" s="2" t="s">
        <v>151</v>
      </c>
      <c r="HX21" s="2" t="s">
        <v>151</v>
      </c>
      <c r="HY21" s="2" t="s">
        <v>161</v>
      </c>
      <c r="HZ21" s="2" t="s">
        <v>161</v>
      </c>
      <c r="IA21" s="2" t="s">
        <v>151</v>
      </c>
      <c r="IB21" s="4"/>
      <c r="IC21" s="8"/>
      <c r="ID21" s="4"/>
      <c r="IE21" s="8"/>
      <c r="IF21" s="7"/>
      <c r="IG21" s="7"/>
      <c r="IH21" s="2" t="s">
        <v>193</v>
      </c>
      <c r="II21" s="2" t="s">
        <v>148</v>
      </c>
      <c r="IJ21" s="2" t="s">
        <v>151</v>
      </c>
      <c r="IK21" s="2" t="s">
        <v>151</v>
      </c>
      <c r="IL21" s="2" t="s">
        <v>161</v>
      </c>
      <c r="IM21" s="2" t="s">
        <v>161</v>
      </c>
      <c r="IN21" s="2" t="s">
        <v>151</v>
      </c>
      <c r="IO21" s="4"/>
      <c r="IP21" s="8"/>
      <c r="IQ21" s="4"/>
      <c r="IR21" s="8"/>
      <c r="IS21" s="7"/>
      <c r="IT21" s="7"/>
      <c r="IU21" s="2" t="s">
        <v>193</v>
      </c>
      <c r="IV21" s="2" t="s">
        <v>148</v>
      </c>
      <c r="IW21" s="2" t="s">
        <v>151</v>
      </c>
      <c r="IX21" s="2" t="s">
        <v>151</v>
      </c>
      <c r="IY21" s="2" t="s">
        <v>161</v>
      </c>
      <c r="IZ21" s="2" t="s">
        <v>161</v>
      </c>
      <c r="JA21" s="2" t="s">
        <v>151</v>
      </c>
      <c r="JB21" s="4"/>
      <c r="JC21" s="8"/>
      <c r="JD21" s="4"/>
      <c r="JE21" s="8"/>
      <c r="JF21" s="7"/>
      <c r="JG21" s="7"/>
      <c r="JH21" s="2" t="s">
        <v>193</v>
      </c>
      <c r="JI21" s="2" t="s">
        <v>148</v>
      </c>
      <c r="JJ21" s="2" t="s">
        <v>151</v>
      </c>
      <c r="JK21" s="2" t="s">
        <v>151</v>
      </c>
      <c r="JL21" s="2" t="s">
        <v>161</v>
      </c>
      <c r="JM21" s="2" t="s">
        <v>161</v>
      </c>
      <c r="JN21" s="2" t="s">
        <v>151</v>
      </c>
      <c r="JO21" s="4"/>
      <c r="JP21" s="8"/>
      <c r="JQ21" s="4"/>
      <c r="JR21" s="8"/>
      <c r="JS21" s="7"/>
      <c r="JT21" s="7"/>
      <c r="JU21" s="2" t="s">
        <v>252</v>
      </c>
      <c r="JV21" s="2" t="s">
        <v>148</v>
      </c>
      <c r="JW21" s="2" t="s">
        <v>151</v>
      </c>
      <c r="JX21" s="2" t="s">
        <v>151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158</v>
      </c>
      <c r="KI21" s="2" t="s">
        <v>148</v>
      </c>
      <c r="KJ21" s="2" t="s">
        <v>151</v>
      </c>
      <c r="KK21" s="2" t="s">
        <v>151</v>
      </c>
      <c r="KL21" s="2" t="s">
        <v>161</v>
      </c>
      <c r="KM21" s="2" t="s">
        <v>161</v>
      </c>
      <c r="KN21" s="2" t="s">
        <v>151</v>
      </c>
      <c r="KO21" s="4"/>
      <c r="KP21" s="8"/>
      <c r="KQ21" s="4"/>
      <c r="KR21" s="8"/>
      <c r="KS21" s="7"/>
      <c r="KT21" s="7"/>
      <c r="KU21" s="2" t="s">
        <v>193</v>
      </c>
      <c r="KV21" s="2" t="s">
        <v>148</v>
      </c>
      <c r="KW21" s="2" t="s">
        <v>151</v>
      </c>
      <c r="KX21" s="2" t="s">
        <v>151</v>
      </c>
      <c r="KY21" s="2" t="s">
        <v>161</v>
      </c>
      <c r="KZ21" s="2" t="s">
        <v>161</v>
      </c>
      <c r="LA21" s="2" t="s">
        <v>151</v>
      </c>
      <c r="LB21" s="4"/>
      <c r="LC21" s="8"/>
      <c r="LD21" s="4"/>
      <c r="LE21" s="8"/>
      <c r="LF21" s="7"/>
      <c r="LG21" s="7"/>
      <c r="LH21" s="2" t="s">
        <v>193</v>
      </c>
      <c r="LI21" s="2" t="s">
        <v>148</v>
      </c>
      <c r="LJ21" s="2" t="s">
        <v>151</v>
      </c>
      <c r="LK21" s="2" t="s">
        <v>151</v>
      </c>
      <c r="LL21" s="2" t="s">
        <v>161</v>
      </c>
      <c r="LM21" s="2" t="s">
        <v>161</v>
      </c>
      <c r="LN21" s="2" t="s">
        <v>151</v>
      </c>
      <c r="LO21" s="4"/>
      <c r="LP21" s="8"/>
      <c r="LQ21" s="4"/>
      <c r="LR21" s="8"/>
      <c r="LS21" s="7"/>
      <c r="LT21" s="7"/>
      <c r="LU21" s="2" t="s">
        <v>193</v>
      </c>
      <c r="LV21" s="2" t="s">
        <v>175</v>
      </c>
      <c r="LW21" s="2" t="s">
        <v>151</v>
      </c>
      <c r="LX21" s="2" t="s">
        <v>151</v>
      </c>
      <c r="LY21" s="2" t="s">
        <v>161</v>
      </c>
      <c r="LZ21" s="2" t="s">
        <v>161</v>
      </c>
      <c r="MA21" s="2" t="s">
        <v>151</v>
      </c>
      <c r="MB21" s="4"/>
      <c r="MC21" s="8"/>
      <c r="MD21" s="4"/>
      <c r="ME21" s="8"/>
      <c r="MF21" s="7"/>
      <c r="MG21" s="7"/>
      <c r="MH21" s="2" t="s">
        <v>193</v>
      </c>
      <c r="MI21" s="2" t="s">
        <v>148</v>
      </c>
      <c r="MJ21" s="2" t="s">
        <v>151</v>
      </c>
      <c r="MK21" s="2" t="s">
        <v>151</v>
      </c>
      <c r="ML21" s="2" t="s">
        <v>161</v>
      </c>
      <c r="MM21" s="2" t="s">
        <v>161</v>
      </c>
      <c r="MN21" s="2" t="s">
        <v>151</v>
      </c>
      <c r="MO21" s="4"/>
      <c r="MP21" s="8"/>
      <c r="MQ21" s="4"/>
      <c r="MR21" s="8"/>
      <c r="MS21" s="7"/>
      <c r="MT21" s="7"/>
      <c r="MU21" s="2" t="s">
        <v>193</v>
      </c>
      <c r="MV21" s="2" t="s">
        <v>148</v>
      </c>
      <c r="MW21" s="2" t="s">
        <v>151</v>
      </c>
      <c r="MX21" s="2" t="s">
        <v>151</v>
      </c>
      <c r="MY21" s="2" t="s">
        <v>161</v>
      </c>
      <c r="MZ21" s="2" t="s">
        <v>161</v>
      </c>
      <c r="NA21" s="2" t="s">
        <v>151</v>
      </c>
      <c r="NB21" s="4"/>
      <c r="NC21" s="8"/>
      <c r="ND21" s="4"/>
      <c r="NE21" s="8"/>
      <c r="NF21" s="7"/>
      <c r="NG21" s="7"/>
      <c r="NH21" s="2" t="s">
        <v>193</v>
      </c>
      <c r="NI21" s="2" t="s">
        <v>148</v>
      </c>
      <c r="NJ21" s="2" t="s">
        <v>151</v>
      </c>
      <c r="NK21" s="2" t="s">
        <v>151</v>
      </c>
      <c r="NL21" s="2" t="s">
        <v>161</v>
      </c>
      <c r="NM21" s="2" t="s">
        <v>161</v>
      </c>
      <c r="NN21" s="2" t="s">
        <v>151</v>
      </c>
      <c r="NO21" s="4"/>
      <c r="NP21" s="8"/>
      <c r="NQ21" s="4"/>
      <c r="NR21" s="8"/>
      <c r="NS21" s="7"/>
      <c r="NT21" s="7"/>
      <c r="NU21" s="2" t="s">
        <v>193</v>
      </c>
      <c r="NV21" s="2" t="s">
        <v>148</v>
      </c>
      <c r="NW21" s="2" t="s">
        <v>151</v>
      </c>
      <c r="NX21" s="2" t="s">
        <v>151</v>
      </c>
      <c r="NY21" s="2" t="s">
        <v>161</v>
      </c>
      <c r="NZ21" s="2" t="s">
        <v>161</v>
      </c>
      <c r="OA21" s="2" t="s">
        <v>151</v>
      </c>
      <c r="OB21" s="4"/>
      <c r="OC21" s="8"/>
      <c r="OD21" s="4"/>
      <c r="OE21" s="8"/>
      <c r="OF21" s="7"/>
      <c r="OG21" s="7"/>
      <c r="OH21" s="2" t="s">
        <v>193</v>
      </c>
      <c r="OI21" s="2" t="s">
        <v>253</v>
      </c>
      <c r="OJ21" s="2" t="s">
        <v>151</v>
      </c>
      <c r="OK21" s="2" t="s">
        <v>151</v>
      </c>
      <c r="OL21" s="2" t="s">
        <v>161</v>
      </c>
      <c r="OM21" s="2" t="s">
        <v>161</v>
      </c>
      <c r="ON21" s="2" t="s">
        <v>151</v>
      </c>
      <c r="OO21" s="4"/>
      <c r="OP21" s="8"/>
      <c r="OQ21" s="4"/>
      <c r="OR21" s="8"/>
      <c r="OS21" s="7"/>
      <c r="OT21" s="7"/>
      <c r="OU21" s="2" t="s">
        <v>193</v>
      </c>
      <c r="OV21" s="2" t="s">
        <v>148</v>
      </c>
      <c r="OW21" s="2" t="s">
        <v>151</v>
      </c>
      <c r="OX21" s="2" t="s">
        <v>151</v>
      </c>
      <c r="OY21" s="2" t="s">
        <v>161</v>
      </c>
      <c r="OZ21" s="2" t="s">
        <v>161</v>
      </c>
      <c r="PA21" s="2" t="s">
        <v>151</v>
      </c>
      <c r="PB21" s="4">
        <v>124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>
      <c r="A22" s="2" t="s">
        <v>345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271</v>
      </c>
      <c r="G22" s="2" t="s">
        <v>271</v>
      </c>
      <c r="H22" s="2" t="s">
        <v>271</v>
      </c>
      <c r="I22" s="2" t="s">
        <v>242</v>
      </c>
      <c r="J22" s="2" t="s">
        <v>181</v>
      </c>
      <c r="K22" s="2" t="s">
        <v>336</v>
      </c>
      <c r="L22" s="3">
        <v>159.33</v>
      </c>
      <c r="M22" s="3">
        <v>167.3</v>
      </c>
      <c r="N22" s="3">
        <v>449.99</v>
      </c>
      <c r="O22" s="2" t="s">
        <v>148</v>
      </c>
      <c r="P22" s="2" t="s">
        <v>210</v>
      </c>
      <c r="Q22" s="2" t="s">
        <v>150</v>
      </c>
      <c r="R22" s="2" t="s">
        <v>151</v>
      </c>
      <c r="S22" s="2" t="s">
        <v>151</v>
      </c>
      <c r="T22" s="2" t="s">
        <v>244</v>
      </c>
      <c r="U22" s="2" t="s">
        <v>152</v>
      </c>
      <c r="V22" s="2" t="s">
        <v>245</v>
      </c>
      <c r="W22" s="2" t="s">
        <v>151</v>
      </c>
      <c r="X22" s="2" t="s">
        <v>151</v>
      </c>
      <c r="Y22" s="2" t="s">
        <v>246</v>
      </c>
      <c r="Z22" s="4">
        <v>251</v>
      </c>
      <c r="AA22" s="4">
        <f>=ROUNDDOWN(66.0526315789474,0)</f>
      </c>
      <c r="AB22" s="5">
        <v>3.8</v>
      </c>
      <c r="AC22" s="2" t="s">
        <v>151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16</v>
      </c>
      <c r="AQ22" s="8">
        <v>2771.28</v>
      </c>
      <c r="AR22" s="4"/>
      <c r="AS22" s="8"/>
      <c r="AT22" s="7"/>
      <c r="AU22" s="7"/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0.561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16</v>
      </c>
      <c r="BK22" s="8">
        <v>2771.28</v>
      </c>
      <c r="BL22" s="2" t="s">
        <v>346</v>
      </c>
      <c r="BM22" s="7">
        <v>1</v>
      </c>
      <c r="BN22" s="7">
        <v>1</v>
      </c>
      <c r="BO22" s="4">
        <v>7</v>
      </c>
      <c r="BP22" s="8">
        <v>1281.77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256</v>
      </c>
      <c r="BY22" s="2" t="s">
        <v>161</v>
      </c>
      <c r="BZ22" s="2" t="s">
        <v>161</v>
      </c>
      <c r="CA22" s="2" t="s">
        <v>151</v>
      </c>
      <c r="CB22" s="4"/>
      <c r="CC22" s="8"/>
      <c r="CD22" s="4"/>
      <c r="CE22" s="8"/>
      <c r="CF22" s="7"/>
      <c r="CG22" s="7"/>
      <c r="CH22" s="2" t="s">
        <v>158</v>
      </c>
      <c r="CI22" s="2" t="s">
        <v>148</v>
      </c>
      <c r="CJ22" s="2" t="s">
        <v>151</v>
      </c>
      <c r="CK22" s="2" t="s">
        <v>151</v>
      </c>
      <c r="CL22" s="2" t="s">
        <v>161</v>
      </c>
      <c r="CM22" s="2" t="s">
        <v>161</v>
      </c>
      <c r="CN22" s="2" t="s">
        <v>151</v>
      </c>
      <c r="CO22" s="4">
        <v>4</v>
      </c>
      <c r="CP22" s="8">
        <v>549.2</v>
      </c>
      <c r="CQ22" s="4"/>
      <c r="CR22" s="8"/>
      <c r="CS22" s="7"/>
      <c r="CT22" s="7"/>
      <c r="CU22" s="2" t="s">
        <v>158</v>
      </c>
      <c r="CV22" s="2" t="s">
        <v>148</v>
      </c>
      <c r="CW22" s="2" t="s">
        <v>151</v>
      </c>
      <c r="CX22" s="2" t="s">
        <v>248</v>
      </c>
      <c r="CY22" s="2" t="s">
        <v>161</v>
      </c>
      <c r="CZ22" s="2" t="s">
        <v>161</v>
      </c>
      <c r="DA22" s="2" t="s">
        <v>151</v>
      </c>
      <c r="DB22" s="4">
        <v>4</v>
      </c>
      <c r="DC22" s="8">
        <v>756.28</v>
      </c>
      <c r="DD22" s="4"/>
      <c r="DE22" s="8"/>
      <c r="DF22" s="7"/>
      <c r="DG22" s="7"/>
      <c r="DH22" s="2" t="s">
        <v>158</v>
      </c>
      <c r="DI22" s="2" t="s">
        <v>148</v>
      </c>
      <c r="DJ22" s="2" t="s">
        <v>151</v>
      </c>
      <c r="DK22" s="2" t="s">
        <v>258</v>
      </c>
      <c r="DL22" s="2" t="s">
        <v>161</v>
      </c>
      <c r="DM22" s="2" t="s">
        <v>161</v>
      </c>
      <c r="DN22" s="2" t="s">
        <v>151</v>
      </c>
      <c r="DO22" s="4"/>
      <c r="DP22" s="8"/>
      <c r="DQ22" s="4"/>
      <c r="DR22" s="8"/>
      <c r="DS22" s="7"/>
      <c r="DT22" s="7"/>
      <c r="DU22" s="2" t="s">
        <v>158</v>
      </c>
      <c r="DV22" s="2" t="s">
        <v>148</v>
      </c>
      <c r="DW22" s="2" t="s">
        <v>151</v>
      </c>
      <c r="DX22" s="2" t="s">
        <v>347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151</v>
      </c>
      <c r="EK22" s="2" t="s">
        <v>151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158</v>
      </c>
      <c r="EV22" s="2" t="s">
        <v>148</v>
      </c>
      <c r="EW22" s="2" t="s">
        <v>151</v>
      </c>
      <c r="EX22" s="2" t="s">
        <v>348</v>
      </c>
      <c r="EY22" s="2" t="s">
        <v>161</v>
      </c>
      <c r="EZ22" s="2" t="s">
        <v>161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151</v>
      </c>
      <c r="FK22" s="2" t="s">
        <v>349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151</v>
      </c>
      <c r="FX22" s="2" t="s">
        <v>350</v>
      </c>
      <c r="FY22" s="2" t="s">
        <v>161</v>
      </c>
      <c r="FZ22" s="2" t="s">
        <v>161</v>
      </c>
      <c r="GA22" s="2" t="s">
        <v>151</v>
      </c>
      <c r="GB22" s="4">
        <v>1</v>
      </c>
      <c r="GC22" s="8">
        <v>184.03</v>
      </c>
      <c r="GD22" s="4"/>
      <c r="GE22" s="8"/>
      <c r="GF22" s="7"/>
      <c r="GG22" s="7"/>
      <c r="GH22" s="2" t="s">
        <v>158</v>
      </c>
      <c r="GI22" s="2" t="s">
        <v>148</v>
      </c>
      <c r="GJ22" s="2" t="s">
        <v>151</v>
      </c>
      <c r="GK22" s="2" t="s">
        <v>351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252</v>
      </c>
      <c r="GV22" s="2" t="s">
        <v>148</v>
      </c>
      <c r="GW22" s="2" t="s">
        <v>151</v>
      </c>
      <c r="GX22" s="2" t="s">
        <v>151</v>
      </c>
      <c r="GY22" s="2" t="s">
        <v>161</v>
      </c>
      <c r="GZ22" s="2" t="s">
        <v>161</v>
      </c>
      <c r="HA22" s="2" t="s">
        <v>151</v>
      </c>
      <c r="HB22" s="4"/>
      <c r="HC22" s="8"/>
      <c r="HD22" s="4"/>
      <c r="HE22" s="8"/>
      <c r="HF22" s="7"/>
      <c r="HG22" s="7"/>
      <c r="HH22" s="2" t="s">
        <v>193</v>
      </c>
      <c r="HI22" s="2" t="s">
        <v>148</v>
      </c>
      <c r="HJ22" s="2" t="s">
        <v>151</v>
      </c>
      <c r="HK22" s="2" t="s">
        <v>151</v>
      </c>
      <c r="HL22" s="2" t="s">
        <v>161</v>
      </c>
      <c r="HM22" s="2" t="s">
        <v>161</v>
      </c>
      <c r="HN22" s="2" t="s">
        <v>151</v>
      </c>
      <c r="HO22" s="4"/>
      <c r="HP22" s="8"/>
      <c r="HQ22" s="4"/>
      <c r="HR22" s="8"/>
      <c r="HS22" s="7"/>
      <c r="HT22" s="7"/>
      <c r="HU22" s="2" t="s">
        <v>252</v>
      </c>
      <c r="HV22" s="2" t="s">
        <v>148</v>
      </c>
      <c r="HW22" s="2" t="s">
        <v>151</v>
      </c>
      <c r="HX22" s="2" t="s">
        <v>151</v>
      </c>
      <c r="HY22" s="2" t="s">
        <v>161</v>
      </c>
      <c r="HZ22" s="2" t="s">
        <v>161</v>
      </c>
      <c r="IA22" s="2" t="s">
        <v>151</v>
      </c>
      <c r="IB22" s="4"/>
      <c r="IC22" s="8"/>
      <c r="ID22" s="4"/>
      <c r="IE22" s="8"/>
      <c r="IF22" s="7"/>
      <c r="IG22" s="7"/>
      <c r="IH22" s="2" t="s">
        <v>193</v>
      </c>
      <c r="II22" s="2" t="s">
        <v>148</v>
      </c>
      <c r="IJ22" s="2" t="s">
        <v>151</v>
      </c>
      <c r="IK22" s="2" t="s">
        <v>151</v>
      </c>
      <c r="IL22" s="2" t="s">
        <v>161</v>
      </c>
      <c r="IM22" s="2" t="s">
        <v>161</v>
      </c>
      <c r="IN22" s="2" t="s">
        <v>151</v>
      </c>
      <c r="IO22" s="4"/>
      <c r="IP22" s="8"/>
      <c r="IQ22" s="4"/>
      <c r="IR22" s="8"/>
      <c r="IS22" s="7"/>
      <c r="IT22" s="7"/>
      <c r="IU22" s="2" t="s">
        <v>193</v>
      </c>
      <c r="IV22" s="2" t="s">
        <v>148</v>
      </c>
      <c r="IW22" s="2" t="s">
        <v>151</v>
      </c>
      <c r="IX22" s="2" t="s">
        <v>151</v>
      </c>
      <c r="IY22" s="2" t="s">
        <v>161</v>
      </c>
      <c r="IZ22" s="2" t="s">
        <v>161</v>
      </c>
      <c r="JA22" s="2" t="s">
        <v>151</v>
      </c>
      <c r="JB22" s="4"/>
      <c r="JC22" s="8"/>
      <c r="JD22" s="4"/>
      <c r="JE22" s="8"/>
      <c r="JF22" s="7"/>
      <c r="JG22" s="7"/>
      <c r="JH22" s="2" t="s">
        <v>193</v>
      </c>
      <c r="JI22" s="2" t="s">
        <v>148</v>
      </c>
      <c r="JJ22" s="2" t="s">
        <v>151</v>
      </c>
      <c r="JK22" s="2" t="s">
        <v>151</v>
      </c>
      <c r="JL22" s="2" t="s">
        <v>161</v>
      </c>
      <c r="JM22" s="2" t="s">
        <v>161</v>
      </c>
      <c r="JN22" s="2" t="s">
        <v>151</v>
      </c>
      <c r="JO22" s="4"/>
      <c r="JP22" s="8"/>
      <c r="JQ22" s="4"/>
      <c r="JR22" s="8"/>
      <c r="JS22" s="7"/>
      <c r="JT22" s="7"/>
      <c r="JU22" s="2" t="s">
        <v>252</v>
      </c>
      <c r="JV22" s="2" t="s">
        <v>148</v>
      </c>
      <c r="JW22" s="2" t="s">
        <v>151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158</v>
      </c>
      <c r="KI22" s="2" t="s">
        <v>148</v>
      </c>
      <c r="KJ22" s="2" t="s">
        <v>151</v>
      </c>
      <c r="KK22" s="2" t="s">
        <v>151</v>
      </c>
      <c r="KL22" s="2" t="s">
        <v>161</v>
      </c>
      <c r="KM22" s="2" t="s">
        <v>161</v>
      </c>
      <c r="KN22" s="2" t="s">
        <v>151</v>
      </c>
      <c r="KO22" s="4"/>
      <c r="KP22" s="8"/>
      <c r="KQ22" s="4"/>
      <c r="KR22" s="8"/>
      <c r="KS22" s="7"/>
      <c r="KT22" s="7"/>
      <c r="KU22" s="2" t="s">
        <v>193</v>
      </c>
      <c r="KV22" s="2" t="s">
        <v>148</v>
      </c>
      <c r="KW22" s="2" t="s">
        <v>151</v>
      </c>
      <c r="KX22" s="2" t="s">
        <v>151</v>
      </c>
      <c r="KY22" s="2" t="s">
        <v>161</v>
      </c>
      <c r="KZ22" s="2" t="s">
        <v>161</v>
      </c>
      <c r="LA22" s="2" t="s">
        <v>151</v>
      </c>
      <c r="LB22" s="4"/>
      <c r="LC22" s="8"/>
      <c r="LD22" s="4"/>
      <c r="LE22" s="8"/>
      <c r="LF22" s="7"/>
      <c r="LG22" s="7"/>
      <c r="LH22" s="2" t="s">
        <v>193</v>
      </c>
      <c r="LI22" s="2" t="s">
        <v>148</v>
      </c>
      <c r="LJ22" s="2" t="s">
        <v>151</v>
      </c>
      <c r="LK22" s="2" t="s">
        <v>151</v>
      </c>
      <c r="LL22" s="2" t="s">
        <v>161</v>
      </c>
      <c r="LM22" s="2" t="s">
        <v>161</v>
      </c>
      <c r="LN22" s="2" t="s">
        <v>151</v>
      </c>
      <c r="LO22" s="4"/>
      <c r="LP22" s="8"/>
      <c r="LQ22" s="4"/>
      <c r="LR22" s="8"/>
      <c r="LS22" s="7"/>
      <c r="LT22" s="7"/>
      <c r="LU22" s="2" t="s">
        <v>193</v>
      </c>
      <c r="LV22" s="2" t="s">
        <v>175</v>
      </c>
      <c r="LW22" s="2" t="s">
        <v>151</v>
      </c>
      <c r="LX22" s="2" t="s">
        <v>151</v>
      </c>
      <c r="LY22" s="2" t="s">
        <v>161</v>
      </c>
      <c r="LZ22" s="2" t="s">
        <v>161</v>
      </c>
      <c r="MA22" s="2" t="s">
        <v>151</v>
      </c>
      <c r="MB22" s="4"/>
      <c r="MC22" s="8"/>
      <c r="MD22" s="4"/>
      <c r="ME22" s="8"/>
      <c r="MF22" s="7"/>
      <c r="MG22" s="7"/>
      <c r="MH22" s="2" t="s">
        <v>193</v>
      </c>
      <c r="MI22" s="2" t="s">
        <v>148</v>
      </c>
      <c r="MJ22" s="2" t="s">
        <v>151</v>
      </c>
      <c r="MK22" s="2" t="s">
        <v>151</v>
      </c>
      <c r="ML22" s="2" t="s">
        <v>161</v>
      </c>
      <c r="MM22" s="2" t="s">
        <v>161</v>
      </c>
      <c r="MN22" s="2" t="s">
        <v>151</v>
      </c>
      <c r="MO22" s="4"/>
      <c r="MP22" s="8"/>
      <c r="MQ22" s="4"/>
      <c r="MR22" s="8"/>
      <c r="MS22" s="7"/>
      <c r="MT22" s="7"/>
      <c r="MU22" s="2" t="s">
        <v>193</v>
      </c>
      <c r="MV22" s="2" t="s">
        <v>148</v>
      </c>
      <c r="MW22" s="2" t="s">
        <v>151</v>
      </c>
      <c r="MX22" s="2" t="s">
        <v>151</v>
      </c>
      <c r="MY22" s="2" t="s">
        <v>161</v>
      </c>
      <c r="MZ22" s="2" t="s">
        <v>161</v>
      </c>
      <c r="NA22" s="2" t="s">
        <v>151</v>
      </c>
      <c r="NB22" s="4"/>
      <c r="NC22" s="8"/>
      <c r="ND22" s="4"/>
      <c r="NE22" s="8"/>
      <c r="NF22" s="7"/>
      <c r="NG22" s="7"/>
      <c r="NH22" s="2" t="s">
        <v>193</v>
      </c>
      <c r="NI22" s="2" t="s">
        <v>148</v>
      </c>
      <c r="NJ22" s="2" t="s">
        <v>151</v>
      </c>
      <c r="NK22" s="2" t="s">
        <v>151</v>
      </c>
      <c r="NL22" s="2" t="s">
        <v>161</v>
      </c>
      <c r="NM22" s="2" t="s">
        <v>161</v>
      </c>
      <c r="NN22" s="2" t="s">
        <v>151</v>
      </c>
      <c r="NO22" s="4"/>
      <c r="NP22" s="8"/>
      <c r="NQ22" s="4"/>
      <c r="NR22" s="8"/>
      <c r="NS22" s="7"/>
      <c r="NT22" s="7"/>
      <c r="NU22" s="2" t="s">
        <v>193</v>
      </c>
      <c r="NV22" s="2" t="s">
        <v>148</v>
      </c>
      <c r="NW22" s="2" t="s">
        <v>151</v>
      </c>
      <c r="NX22" s="2" t="s">
        <v>151</v>
      </c>
      <c r="NY22" s="2" t="s">
        <v>161</v>
      </c>
      <c r="NZ22" s="2" t="s">
        <v>161</v>
      </c>
      <c r="OA22" s="2" t="s">
        <v>151</v>
      </c>
      <c r="OB22" s="4"/>
      <c r="OC22" s="8"/>
      <c r="OD22" s="4"/>
      <c r="OE22" s="8"/>
      <c r="OF22" s="7"/>
      <c r="OG22" s="7"/>
      <c r="OH22" s="2" t="s">
        <v>193</v>
      </c>
      <c r="OI22" s="2" t="s">
        <v>253</v>
      </c>
      <c r="OJ22" s="2" t="s">
        <v>151</v>
      </c>
      <c r="OK22" s="2" t="s">
        <v>151</v>
      </c>
      <c r="OL22" s="2" t="s">
        <v>161</v>
      </c>
      <c r="OM22" s="2" t="s">
        <v>161</v>
      </c>
      <c r="ON22" s="2" t="s">
        <v>151</v>
      </c>
      <c r="OO22" s="4"/>
      <c r="OP22" s="8"/>
      <c r="OQ22" s="4"/>
      <c r="OR22" s="8"/>
      <c r="OS22" s="7"/>
      <c r="OT22" s="7"/>
      <c r="OU22" s="2" t="s">
        <v>193</v>
      </c>
      <c r="OV22" s="2" t="s">
        <v>148</v>
      </c>
      <c r="OW22" s="2" t="s">
        <v>151</v>
      </c>
      <c r="OX22" s="2" t="s">
        <v>151</v>
      </c>
      <c r="OY22" s="2" t="s">
        <v>161</v>
      </c>
      <c r="OZ22" s="2" t="s">
        <v>161</v>
      </c>
      <c r="PA22" s="2" t="s">
        <v>151</v>
      </c>
      <c r="PB22" s="4">
        <v>102</v>
      </c>
      <c r="PC22" s="4"/>
      <c r="PD22" s="4"/>
      <c r="PE22" s="4">
        <v>149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352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271</v>
      </c>
      <c r="G23" s="2" t="s">
        <v>271</v>
      </c>
      <c r="H23" s="2" t="s">
        <v>271</v>
      </c>
      <c r="I23" s="2" t="s">
        <v>242</v>
      </c>
      <c r="J23" s="2" t="s">
        <v>195</v>
      </c>
      <c r="K23" s="2" t="s">
        <v>336</v>
      </c>
      <c r="L23" s="3">
        <v>159.37</v>
      </c>
      <c r="M23" s="3">
        <v>167.34</v>
      </c>
      <c r="N23" s="3">
        <v>454.99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244</v>
      </c>
      <c r="U23" s="2" t="s">
        <v>152</v>
      </c>
      <c r="V23" s="2" t="s">
        <v>245</v>
      </c>
      <c r="W23" s="2" t="s">
        <v>151</v>
      </c>
      <c r="X23" s="2" t="s">
        <v>151</v>
      </c>
      <c r="Y23" s="2" t="s">
        <v>246</v>
      </c>
      <c r="Z23" s="4">
        <v>119</v>
      </c>
      <c r="AA23" s="4">
        <f>=ROUNDDOWN(66.1111111111111,0)</f>
      </c>
      <c r="AB23" s="5">
        <v>1.8</v>
      </c>
      <c r="AC23" s="2" t="s">
        <v>151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6</v>
      </c>
      <c r="AQ23" s="8">
        <v>1027.93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0.2081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6</v>
      </c>
      <c r="BK23" s="8">
        <v>1027.93</v>
      </c>
      <c r="BL23" s="2" t="s">
        <v>263</v>
      </c>
      <c r="BM23" s="7">
        <v>1</v>
      </c>
      <c r="BN23" s="7">
        <v>1</v>
      </c>
      <c r="BO23" s="4">
        <v>3</v>
      </c>
      <c r="BP23" s="8">
        <v>548.55</v>
      </c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248</v>
      </c>
      <c r="BY23" s="2" t="s">
        <v>161</v>
      </c>
      <c r="BZ23" s="2" t="s">
        <v>161</v>
      </c>
      <c r="CA23" s="2" t="s">
        <v>151</v>
      </c>
      <c r="CB23" s="4"/>
      <c r="CC23" s="8"/>
      <c r="CD23" s="4"/>
      <c r="CE23" s="8"/>
      <c r="CF23" s="7"/>
      <c r="CG23" s="7"/>
      <c r="CH23" s="2" t="s">
        <v>158</v>
      </c>
      <c r="CI23" s="2" t="s">
        <v>148</v>
      </c>
      <c r="CJ23" s="2" t="s">
        <v>151</v>
      </c>
      <c r="CK23" s="2" t="s">
        <v>151</v>
      </c>
      <c r="CL23" s="2" t="s">
        <v>161</v>
      </c>
      <c r="CM23" s="2" t="s">
        <v>161</v>
      </c>
      <c r="CN23" s="2" t="s">
        <v>151</v>
      </c>
      <c r="CO23" s="4">
        <v>2</v>
      </c>
      <c r="CP23" s="8">
        <v>290.57</v>
      </c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353</v>
      </c>
      <c r="CY23" s="2" t="s">
        <v>161</v>
      </c>
      <c r="CZ23" s="2" t="s">
        <v>161</v>
      </c>
      <c r="DA23" s="2" t="s">
        <v>151</v>
      </c>
      <c r="DB23" s="4">
        <v>1</v>
      </c>
      <c r="DC23" s="8">
        <v>188.81</v>
      </c>
      <c r="DD23" s="4"/>
      <c r="DE23" s="8"/>
      <c r="DF23" s="7"/>
      <c r="DG23" s="7"/>
      <c r="DH23" s="2" t="s">
        <v>158</v>
      </c>
      <c r="DI23" s="2" t="s">
        <v>148</v>
      </c>
      <c r="DJ23" s="2" t="s">
        <v>151</v>
      </c>
      <c r="DK23" s="2" t="s">
        <v>343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151</v>
      </c>
      <c r="DX23" s="2" t="s">
        <v>354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151</v>
      </c>
      <c r="EK23" s="2" t="s">
        <v>151</v>
      </c>
      <c r="EL23" s="2" t="s">
        <v>161</v>
      </c>
      <c r="EM23" s="2" t="s">
        <v>161</v>
      </c>
      <c r="EN23" s="2" t="s">
        <v>151</v>
      </c>
      <c r="EO23" s="4"/>
      <c r="EP23" s="8"/>
      <c r="EQ23" s="4"/>
      <c r="ER23" s="8"/>
      <c r="ES23" s="7"/>
      <c r="ET23" s="7"/>
      <c r="EU23" s="2" t="s">
        <v>158</v>
      </c>
      <c r="EV23" s="2" t="s">
        <v>148</v>
      </c>
      <c r="EW23" s="2" t="s">
        <v>151</v>
      </c>
      <c r="EX23" s="2" t="s">
        <v>151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151</v>
      </c>
      <c r="FK23" s="2" t="s">
        <v>260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151</v>
      </c>
      <c r="FX23" s="2" t="s">
        <v>355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158</v>
      </c>
      <c r="GI23" s="2" t="s">
        <v>148</v>
      </c>
      <c r="GJ23" s="2" t="s">
        <v>151</v>
      </c>
      <c r="GK23" s="2" t="s">
        <v>356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252</v>
      </c>
      <c r="GV23" s="2" t="s">
        <v>148</v>
      </c>
      <c r="GW23" s="2" t="s">
        <v>151</v>
      </c>
      <c r="GX23" s="2" t="s">
        <v>151</v>
      </c>
      <c r="GY23" s="2" t="s">
        <v>161</v>
      </c>
      <c r="GZ23" s="2" t="s">
        <v>161</v>
      </c>
      <c r="HA23" s="2" t="s">
        <v>151</v>
      </c>
      <c r="HB23" s="4"/>
      <c r="HC23" s="8"/>
      <c r="HD23" s="4"/>
      <c r="HE23" s="8"/>
      <c r="HF23" s="7"/>
      <c r="HG23" s="7"/>
      <c r="HH23" s="2" t="s">
        <v>193</v>
      </c>
      <c r="HI23" s="2" t="s">
        <v>148</v>
      </c>
      <c r="HJ23" s="2" t="s">
        <v>151</v>
      </c>
      <c r="HK23" s="2" t="s">
        <v>151</v>
      </c>
      <c r="HL23" s="2" t="s">
        <v>161</v>
      </c>
      <c r="HM23" s="2" t="s">
        <v>161</v>
      </c>
      <c r="HN23" s="2" t="s">
        <v>151</v>
      </c>
      <c r="HO23" s="4"/>
      <c r="HP23" s="8"/>
      <c r="HQ23" s="4"/>
      <c r="HR23" s="8"/>
      <c r="HS23" s="7"/>
      <c r="HT23" s="7"/>
      <c r="HU23" s="2" t="s">
        <v>252</v>
      </c>
      <c r="HV23" s="2" t="s">
        <v>148</v>
      </c>
      <c r="HW23" s="2" t="s">
        <v>151</v>
      </c>
      <c r="HX23" s="2" t="s">
        <v>151</v>
      </c>
      <c r="HY23" s="2" t="s">
        <v>161</v>
      </c>
      <c r="HZ23" s="2" t="s">
        <v>161</v>
      </c>
      <c r="IA23" s="2" t="s">
        <v>151</v>
      </c>
      <c r="IB23" s="4"/>
      <c r="IC23" s="8"/>
      <c r="ID23" s="4"/>
      <c r="IE23" s="8"/>
      <c r="IF23" s="7"/>
      <c r="IG23" s="7"/>
      <c r="IH23" s="2" t="s">
        <v>193</v>
      </c>
      <c r="II23" s="2" t="s">
        <v>148</v>
      </c>
      <c r="IJ23" s="2" t="s">
        <v>151</v>
      </c>
      <c r="IK23" s="2" t="s">
        <v>151</v>
      </c>
      <c r="IL23" s="2" t="s">
        <v>161</v>
      </c>
      <c r="IM23" s="2" t="s">
        <v>161</v>
      </c>
      <c r="IN23" s="2" t="s">
        <v>151</v>
      </c>
      <c r="IO23" s="4"/>
      <c r="IP23" s="8"/>
      <c r="IQ23" s="4"/>
      <c r="IR23" s="8"/>
      <c r="IS23" s="7"/>
      <c r="IT23" s="7"/>
      <c r="IU23" s="2" t="s">
        <v>193</v>
      </c>
      <c r="IV23" s="2" t="s">
        <v>148</v>
      </c>
      <c r="IW23" s="2" t="s">
        <v>151</v>
      </c>
      <c r="IX23" s="2" t="s">
        <v>151</v>
      </c>
      <c r="IY23" s="2" t="s">
        <v>161</v>
      </c>
      <c r="IZ23" s="2" t="s">
        <v>161</v>
      </c>
      <c r="JA23" s="2" t="s">
        <v>151</v>
      </c>
      <c r="JB23" s="4"/>
      <c r="JC23" s="8"/>
      <c r="JD23" s="4"/>
      <c r="JE23" s="8"/>
      <c r="JF23" s="7"/>
      <c r="JG23" s="7"/>
      <c r="JH23" s="2" t="s">
        <v>193</v>
      </c>
      <c r="JI23" s="2" t="s">
        <v>148</v>
      </c>
      <c r="JJ23" s="2" t="s">
        <v>151</v>
      </c>
      <c r="JK23" s="2" t="s">
        <v>151</v>
      </c>
      <c r="JL23" s="2" t="s">
        <v>161</v>
      </c>
      <c r="JM23" s="2" t="s">
        <v>161</v>
      </c>
      <c r="JN23" s="2" t="s">
        <v>151</v>
      </c>
      <c r="JO23" s="4"/>
      <c r="JP23" s="8"/>
      <c r="JQ23" s="4"/>
      <c r="JR23" s="8"/>
      <c r="JS23" s="7"/>
      <c r="JT23" s="7"/>
      <c r="JU23" s="2" t="s">
        <v>252</v>
      </c>
      <c r="JV23" s="2" t="s">
        <v>148</v>
      </c>
      <c r="JW23" s="2" t="s">
        <v>151</v>
      </c>
      <c r="JX23" s="2" t="s">
        <v>151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158</v>
      </c>
      <c r="KI23" s="2" t="s">
        <v>148</v>
      </c>
      <c r="KJ23" s="2" t="s">
        <v>151</v>
      </c>
      <c r="KK23" s="2" t="s">
        <v>151</v>
      </c>
      <c r="KL23" s="2" t="s">
        <v>161</v>
      </c>
      <c r="KM23" s="2" t="s">
        <v>161</v>
      </c>
      <c r="KN23" s="2" t="s">
        <v>151</v>
      </c>
      <c r="KO23" s="4"/>
      <c r="KP23" s="8"/>
      <c r="KQ23" s="4"/>
      <c r="KR23" s="8"/>
      <c r="KS23" s="7"/>
      <c r="KT23" s="7"/>
      <c r="KU23" s="2" t="s">
        <v>193</v>
      </c>
      <c r="KV23" s="2" t="s">
        <v>148</v>
      </c>
      <c r="KW23" s="2" t="s">
        <v>151</v>
      </c>
      <c r="KX23" s="2" t="s">
        <v>151</v>
      </c>
      <c r="KY23" s="2" t="s">
        <v>161</v>
      </c>
      <c r="KZ23" s="2" t="s">
        <v>161</v>
      </c>
      <c r="LA23" s="2" t="s">
        <v>151</v>
      </c>
      <c r="LB23" s="4"/>
      <c r="LC23" s="8"/>
      <c r="LD23" s="4"/>
      <c r="LE23" s="8"/>
      <c r="LF23" s="7"/>
      <c r="LG23" s="7"/>
      <c r="LH23" s="2" t="s">
        <v>193</v>
      </c>
      <c r="LI23" s="2" t="s">
        <v>148</v>
      </c>
      <c r="LJ23" s="2" t="s">
        <v>151</v>
      </c>
      <c r="LK23" s="2" t="s">
        <v>151</v>
      </c>
      <c r="LL23" s="2" t="s">
        <v>161</v>
      </c>
      <c r="LM23" s="2" t="s">
        <v>161</v>
      </c>
      <c r="LN23" s="2" t="s">
        <v>151</v>
      </c>
      <c r="LO23" s="4"/>
      <c r="LP23" s="8"/>
      <c r="LQ23" s="4"/>
      <c r="LR23" s="8"/>
      <c r="LS23" s="7"/>
      <c r="LT23" s="7"/>
      <c r="LU23" s="2" t="s">
        <v>193</v>
      </c>
      <c r="LV23" s="2" t="s">
        <v>175</v>
      </c>
      <c r="LW23" s="2" t="s">
        <v>151</v>
      </c>
      <c r="LX23" s="2" t="s">
        <v>151</v>
      </c>
      <c r="LY23" s="2" t="s">
        <v>161</v>
      </c>
      <c r="LZ23" s="2" t="s">
        <v>161</v>
      </c>
      <c r="MA23" s="2" t="s">
        <v>151</v>
      </c>
      <c r="MB23" s="4"/>
      <c r="MC23" s="8"/>
      <c r="MD23" s="4"/>
      <c r="ME23" s="8"/>
      <c r="MF23" s="7"/>
      <c r="MG23" s="7"/>
      <c r="MH23" s="2" t="s">
        <v>193</v>
      </c>
      <c r="MI23" s="2" t="s">
        <v>148</v>
      </c>
      <c r="MJ23" s="2" t="s">
        <v>151</v>
      </c>
      <c r="MK23" s="2" t="s">
        <v>151</v>
      </c>
      <c r="ML23" s="2" t="s">
        <v>161</v>
      </c>
      <c r="MM23" s="2" t="s">
        <v>161</v>
      </c>
      <c r="MN23" s="2" t="s">
        <v>151</v>
      </c>
      <c r="MO23" s="4"/>
      <c r="MP23" s="8"/>
      <c r="MQ23" s="4"/>
      <c r="MR23" s="8"/>
      <c r="MS23" s="7"/>
      <c r="MT23" s="7"/>
      <c r="MU23" s="2" t="s">
        <v>193</v>
      </c>
      <c r="MV23" s="2" t="s">
        <v>148</v>
      </c>
      <c r="MW23" s="2" t="s">
        <v>151</v>
      </c>
      <c r="MX23" s="2" t="s">
        <v>151</v>
      </c>
      <c r="MY23" s="2" t="s">
        <v>161</v>
      </c>
      <c r="MZ23" s="2" t="s">
        <v>161</v>
      </c>
      <c r="NA23" s="2" t="s">
        <v>151</v>
      </c>
      <c r="NB23" s="4"/>
      <c r="NC23" s="8"/>
      <c r="ND23" s="4"/>
      <c r="NE23" s="8"/>
      <c r="NF23" s="7"/>
      <c r="NG23" s="7"/>
      <c r="NH23" s="2" t="s">
        <v>193</v>
      </c>
      <c r="NI23" s="2" t="s">
        <v>148</v>
      </c>
      <c r="NJ23" s="2" t="s">
        <v>151</v>
      </c>
      <c r="NK23" s="2" t="s">
        <v>151</v>
      </c>
      <c r="NL23" s="2" t="s">
        <v>161</v>
      </c>
      <c r="NM23" s="2" t="s">
        <v>161</v>
      </c>
      <c r="NN23" s="2" t="s">
        <v>151</v>
      </c>
      <c r="NO23" s="4"/>
      <c r="NP23" s="8"/>
      <c r="NQ23" s="4"/>
      <c r="NR23" s="8"/>
      <c r="NS23" s="7"/>
      <c r="NT23" s="7"/>
      <c r="NU23" s="2" t="s">
        <v>193</v>
      </c>
      <c r="NV23" s="2" t="s">
        <v>148</v>
      </c>
      <c r="NW23" s="2" t="s">
        <v>151</v>
      </c>
      <c r="NX23" s="2" t="s">
        <v>151</v>
      </c>
      <c r="NY23" s="2" t="s">
        <v>161</v>
      </c>
      <c r="NZ23" s="2" t="s">
        <v>161</v>
      </c>
      <c r="OA23" s="2" t="s">
        <v>151</v>
      </c>
      <c r="OB23" s="4"/>
      <c r="OC23" s="8"/>
      <c r="OD23" s="4"/>
      <c r="OE23" s="8"/>
      <c r="OF23" s="7"/>
      <c r="OG23" s="7"/>
      <c r="OH23" s="2" t="s">
        <v>193</v>
      </c>
      <c r="OI23" s="2" t="s">
        <v>253</v>
      </c>
      <c r="OJ23" s="2" t="s">
        <v>151</v>
      </c>
      <c r="OK23" s="2" t="s">
        <v>151</v>
      </c>
      <c r="OL23" s="2" t="s">
        <v>161</v>
      </c>
      <c r="OM23" s="2" t="s">
        <v>161</v>
      </c>
      <c r="ON23" s="2" t="s">
        <v>151</v>
      </c>
      <c r="OO23" s="4"/>
      <c r="OP23" s="8"/>
      <c r="OQ23" s="4"/>
      <c r="OR23" s="8"/>
      <c r="OS23" s="7"/>
      <c r="OT23" s="7"/>
      <c r="OU23" s="2" t="s">
        <v>193</v>
      </c>
      <c r="OV23" s="2" t="s">
        <v>148</v>
      </c>
      <c r="OW23" s="2" t="s">
        <v>151</v>
      </c>
      <c r="OX23" s="2" t="s">
        <v>151</v>
      </c>
      <c r="OY23" s="2" t="s">
        <v>161</v>
      </c>
      <c r="OZ23" s="2" t="s">
        <v>161</v>
      </c>
      <c r="PA23" s="2" t="s">
        <v>151</v>
      </c>
      <c r="PB23" s="4">
        <v>2</v>
      </c>
      <c r="PC23" s="4"/>
      <c r="PD23" s="4"/>
      <c r="PE23" s="4">
        <v>117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357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358</v>
      </c>
      <c r="G24" s="2" t="s">
        <v>358</v>
      </c>
      <c r="H24" s="2" t="s">
        <v>358</v>
      </c>
      <c r="I24" s="2" t="s">
        <v>145</v>
      </c>
      <c r="J24" s="2" t="s">
        <v>181</v>
      </c>
      <c r="K24" s="2" t="s">
        <v>359</v>
      </c>
      <c r="L24" s="3">
        <v>204.28</v>
      </c>
      <c r="M24" s="3">
        <v>214.49</v>
      </c>
      <c r="N24" s="3">
        <v>599.99</v>
      </c>
      <c r="O24" s="2" t="s">
        <v>360</v>
      </c>
      <c r="P24" s="2" t="s">
        <v>361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273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24</v>
      </c>
      <c r="AS24" s="8">
        <v>4151.45</v>
      </c>
      <c r="AT24" s="7">
        <v>-1</v>
      </c>
      <c r="AU24" s="7">
        <v>-1</v>
      </c>
      <c r="AV24" s="4">
        <v>3</v>
      </c>
      <c r="AW24" s="8">
        <v>600.12</v>
      </c>
      <c r="AX24" s="4">
        <v>27</v>
      </c>
      <c r="AY24" s="8">
        <v>5006.42</v>
      </c>
      <c r="AZ24" s="7">
        <v>-0.8889</v>
      </c>
      <c r="BA24" s="7">
        <v>-0.8801</v>
      </c>
      <c r="BB24" s="7"/>
      <c r="BC24" s="4">
        <v>3</v>
      </c>
      <c r="BD24" s="8">
        <v>600.12</v>
      </c>
      <c r="BE24" s="4">
        <v>27</v>
      </c>
      <c r="BF24" s="8">
        <v>5006.42</v>
      </c>
      <c r="BG24" s="7">
        <v>-0.8889</v>
      </c>
      <c r="BH24" s="7">
        <v>-0.8801</v>
      </c>
      <c r="BI24" s="7">
        <v>1</v>
      </c>
      <c r="BJ24" s="4"/>
      <c r="BK24" s="8"/>
      <c r="BL24" s="2" t="s">
        <v>362</v>
      </c>
      <c r="BM24" s="7"/>
      <c r="BN24" s="7"/>
      <c r="BO24" s="4"/>
      <c r="BP24" s="8"/>
      <c r="BQ24" s="4">
        <v>1</v>
      </c>
      <c r="BR24" s="8">
        <v>231.65</v>
      </c>
      <c r="BS24" s="7">
        <v>-1</v>
      </c>
      <c r="BT24" s="7">
        <v>-1</v>
      </c>
      <c r="BU24" s="2" t="s">
        <v>158</v>
      </c>
      <c r="BV24" s="2" t="s">
        <v>253</v>
      </c>
      <c r="BW24" s="2" t="s">
        <v>325</v>
      </c>
      <c r="BX24" s="2" t="s">
        <v>363</v>
      </c>
      <c r="BY24" s="2" t="s">
        <v>161</v>
      </c>
      <c r="BZ24" s="2" t="s">
        <v>161</v>
      </c>
      <c r="CA24" s="2" t="s">
        <v>151</v>
      </c>
      <c r="CB24" s="4"/>
      <c r="CC24" s="8"/>
      <c r="CD24" s="4">
        <v>6</v>
      </c>
      <c r="CE24" s="8">
        <v>1409.52</v>
      </c>
      <c r="CF24" s="7">
        <v>-1</v>
      </c>
      <c r="CG24" s="7">
        <v>-1</v>
      </c>
      <c r="CH24" s="2" t="s">
        <v>158</v>
      </c>
      <c r="CI24" s="2" t="s">
        <v>253</v>
      </c>
      <c r="CJ24" s="2" t="s">
        <v>151</v>
      </c>
      <c r="CK24" s="2" t="s">
        <v>308</v>
      </c>
      <c r="CL24" s="2" t="s">
        <v>161</v>
      </c>
      <c r="CM24" s="2" t="s">
        <v>161</v>
      </c>
      <c r="CN24" s="2" t="s">
        <v>151</v>
      </c>
      <c r="CO24" s="4"/>
      <c r="CP24" s="8"/>
      <c r="CQ24" s="4">
        <v>11</v>
      </c>
      <c r="CR24" s="8">
        <v>900.79</v>
      </c>
      <c r="CS24" s="7">
        <v>-1</v>
      </c>
      <c r="CT24" s="7">
        <v>-1</v>
      </c>
      <c r="CU24" s="2" t="s">
        <v>158</v>
      </c>
      <c r="CV24" s="2" t="s">
        <v>253</v>
      </c>
      <c r="CW24" s="2" t="s">
        <v>163</v>
      </c>
      <c r="CX24" s="2" t="s">
        <v>364</v>
      </c>
      <c r="CY24" s="2" t="s">
        <v>161</v>
      </c>
      <c r="CZ24" s="2" t="s">
        <v>161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253</v>
      </c>
      <c r="DJ24" s="2" t="s">
        <v>165</v>
      </c>
      <c r="DK24" s="2" t="s">
        <v>365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6</v>
      </c>
      <c r="DR24" s="8">
        <v>1609.49</v>
      </c>
      <c r="DS24" s="7">
        <v>-1</v>
      </c>
      <c r="DT24" s="7">
        <v>-1</v>
      </c>
      <c r="DU24" s="2" t="s">
        <v>158</v>
      </c>
      <c r="DV24" s="2" t="s">
        <v>253</v>
      </c>
      <c r="DW24" s="2" t="s">
        <v>183</v>
      </c>
      <c r="DX24" s="2" t="s">
        <v>217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253</v>
      </c>
      <c r="EJ24" s="2" t="s">
        <v>168</v>
      </c>
      <c r="EK24" s="2" t="s">
        <v>281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158</v>
      </c>
      <c r="EV24" s="2" t="s">
        <v>253</v>
      </c>
      <c r="EW24" s="2" t="s">
        <v>183</v>
      </c>
      <c r="EX24" s="2" t="s">
        <v>366</v>
      </c>
      <c r="EY24" s="2" t="s">
        <v>161</v>
      </c>
      <c r="EZ24" s="2" t="s">
        <v>161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253</v>
      </c>
      <c r="FJ24" s="2" t="s">
        <v>171</v>
      </c>
      <c r="FK24" s="2" t="s">
        <v>367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253</v>
      </c>
      <c r="FW24" s="2" t="s">
        <v>173</v>
      </c>
      <c r="FX24" s="2" t="s">
        <v>368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151</v>
      </c>
      <c r="GI24" s="2" t="s">
        <v>151</v>
      </c>
      <c r="GJ24" s="2" t="s">
        <v>151</v>
      </c>
      <c r="GK24" s="2" t="s">
        <v>151</v>
      </c>
      <c r="GL24" s="2" t="s">
        <v>151</v>
      </c>
      <c r="GM24" s="2" t="s">
        <v>151</v>
      </c>
      <c r="GN24" s="2" t="s">
        <v>151</v>
      </c>
      <c r="GO24" s="4"/>
      <c r="GP24" s="8"/>
      <c r="GQ24" s="4"/>
      <c r="GR24" s="8"/>
      <c r="GS24" s="7"/>
      <c r="GT24" s="7"/>
      <c r="GU24" s="2" t="s">
        <v>158</v>
      </c>
      <c r="GV24" s="2" t="s">
        <v>253</v>
      </c>
      <c r="GW24" s="2" t="s">
        <v>177</v>
      </c>
      <c r="GX24" s="2" t="s">
        <v>369</v>
      </c>
      <c r="GY24" s="2" t="s">
        <v>161</v>
      </c>
      <c r="GZ24" s="2" t="s">
        <v>161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151</v>
      </c>
      <c r="JV24" s="2" t="s">
        <v>151</v>
      </c>
      <c r="JW24" s="2" t="s">
        <v>151</v>
      </c>
      <c r="JX24" s="2" t="s">
        <v>151</v>
      </c>
      <c r="JY24" s="2" t="s">
        <v>151</v>
      </c>
      <c r="JZ24" s="2" t="s">
        <v>151</v>
      </c>
      <c r="KA24" s="2" t="s">
        <v>151</v>
      </c>
      <c r="KB24" s="4"/>
      <c r="KC24" s="8"/>
      <c r="KD24" s="4"/>
      <c r="KE24" s="8"/>
      <c r="KF24" s="7"/>
      <c r="KG24" s="7"/>
      <c r="KH24" s="2" t="s">
        <v>158</v>
      </c>
      <c r="KI24" s="2" t="s">
        <v>253</v>
      </c>
      <c r="KJ24" s="2" t="s">
        <v>179</v>
      </c>
      <c r="KK24" s="2" t="s">
        <v>151</v>
      </c>
      <c r="KL24" s="2" t="s">
        <v>161</v>
      </c>
      <c r="KM24" s="2" t="s">
        <v>161</v>
      </c>
      <c r="KN24" s="2" t="s">
        <v>151</v>
      </c>
      <c r="KO24" s="4"/>
      <c r="KP24" s="8"/>
      <c r="KQ24" s="4"/>
      <c r="KR24" s="8"/>
      <c r="KS24" s="7"/>
      <c r="KT24" s="7"/>
      <c r="KU24" s="2" t="s">
        <v>151</v>
      </c>
      <c r="KV24" s="2" t="s">
        <v>151</v>
      </c>
      <c r="KW24" s="2" t="s">
        <v>151</v>
      </c>
      <c r="KX24" s="2" t="s">
        <v>151</v>
      </c>
      <c r="KY24" s="2" t="s">
        <v>151</v>
      </c>
      <c r="KZ24" s="2" t="s">
        <v>151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370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358</v>
      </c>
      <c r="G25" s="2" t="s">
        <v>358</v>
      </c>
      <c r="H25" s="2" t="s">
        <v>358</v>
      </c>
      <c r="I25" s="2" t="s">
        <v>145</v>
      </c>
      <c r="J25" s="2" t="s">
        <v>195</v>
      </c>
      <c r="K25" s="2" t="s">
        <v>359</v>
      </c>
      <c r="L25" s="3">
        <v>204.28</v>
      </c>
      <c r="M25" s="3">
        <v>214.49</v>
      </c>
      <c r="N25" s="3">
        <v>599.99</v>
      </c>
      <c r="O25" s="2" t="s">
        <v>360</v>
      </c>
      <c r="P25" s="2" t="s">
        <v>361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273</v>
      </c>
      <c r="W25" s="2" t="s">
        <v>154</v>
      </c>
      <c r="X25" s="2" t="s">
        <v>151</v>
      </c>
      <c r="Y25" s="2" t="s">
        <v>183</v>
      </c>
      <c r="Z25" s="4"/>
      <c r="AA25" s="4">
        <f>=ROUNDDOWN({0},0)</f>
      </c>
      <c r="AB25" s="5">
        <v>1</v>
      </c>
      <c r="AC25" s="2" t="s">
        <v>151</v>
      </c>
      <c r="AD25" s="4"/>
      <c r="AE25" s="4"/>
      <c r="AF25" s="6">
        <v>65</v>
      </c>
      <c r="AG25" s="6"/>
      <c r="AH25" s="7">
        <v>0.1667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3</v>
      </c>
      <c r="AQ25" s="8">
        <v>600.12</v>
      </c>
      <c r="AR25" s="4">
        <v>3</v>
      </c>
      <c r="AS25" s="8">
        <v>854.97</v>
      </c>
      <c r="AT25" s="7"/>
      <c r="AU25" s="7">
        <v>-0.2981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1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3</v>
      </c>
      <c r="BK25" s="8">
        <v>600.12</v>
      </c>
      <c r="BL25" s="2" t="s">
        <v>371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158</v>
      </c>
      <c r="BV25" s="2" t="s">
        <v>253</v>
      </c>
      <c r="BW25" s="2" t="s">
        <v>325</v>
      </c>
      <c r="BX25" s="2" t="s">
        <v>372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252</v>
      </c>
      <c r="CI25" s="2" t="s">
        <v>253</v>
      </c>
      <c r="CJ25" s="2" t="s">
        <v>151</v>
      </c>
      <c r="CK25" s="2" t="s">
        <v>151</v>
      </c>
      <c r="CL25" s="2" t="s">
        <v>161</v>
      </c>
      <c r="CM25" s="2" t="s">
        <v>161</v>
      </c>
      <c r="CN25" s="2" t="s">
        <v>151</v>
      </c>
      <c r="CO25" s="4">
        <v>1</v>
      </c>
      <c r="CP25" s="8">
        <v>150.14</v>
      </c>
      <c r="CQ25" s="4"/>
      <c r="CR25" s="8"/>
      <c r="CS25" s="7"/>
      <c r="CT25" s="7"/>
      <c r="CU25" s="2" t="s">
        <v>158</v>
      </c>
      <c r="CV25" s="2" t="s">
        <v>253</v>
      </c>
      <c r="CW25" s="2" t="s">
        <v>163</v>
      </c>
      <c r="CX25" s="2" t="s">
        <v>373</v>
      </c>
      <c r="CY25" s="2" t="s">
        <v>161</v>
      </c>
      <c r="CZ25" s="2" t="s">
        <v>161</v>
      </c>
      <c r="DA25" s="2" t="s">
        <v>151</v>
      </c>
      <c r="DB25" s="4"/>
      <c r="DC25" s="8"/>
      <c r="DD25" s="4"/>
      <c r="DE25" s="8"/>
      <c r="DF25" s="7"/>
      <c r="DG25" s="7"/>
      <c r="DH25" s="2" t="s">
        <v>158</v>
      </c>
      <c r="DI25" s="2" t="s">
        <v>253</v>
      </c>
      <c r="DJ25" s="2" t="s">
        <v>165</v>
      </c>
      <c r="DK25" s="2" t="s">
        <v>151</v>
      </c>
      <c r="DL25" s="2" t="s">
        <v>161</v>
      </c>
      <c r="DM25" s="2" t="s">
        <v>161</v>
      </c>
      <c r="DN25" s="2" t="s">
        <v>151</v>
      </c>
      <c r="DO25" s="4">
        <v>2</v>
      </c>
      <c r="DP25" s="8">
        <v>449.98</v>
      </c>
      <c r="DQ25" s="4">
        <v>3</v>
      </c>
      <c r="DR25" s="8">
        <v>854.97</v>
      </c>
      <c r="DS25" s="7">
        <v>-0.3333</v>
      </c>
      <c r="DT25" s="7">
        <v>-0.4737</v>
      </c>
      <c r="DU25" s="2" t="s">
        <v>158</v>
      </c>
      <c r="DV25" s="2" t="s">
        <v>253</v>
      </c>
      <c r="DW25" s="2" t="s">
        <v>183</v>
      </c>
      <c r="DX25" s="2" t="s">
        <v>174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253</v>
      </c>
      <c r="EJ25" s="2" t="s">
        <v>168</v>
      </c>
      <c r="EK25" s="2" t="s">
        <v>317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158</v>
      </c>
      <c r="EV25" s="2" t="s">
        <v>253</v>
      </c>
      <c r="EW25" s="2" t="s">
        <v>183</v>
      </c>
      <c r="EX25" s="2" t="s">
        <v>374</v>
      </c>
      <c r="EY25" s="2" t="s">
        <v>161</v>
      </c>
      <c r="EZ25" s="2" t="s">
        <v>161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253</v>
      </c>
      <c r="FJ25" s="2" t="s">
        <v>375</v>
      </c>
      <c r="FK25" s="2" t="s">
        <v>376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253</v>
      </c>
      <c r="FW25" s="2" t="s">
        <v>173</v>
      </c>
      <c r="FX25" s="2" t="s">
        <v>151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151</v>
      </c>
      <c r="GI25" s="2" t="s">
        <v>151</v>
      </c>
      <c r="GJ25" s="2" t="s">
        <v>151</v>
      </c>
      <c r="GK25" s="2" t="s">
        <v>151</v>
      </c>
      <c r="GL25" s="2" t="s">
        <v>151</v>
      </c>
      <c r="GM25" s="2" t="s">
        <v>151</v>
      </c>
      <c r="GN25" s="2" t="s">
        <v>151</v>
      </c>
      <c r="GO25" s="4"/>
      <c r="GP25" s="8"/>
      <c r="GQ25" s="4"/>
      <c r="GR25" s="8"/>
      <c r="GS25" s="7"/>
      <c r="GT25" s="7"/>
      <c r="GU25" s="2" t="s">
        <v>158</v>
      </c>
      <c r="GV25" s="2" t="s">
        <v>253</v>
      </c>
      <c r="GW25" s="2" t="s">
        <v>177</v>
      </c>
      <c r="GX25" s="2" t="s">
        <v>151</v>
      </c>
      <c r="GY25" s="2" t="s">
        <v>161</v>
      </c>
      <c r="GZ25" s="2" t="s">
        <v>161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151</v>
      </c>
      <c r="JV25" s="2" t="s">
        <v>151</v>
      </c>
      <c r="JW25" s="2" t="s">
        <v>151</v>
      </c>
      <c r="JX25" s="2" t="s">
        <v>151</v>
      </c>
      <c r="JY25" s="2" t="s">
        <v>151</v>
      </c>
      <c r="JZ25" s="2" t="s">
        <v>151</v>
      </c>
      <c r="KA25" s="2" t="s">
        <v>151</v>
      </c>
      <c r="KB25" s="4"/>
      <c r="KC25" s="8"/>
      <c r="KD25" s="4"/>
      <c r="KE25" s="8"/>
      <c r="KF25" s="7"/>
      <c r="KG25" s="7"/>
      <c r="KH25" s="2" t="s">
        <v>158</v>
      </c>
      <c r="KI25" s="2" t="s">
        <v>253</v>
      </c>
      <c r="KJ25" s="2" t="s">
        <v>207</v>
      </c>
      <c r="KK25" s="2" t="s">
        <v>151</v>
      </c>
      <c r="KL25" s="2" t="s">
        <v>161</v>
      </c>
      <c r="KM25" s="2" t="s">
        <v>161</v>
      </c>
      <c r="KN25" s="2" t="s">
        <v>151</v>
      </c>
      <c r="KO25" s="4"/>
      <c r="KP25" s="8"/>
      <c r="KQ25" s="4"/>
      <c r="KR25" s="8"/>
      <c r="KS25" s="7"/>
      <c r="KT25" s="7"/>
      <c r="KU25" s="2" t="s">
        <v>151</v>
      </c>
      <c r="KV25" s="2" t="s">
        <v>151</v>
      </c>
      <c r="KW25" s="2" t="s">
        <v>151</v>
      </c>
      <c r="KX25" s="2" t="s">
        <v>151</v>
      </c>
      <c r="KY25" s="2" t="s">
        <v>151</v>
      </c>
      <c r="KZ25" s="2" t="s">
        <v>151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377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378</v>
      </c>
      <c r="G26" s="2" t="s">
        <v>378</v>
      </c>
      <c r="H26" s="2" t="s">
        <v>378</v>
      </c>
      <c r="I26" s="2" t="s">
        <v>145</v>
      </c>
      <c r="J26" s="2" t="s">
        <v>146</v>
      </c>
      <c r="K26" s="2" t="s">
        <v>243</v>
      </c>
      <c r="L26" s="3">
        <v>170.23</v>
      </c>
      <c r="M26" s="3">
        <v>178.74</v>
      </c>
      <c r="N26" s="3">
        <v>499.99</v>
      </c>
      <c r="O26" s="2" t="s">
        <v>379</v>
      </c>
      <c r="P26" s="2" t="s">
        <v>380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273</v>
      </c>
      <c r="W26" s="2" t="s">
        <v>154</v>
      </c>
      <c r="X26" s="2" t="s">
        <v>151</v>
      </c>
      <c r="Y26" s="2" t="s">
        <v>217</v>
      </c>
      <c r="Z26" s="4"/>
      <c r="AA26" s="4">
        <f>=ROUNDDOWN({0},0)</f>
      </c>
      <c r="AB26" s="5">
        <v>2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9</v>
      </c>
      <c r="AS26" s="8">
        <v>1143.53</v>
      </c>
      <c r="AT26" s="7">
        <v>-1</v>
      </c>
      <c r="AU26" s="7">
        <v>-1</v>
      </c>
      <c r="AV26" s="4" t="s">
        <v>151</v>
      </c>
      <c r="AW26" s="8" t="s">
        <v>151</v>
      </c>
      <c r="AX26" s="4">
        <v>42</v>
      </c>
      <c r="AY26" s="8">
        <v>6458.06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>
        <v>42</v>
      </c>
      <c r="BF26" s="8">
        <v>6458.06</v>
      </c>
      <c r="BG26" s="7" t="s">
        <v>151</v>
      </c>
      <c r="BH26" s="7" t="s">
        <v>151</v>
      </c>
      <c r="BI26" s="7"/>
      <c r="BJ26" s="4"/>
      <c r="BK26" s="8"/>
      <c r="BL26" s="2" t="s">
        <v>381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253</v>
      </c>
      <c r="BW26" s="2" t="s">
        <v>329</v>
      </c>
      <c r="BX26" s="2" t="s">
        <v>382</v>
      </c>
      <c r="BY26" s="2" t="s">
        <v>161</v>
      </c>
      <c r="BZ26" s="2" t="s">
        <v>161</v>
      </c>
      <c r="CA26" s="2" t="s">
        <v>151</v>
      </c>
      <c r="CB26" s="4"/>
      <c r="CC26" s="8"/>
      <c r="CD26" s="4">
        <v>1</v>
      </c>
      <c r="CE26" s="8">
        <v>195.76</v>
      </c>
      <c r="CF26" s="7">
        <v>-1</v>
      </c>
      <c r="CG26" s="7">
        <v>-1</v>
      </c>
      <c r="CH26" s="2" t="s">
        <v>158</v>
      </c>
      <c r="CI26" s="2" t="s">
        <v>253</v>
      </c>
      <c r="CJ26" s="2" t="s">
        <v>151</v>
      </c>
      <c r="CK26" s="2" t="s">
        <v>308</v>
      </c>
      <c r="CL26" s="2" t="s">
        <v>161</v>
      </c>
      <c r="CM26" s="2" t="s">
        <v>161</v>
      </c>
      <c r="CN26" s="2" t="s">
        <v>151</v>
      </c>
      <c r="CO26" s="4"/>
      <c r="CP26" s="8"/>
      <c r="CQ26" s="4">
        <v>5</v>
      </c>
      <c r="CR26" s="8">
        <v>364.6</v>
      </c>
      <c r="CS26" s="7">
        <v>-1</v>
      </c>
      <c r="CT26" s="7">
        <v>-1</v>
      </c>
      <c r="CU26" s="2" t="s">
        <v>158</v>
      </c>
      <c r="CV26" s="2" t="s">
        <v>253</v>
      </c>
      <c r="CW26" s="2" t="s">
        <v>163</v>
      </c>
      <c r="CX26" s="2" t="s">
        <v>383</v>
      </c>
      <c r="CY26" s="2" t="s">
        <v>161</v>
      </c>
      <c r="CZ26" s="2" t="s">
        <v>161</v>
      </c>
      <c r="DA26" s="2" t="s">
        <v>151</v>
      </c>
      <c r="DB26" s="4"/>
      <c r="DC26" s="8"/>
      <c r="DD26" s="4"/>
      <c r="DE26" s="8"/>
      <c r="DF26" s="7"/>
      <c r="DG26" s="7"/>
      <c r="DH26" s="2" t="s">
        <v>158</v>
      </c>
      <c r="DI26" s="2" t="s">
        <v>253</v>
      </c>
      <c r="DJ26" s="2" t="s">
        <v>165</v>
      </c>
      <c r="DK26" s="2" t="s">
        <v>279</v>
      </c>
      <c r="DL26" s="2" t="s">
        <v>161</v>
      </c>
      <c r="DM26" s="2" t="s">
        <v>161</v>
      </c>
      <c r="DN26" s="2" t="s">
        <v>151</v>
      </c>
      <c r="DO26" s="4"/>
      <c r="DP26" s="8"/>
      <c r="DQ26" s="4">
        <v>3</v>
      </c>
      <c r="DR26" s="8">
        <v>583.17</v>
      </c>
      <c r="DS26" s="7">
        <v>-1</v>
      </c>
      <c r="DT26" s="7">
        <v>-1</v>
      </c>
      <c r="DU26" s="2" t="s">
        <v>158</v>
      </c>
      <c r="DV26" s="2" t="s">
        <v>253</v>
      </c>
      <c r="DW26" s="2" t="s">
        <v>217</v>
      </c>
      <c r="DX26" s="2" t="s">
        <v>384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253</v>
      </c>
      <c r="EJ26" s="2" t="s">
        <v>168</v>
      </c>
      <c r="EK26" s="2" t="s">
        <v>326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158</v>
      </c>
      <c r="EV26" s="2" t="s">
        <v>253</v>
      </c>
      <c r="EW26" s="2" t="s">
        <v>217</v>
      </c>
      <c r="EX26" s="2" t="s">
        <v>385</v>
      </c>
      <c r="EY26" s="2" t="s">
        <v>161</v>
      </c>
      <c r="EZ26" s="2" t="s">
        <v>161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253</v>
      </c>
      <c r="FJ26" s="2" t="s">
        <v>171</v>
      </c>
      <c r="FK26" s="2" t="s">
        <v>386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253</v>
      </c>
      <c r="FW26" s="2" t="s">
        <v>173</v>
      </c>
      <c r="FX26" s="2" t="s">
        <v>174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151</v>
      </c>
      <c r="GI26" s="2" t="s">
        <v>151</v>
      </c>
      <c r="GJ26" s="2" t="s">
        <v>151</v>
      </c>
      <c r="GK26" s="2" t="s">
        <v>151</v>
      </c>
      <c r="GL26" s="2" t="s">
        <v>151</v>
      </c>
      <c r="GM26" s="2" t="s">
        <v>151</v>
      </c>
      <c r="GN26" s="2" t="s">
        <v>151</v>
      </c>
      <c r="GO26" s="4"/>
      <c r="GP26" s="8"/>
      <c r="GQ26" s="4"/>
      <c r="GR26" s="8"/>
      <c r="GS26" s="7"/>
      <c r="GT26" s="7"/>
      <c r="GU26" s="2" t="s">
        <v>158</v>
      </c>
      <c r="GV26" s="2" t="s">
        <v>253</v>
      </c>
      <c r="GW26" s="2" t="s">
        <v>177</v>
      </c>
      <c r="GX26" s="2" t="s">
        <v>387</v>
      </c>
      <c r="GY26" s="2" t="s">
        <v>161</v>
      </c>
      <c r="GZ26" s="2" t="s">
        <v>161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151</v>
      </c>
      <c r="JV26" s="2" t="s">
        <v>151</v>
      </c>
      <c r="JW26" s="2" t="s">
        <v>151</v>
      </c>
      <c r="JX26" s="2" t="s">
        <v>151</v>
      </c>
      <c r="JY26" s="2" t="s">
        <v>151</v>
      </c>
      <c r="JZ26" s="2" t="s">
        <v>151</v>
      </c>
      <c r="KA26" s="2" t="s">
        <v>151</v>
      </c>
      <c r="KB26" s="4"/>
      <c r="KC26" s="8"/>
      <c r="KD26" s="4"/>
      <c r="KE26" s="8"/>
      <c r="KF26" s="7"/>
      <c r="KG26" s="7"/>
      <c r="KH26" s="2" t="s">
        <v>158</v>
      </c>
      <c r="KI26" s="2" t="s">
        <v>253</v>
      </c>
      <c r="KJ26" s="2" t="s">
        <v>179</v>
      </c>
      <c r="KK26" s="2" t="s">
        <v>325</v>
      </c>
      <c r="KL26" s="2" t="s">
        <v>161</v>
      </c>
      <c r="KM26" s="2" t="s">
        <v>161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388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378</v>
      </c>
      <c r="G27" s="2" t="s">
        <v>378</v>
      </c>
      <c r="H27" s="2" t="s">
        <v>378</v>
      </c>
      <c r="I27" s="2" t="s">
        <v>145</v>
      </c>
      <c r="J27" s="2" t="s">
        <v>181</v>
      </c>
      <c r="K27" s="2" t="s">
        <v>243</v>
      </c>
      <c r="L27" s="3">
        <v>204.28</v>
      </c>
      <c r="M27" s="3">
        <v>214.49</v>
      </c>
      <c r="N27" s="3">
        <v>599.99</v>
      </c>
      <c r="O27" s="2" t="s">
        <v>379</v>
      </c>
      <c r="P27" s="2" t="s">
        <v>361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152</v>
      </c>
      <c r="V27" s="2" t="s">
        <v>273</v>
      </c>
      <c r="W27" s="2" t="s">
        <v>154</v>
      </c>
      <c r="X27" s="2" t="s">
        <v>151</v>
      </c>
      <c r="Y27" s="2" t="s">
        <v>217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/>
      <c r="AQ27" s="8"/>
      <c r="AR27" s="4">
        <v>33</v>
      </c>
      <c r="AS27" s="8">
        <v>5314.53</v>
      </c>
      <c r="AT27" s="7">
        <v>-1</v>
      </c>
      <c r="AU27" s="7">
        <v>-1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/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253</v>
      </c>
      <c r="BW27" s="2" t="s">
        <v>329</v>
      </c>
      <c r="BX27" s="2" t="s">
        <v>389</v>
      </c>
      <c r="BY27" s="2" t="s">
        <v>161</v>
      </c>
      <c r="BZ27" s="2" t="s">
        <v>161</v>
      </c>
      <c r="CA27" s="2" t="s">
        <v>151</v>
      </c>
      <c r="CB27" s="4"/>
      <c r="CC27" s="8"/>
      <c r="CD27" s="4">
        <v>12</v>
      </c>
      <c r="CE27" s="8">
        <v>2819.04</v>
      </c>
      <c r="CF27" s="7">
        <v>-1</v>
      </c>
      <c r="CG27" s="7">
        <v>-1</v>
      </c>
      <c r="CH27" s="2" t="s">
        <v>158</v>
      </c>
      <c r="CI27" s="2" t="s">
        <v>253</v>
      </c>
      <c r="CJ27" s="2" t="s">
        <v>151</v>
      </c>
      <c r="CK27" s="2" t="s">
        <v>308</v>
      </c>
      <c r="CL27" s="2" t="s">
        <v>161</v>
      </c>
      <c r="CM27" s="2" t="s">
        <v>161</v>
      </c>
      <c r="CN27" s="2" t="s">
        <v>151</v>
      </c>
      <c r="CO27" s="4"/>
      <c r="CP27" s="8"/>
      <c r="CQ27" s="4">
        <v>17</v>
      </c>
      <c r="CR27" s="8">
        <v>1415.53</v>
      </c>
      <c r="CS27" s="7">
        <v>-1</v>
      </c>
      <c r="CT27" s="7">
        <v>-1</v>
      </c>
      <c r="CU27" s="2" t="s">
        <v>158</v>
      </c>
      <c r="CV27" s="2" t="s">
        <v>253</v>
      </c>
      <c r="CW27" s="2" t="s">
        <v>163</v>
      </c>
      <c r="CX27" s="2" t="s">
        <v>390</v>
      </c>
      <c r="CY27" s="2" t="s">
        <v>161</v>
      </c>
      <c r="CZ27" s="2" t="s">
        <v>161</v>
      </c>
      <c r="DA27" s="2" t="s">
        <v>151</v>
      </c>
      <c r="DB27" s="4"/>
      <c r="DC27" s="8"/>
      <c r="DD27" s="4"/>
      <c r="DE27" s="8"/>
      <c r="DF27" s="7"/>
      <c r="DG27" s="7"/>
      <c r="DH27" s="2" t="s">
        <v>158</v>
      </c>
      <c r="DI27" s="2" t="s">
        <v>253</v>
      </c>
      <c r="DJ27" s="2" t="s">
        <v>165</v>
      </c>
      <c r="DK27" s="2" t="s">
        <v>279</v>
      </c>
      <c r="DL27" s="2" t="s">
        <v>161</v>
      </c>
      <c r="DM27" s="2" t="s">
        <v>161</v>
      </c>
      <c r="DN27" s="2" t="s">
        <v>151</v>
      </c>
      <c r="DO27" s="4"/>
      <c r="DP27" s="8"/>
      <c r="DQ27" s="4">
        <v>4</v>
      </c>
      <c r="DR27" s="8">
        <v>1079.96</v>
      </c>
      <c r="DS27" s="7">
        <v>-1</v>
      </c>
      <c r="DT27" s="7">
        <v>-1</v>
      </c>
      <c r="DU27" s="2" t="s">
        <v>158</v>
      </c>
      <c r="DV27" s="2" t="s">
        <v>253</v>
      </c>
      <c r="DW27" s="2" t="s">
        <v>217</v>
      </c>
      <c r="DX27" s="2" t="s">
        <v>238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253</v>
      </c>
      <c r="EJ27" s="2" t="s">
        <v>168</v>
      </c>
      <c r="EK27" s="2" t="s">
        <v>391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158</v>
      </c>
      <c r="EV27" s="2" t="s">
        <v>253</v>
      </c>
      <c r="EW27" s="2" t="s">
        <v>217</v>
      </c>
      <c r="EX27" s="2" t="s">
        <v>392</v>
      </c>
      <c r="EY27" s="2" t="s">
        <v>161</v>
      </c>
      <c r="EZ27" s="2" t="s">
        <v>161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253</v>
      </c>
      <c r="FJ27" s="2" t="s">
        <v>171</v>
      </c>
      <c r="FK27" s="2" t="s">
        <v>387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253</v>
      </c>
      <c r="FW27" s="2" t="s">
        <v>173</v>
      </c>
      <c r="FX27" s="2" t="s">
        <v>393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151</v>
      </c>
      <c r="GI27" s="2" t="s">
        <v>151</v>
      </c>
      <c r="GJ27" s="2" t="s">
        <v>151</v>
      </c>
      <c r="GK27" s="2" t="s">
        <v>151</v>
      </c>
      <c r="GL27" s="2" t="s">
        <v>151</v>
      </c>
      <c r="GM27" s="2" t="s">
        <v>151</v>
      </c>
      <c r="GN27" s="2" t="s">
        <v>151</v>
      </c>
      <c r="GO27" s="4"/>
      <c r="GP27" s="8"/>
      <c r="GQ27" s="4"/>
      <c r="GR27" s="8"/>
      <c r="GS27" s="7"/>
      <c r="GT27" s="7"/>
      <c r="GU27" s="2" t="s">
        <v>158</v>
      </c>
      <c r="GV27" s="2" t="s">
        <v>253</v>
      </c>
      <c r="GW27" s="2" t="s">
        <v>177</v>
      </c>
      <c r="GX27" s="2" t="s">
        <v>394</v>
      </c>
      <c r="GY27" s="2" t="s">
        <v>161</v>
      </c>
      <c r="GZ27" s="2" t="s">
        <v>161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151</v>
      </c>
      <c r="JV27" s="2" t="s">
        <v>151</v>
      </c>
      <c r="JW27" s="2" t="s">
        <v>151</v>
      </c>
      <c r="JX27" s="2" t="s">
        <v>151</v>
      </c>
      <c r="JY27" s="2" t="s">
        <v>151</v>
      </c>
      <c r="JZ27" s="2" t="s">
        <v>151</v>
      </c>
      <c r="KA27" s="2" t="s">
        <v>151</v>
      </c>
      <c r="KB27" s="4"/>
      <c r="KC27" s="8"/>
      <c r="KD27" s="4"/>
      <c r="KE27" s="8"/>
      <c r="KF27" s="7"/>
      <c r="KG27" s="7"/>
      <c r="KH27" s="2" t="s">
        <v>158</v>
      </c>
      <c r="KI27" s="2" t="s">
        <v>253</v>
      </c>
      <c r="KJ27" s="2" t="s">
        <v>179</v>
      </c>
      <c r="KK27" s="2" t="s">
        <v>395</v>
      </c>
      <c r="KL27" s="2" t="s">
        <v>161</v>
      </c>
      <c r="KM27" s="2" t="s">
        <v>161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396</v>
      </c>
      <c r="B28" s="2" t="s">
        <v>140</v>
      </c>
      <c r="C28" s="2" t="s">
        <v>141</v>
      </c>
      <c r="D28" s="2" t="s">
        <v>397</v>
      </c>
      <c r="E28" s="2" t="s">
        <v>398</v>
      </c>
      <c r="F28" s="2" t="s">
        <v>399</v>
      </c>
      <c r="G28" s="2" t="s">
        <v>399</v>
      </c>
      <c r="H28" s="2" t="s">
        <v>399</v>
      </c>
      <c r="I28" s="2" t="s">
        <v>400</v>
      </c>
      <c r="J28" s="2" t="s">
        <v>401</v>
      </c>
      <c r="K28" s="2" t="s">
        <v>402</v>
      </c>
      <c r="L28" s="3">
        <v>26.68</v>
      </c>
      <c r="M28" s="3">
        <v>28.01</v>
      </c>
      <c r="N28" s="3">
        <v>89.99</v>
      </c>
      <c r="O28" s="2" t="s">
        <v>148</v>
      </c>
      <c r="P28" s="2" t="s">
        <v>232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403</v>
      </c>
      <c r="V28" s="2" t="s">
        <v>404</v>
      </c>
      <c r="W28" s="2" t="s">
        <v>154</v>
      </c>
      <c r="X28" s="2" t="s">
        <v>151</v>
      </c>
      <c r="Y28" s="2" t="s">
        <v>183</v>
      </c>
      <c r="Z28" s="4">
        <v>16</v>
      </c>
      <c r="AA28" s="4">
        <f>=ROUNDDOWN(3.72093023255814,0)</f>
      </c>
      <c r="AB28" s="5">
        <v>4.3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20</v>
      </c>
      <c r="AQ28" s="8">
        <v>750.76</v>
      </c>
      <c r="AR28" s="4">
        <v>7</v>
      </c>
      <c r="AS28" s="8">
        <v>296.07</v>
      </c>
      <c r="AT28" s="7">
        <v>1.8571</v>
      </c>
      <c r="AU28" s="7">
        <v>1.5358</v>
      </c>
      <c r="AV28" s="4">
        <v>20</v>
      </c>
      <c r="AW28" s="8">
        <v>750.76</v>
      </c>
      <c r="AX28" s="4">
        <v>7</v>
      </c>
      <c r="AY28" s="8">
        <v>296.07</v>
      </c>
      <c r="AZ28" s="7">
        <v>1.8571</v>
      </c>
      <c r="BA28" s="7">
        <v>1.5358</v>
      </c>
      <c r="BB28" s="7">
        <v>1</v>
      </c>
      <c r="BC28" s="4">
        <v>20</v>
      </c>
      <c r="BD28" s="8">
        <v>750.76</v>
      </c>
      <c r="BE28" s="4">
        <v>7</v>
      </c>
      <c r="BF28" s="8">
        <v>296.07</v>
      </c>
      <c r="BG28" s="7">
        <v>1.8571</v>
      </c>
      <c r="BH28" s="7">
        <v>1.5358</v>
      </c>
      <c r="BI28" s="7">
        <v>1</v>
      </c>
      <c r="BJ28" s="4">
        <v>20</v>
      </c>
      <c r="BK28" s="8">
        <v>750.76</v>
      </c>
      <c r="BL28" s="2" t="s">
        <v>405</v>
      </c>
      <c r="BM28" s="7">
        <v>1</v>
      </c>
      <c r="BN28" s="7">
        <v>1</v>
      </c>
      <c r="BO28" s="4">
        <v>8</v>
      </c>
      <c r="BP28" s="8">
        <v>244.72</v>
      </c>
      <c r="BQ28" s="4"/>
      <c r="BR28" s="8"/>
      <c r="BS28" s="7"/>
      <c r="BT28" s="7"/>
      <c r="BU28" s="2" t="s">
        <v>158</v>
      </c>
      <c r="BV28" s="2" t="s">
        <v>148</v>
      </c>
      <c r="BW28" s="2" t="s">
        <v>406</v>
      </c>
      <c r="BX28" s="2" t="s">
        <v>407</v>
      </c>
      <c r="BY28" s="2" t="s">
        <v>161</v>
      </c>
      <c r="BZ28" s="2" t="s">
        <v>161</v>
      </c>
      <c r="CA28" s="2" t="s">
        <v>151</v>
      </c>
      <c r="CB28" s="4"/>
      <c r="CC28" s="8"/>
      <c r="CD28" s="4"/>
      <c r="CE28" s="8"/>
      <c r="CF28" s="7"/>
      <c r="CG28" s="7"/>
      <c r="CH28" s="2" t="s">
        <v>158</v>
      </c>
      <c r="CI28" s="2" t="s">
        <v>148</v>
      </c>
      <c r="CJ28" s="2" t="s">
        <v>151</v>
      </c>
      <c r="CK28" s="2" t="s">
        <v>223</v>
      </c>
      <c r="CL28" s="2" t="s">
        <v>161</v>
      </c>
      <c r="CM28" s="2" t="s">
        <v>161</v>
      </c>
      <c r="CN28" s="2" t="s">
        <v>151</v>
      </c>
      <c r="CO28" s="4">
        <v>5</v>
      </c>
      <c r="CP28" s="8">
        <v>140.16</v>
      </c>
      <c r="CQ28" s="4"/>
      <c r="CR28" s="8"/>
      <c r="CS28" s="7"/>
      <c r="CT28" s="7"/>
      <c r="CU28" s="2" t="s">
        <v>158</v>
      </c>
      <c r="CV28" s="2" t="s">
        <v>148</v>
      </c>
      <c r="CW28" s="2" t="s">
        <v>163</v>
      </c>
      <c r="CX28" s="2" t="s">
        <v>408</v>
      </c>
      <c r="CY28" s="2" t="s">
        <v>161</v>
      </c>
      <c r="CZ28" s="2" t="s">
        <v>161</v>
      </c>
      <c r="DA28" s="2" t="s">
        <v>151</v>
      </c>
      <c r="DB28" s="4"/>
      <c r="DC28" s="8"/>
      <c r="DD28" s="4"/>
      <c r="DE28" s="8"/>
      <c r="DF28" s="7"/>
      <c r="DG28" s="7"/>
      <c r="DH28" s="2" t="s">
        <v>158</v>
      </c>
      <c r="DI28" s="2" t="s">
        <v>253</v>
      </c>
      <c r="DJ28" s="2" t="s">
        <v>165</v>
      </c>
      <c r="DK28" s="2" t="s">
        <v>409</v>
      </c>
      <c r="DL28" s="2" t="s">
        <v>161</v>
      </c>
      <c r="DM28" s="2" t="s">
        <v>161</v>
      </c>
      <c r="DN28" s="2" t="s">
        <v>151</v>
      </c>
      <c r="DO28" s="4">
        <v>5</v>
      </c>
      <c r="DP28" s="8">
        <v>306.68</v>
      </c>
      <c r="DQ28" s="4">
        <v>3</v>
      </c>
      <c r="DR28" s="8">
        <v>179.97</v>
      </c>
      <c r="DS28" s="7">
        <v>0.6667</v>
      </c>
      <c r="DT28" s="7">
        <v>0.7041</v>
      </c>
      <c r="DU28" s="2" t="s">
        <v>158</v>
      </c>
      <c r="DV28" s="2" t="s">
        <v>148</v>
      </c>
      <c r="DW28" s="2" t="s">
        <v>211</v>
      </c>
      <c r="DX28" s="2" t="s">
        <v>280</v>
      </c>
      <c r="DY28" s="2" t="s">
        <v>161</v>
      </c>
      <c r="DZ28" s="2" t="s">
        <v>161</v>
      </c>
      <c r="EA28" s="2" t="s">
        <v>151</v>
      </c>
      <c r="EB28" s="4">
        <v>2</v>
      </c>
      <c r="EC28" s="8">
        <v>59.2</v>
      </c>
      <c r="ED28" s="4">
        <v>4</v>
      </c>
      <c r="EE28" s="8">
        <v>116.1</v>
      </c>
      <c r="EF28" s="7">
        <v>-0.5</v>
      </c>
      <c r="EG28" s="7">
        <v>-0.4901</v>
      </c>
      <c r="EH28" s="2" t="s">
        <v>158</v>
      </c>
      <c r="EI28" s="2" t="s">
        <v>148</v>
      </c>
      <c r="EJ28" s="2" t="s">
        <v>168</v>
      </c>
      <c r="EK28" s="2" t="s">
        <v>213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158</v>
      </c>
      <c r="EV28" s="2" t="s">
        <v>148</v>
      </c>
      <c r="EW28" s="2" t="s">
        <v>183</v>
      </c>
      <c r="EX28" s="2" t="s">
        <v>410</v>
      </c>
      <c r="EY28" s="2" t="s">
        <v>161</v>
      </c>
      <c r="EZ28" s="2" t="s">
        <v>161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171</v>
      </c>
      <c r="FK28" s="2" t="s">
        <v>299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148</v>
      </c>
      <c r="FW28" s="2" t="s">
        <v>411</v>
      </c>
      <c r="FX28" s="2" t="s">
        <v>412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151</v>
      </c>
      <c r="GI28" s="2" t="s">
        <v>151</v>
      </c>
      <c r="GJ28" s="2" t="s">
        <v>151</v>
      </c>
      <c r="GK28" s="2" t="s">
        <v>151</v>
      </c>
      <c r="GL28" s="2" t="s">
        <v>151</v>
      </c>
      <c r="GM28" s="2" t="s">
        <v>151</v>
      </c>
      <c r="GN28" s="2" t="s">
        <v>151</v>
      </c>
      <c r="GO28" s="4"/>
      <c r="GP28" s="8"/>
      <c r="GQ28" s="4"/>
      <c r="GR28" s="8"/>
      <c r="GS28" s="7"/>
      <c r="GT28" s="7"/>
      <c r="GU28" s="2" t="s">
        <v>158</v>
      </c>
      <c r="GV28" s="2" t="s">
        <v>175</v>
      </c>
      <c r="GW28" s="2" t="s">
        <v>413</v>
      </c>
      <c r="GX28" s="2" t="s">
        <v>414</v>
      </c>
      <c r="GY28" s="2" t="s">
        <v>161</v>
      </c>
      <c r="GZ28" s="2" t="s">
        <v>161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151</v>
      </c>
      <c r="JV28" s="2" t="s">
        <v>151</v>
      </c>
      <c r="JW28" s="2" t="s">
        <v>151</v>
      </c>
      <c r="JX28" s="2" t="s">
        <v>151</v>
      </c>
      <c r="JY28" s="2" t="s">
        <v>151</v>
      </c>
      <c r="JZ28" s="2" t="s">
        <v>151</v>
      </c>
      <c r="KA28" s="2" t="s">
        <v>151</v>
      </c>
      <c r="KB28" s="4"/>
      <c r="KC28" s="8"/>
      <c r="KD28" s="4"/>
      <c r="KE28" s="8"/>
      <c r="KF28" s="7"/>
      <c r="KG28" s="7"/>
      <c r="KH28" s="2" t="s">
        <v>158</v>
      </c>
      <c r="KI28" s="2" t="s">
        <v>148</v>
      </c>
      <c r="KJ28" s="2" t="s">
        <v>207</v>
      </c>
      <c r="KK28" s="2" t="s">
        <v>151</v>
      </c>
      <c r="KL28" s="2" t="s">
        <v>161</v>
      </c>
      <c r="KM28" s="2" t="s">
        <v>161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16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415</v>
      </c>
      <c r="B29" s="2" t="s">
        <v>140</v>
      </c>
      <c r="C29" s="2" t="s">
        <v>141</v>
      </c>
      <c r="D29" s="2" t="s">
        <v>397</v>
      </c>
      <c r="E29" s="2" t="s">
        <v>398</v>
      </c>
      <c r="F29" s="2" t="s">
        <v>144</v>
      </c>
      <c r="G29" s="2" t="s">
        <v>151</v>
      </c>
      <c r="H29" s="2" t="s">
        <v>151</v>
      </c>
      <c r="I29" s="2" t="s">
        <v>416</v>
      </c>
      <c r="J29" s="2" t="s">
        <v>401</v>
      </c>
      <c r="K29" s="2" t="s">
        <v>243</v>
      </c>
      <c r="L29" s="3">
        <v>30.86</v>
      </c>
      <c r="M29" s="3">
        <v>32.4</v>
      </c>
      <c r="N29" s="3">
        <v>89.99</v>
      </c>
      <c r="O29" s="2" t="s">
        <v>148</v>
      </c>
      <c r="P29" s="2" t="s">
        <v>232</v>
      </c>
      <c r="Q29" s="2" t="s">
        <v>150</v>
      </c>
      <c r="R29" s="2" t="s">
        <v>151</v>
      </c>
      <c r="S29" s="2" t="s">
        <v>151</v>
      </c>
      <c r="T29" s="2" t="s">
        <v>244</v>
      </c>
      <c r="U29" s="2" t="s">
        <v>403</v>
      </c>
      <c r="V29" s="2" t="s">
        <v>245</v>
      </c>
      <c r="W29" s="2" t="s">
        <v>151</v>
      </c>
      <c r="X29" s="2" t="s">
        <v>151</v>
      </c>
      <c r="Y29" s="2" t="s">
        <v>417</v>
      </c>
      <c r="Z29" s="4">
        <v>164</v>
      </c>
      <c r="AA29" s="4">
        <f>=ROUNDDOWN(164,0)</f>
      </c>
      <c r="AB29" s="5">
        <v>1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6</v>
      </c>
      <c r="AQ29" s="8">
        <v>374.35</v>
      </c>
      <c r="AR29" s="4"/>
      <c r="AS29" s="8"/>
      <c r="AT29" s="7"/>
      <c r="AU29" s="7"/>
      <c r="AV29" s="4">
        <v>6</v>
      </c>
      <c r="AW29" s="8">
        <v>374.35</v>
      </c>
      <c r="AX29" s="4"/>
      <c r="AY29" s="8"/>
      <c r="AZ29" s="7"/>
      <c r="BA29" s="7"/>
      <c r="BB29" s="7">
        <v>1</v>
      </c>
      <c r="BC29" s="4">
        <v>6</v>
      </c>
      <c r="BD29" s="8">
        <v>374.35</v>
      </c>
      <c r="BE29" s="4"/>
      <c r="BF29" s="8"/>
      <c r="BG29" s="7"/>
      <c r="BH29" s="7"/>
      <c r="BI29" s="7">
        <v>1</v>
      </c>
      <c r="BJ29" s="4">
        <v>6</v>
      </c>
      <c r="BK29" s="8">
        <v>374.35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151</v>
      </c>
      <c r="BW29" s="2" t="s">
        <v>151</v>
      </c>
      <c r="BX29" s="2" t="s">
        <v>151</v>
      </c>
      <c r="BY29" s="2" t="s">
        <v>151</v>
      </c>
      <c r="BZ29" s="2" t="s">
        <v>151</v>
      </c>
      <c r="CA29" s="2" t="s">
        <v>151</v>
      </c>
      <c r="CB29" s="4"/>
      <c r="CC29" s="8"/>
      <c r="CD29" s="4"/>
      <c r="CE29" s="8"/>
      <c r="CF29" s="7"/>
      <c r="CG29" s="7"/>
      <c r="CH29" s="2" t="s">
        <v>151</v>
      </c>
      <c r="CI29" s="2" t="s">
        <v>151</v>
      </c>
      <c r="CJ29" s="2" t="s">
        <v>151</v>
      </c>
      <c r="CK29" s="2" t="s">
        <v>151</v>
      </c>
      <c r="CL29" s="2" t="s">
        <v>151</v>
      </c>
      <c r="CM29" s="2" t="s">
        <v>151</v>
      </c>
      <c r="CN29" s="2" t="s">
        <v>151</v>
      </c>
      <c r="CO29" s="4"/>
      <c r="CP29" s="8"/>
      <c r="CQ29" s="4"/>
      <c r="CR29" s="8"/>
      <c r="CS29" s="7"/>
      <c r="CT29" s="7"/>
      <c r="CU29" s="2" t="s">
        <v>151</v>
      </c>
      <c r="CV29" s="2" t="s">
        <v>151</v>
      </c>
      <c r="CW29" s="2" t="s">
        <v>151</v>
      </c>
      <c r="CX29" s="2" t="s">
        <v>151</v>
      </c>
      <c r="CY29" s="2" t="s">
        <v>151</v>
      </c>
      <c r="CZ29" s="2" t="s">
        <v>151</v>
      </c>
      <c r="DA29" s="2" t="s">
        <v>151</v>
      </c>
      <c r="DB29" s="4"/>
      <c r="DC29" s="8"/>
      <c r="DD29" s="4"/>
      <c r="DE29" s="8"/>
      <c r="DF29" s="7"/>
      <c r="DG29" s="7"/>
      <c r="DH29" s="2" t="s">
        <v>151</v>
      </c>
      <c r="DI29" s="2" t="s">
        <v>151</v>
      </c>
      <c r="DJ29" s="2" t="s">
        <v>151</v>
      </c>
      <c r="DK29" s="2" t="s">
        <v>151</v>
      </c>
      <c r="DL29" s="2" t="s">
        <v>151</v>
      </c>
      <c r="DM29" s="2" t="s">
        <v>151</v>
      </c>
      <c r="DN29" s="2" t="s">
        <v>151</v>
      </c>
      <c r="DO29" s="4">
        <v>6</v>
      </c>
      <c r="DP29" s="8">
        <v>374.35</v>
      </c>
      <c r="DQ29" s="4"/>
      <c r="DR29" s="8"/>
      <c r="DS29" s="7"/>
      <c r="DT29" s="7"/>
      <c r="DU29" s="2" t="s">
        <v>158</v>
      </c>
      <c r="DV29" s="2" t="s">
        <v>148</v>
      </c>
      <c r="DW29" s="2" t="s">
        <v>151</v>
      </c>
      <c r="DX29" s="2" t="s">
        <v>257</v>
      </c>
      <c r="DY29" s="2" t="s">
        <v>161</v>
      </c>
      <c r="DZ29" s="2" t="s">
        <v>161</v>
      </c>
      <c r="EA29" s="2" t="s">
        <v>151</v>
      </c>
      <c r="EB29" s="4"/>
      <c r="EC29" s="8"/>
      <c r="ED29" s="4"/>
      <c r="EE29" s="8"/>
      <c r="EF29" s="7"/>
      <c r="EG29" s="7"/>
      <c r="EH29" s="2" t="s">
        <v>151</v>
      </c>
      <c r="EI29" s="2" t="s">
        <v>151</v>
      </c>
      <c r="EJ29" s="2" t="s">
        <v>151</v>
      </c>
      <c r="EK29" s="2" t="s">
        <v>151</v>
      </c>
      <c r="EL29" s="2" t="s">
        <v>151</v>
      </c>
      <c r="EM29" s="2" t="s">
        <v>151</v>
      </c>
      <c r="EN29" s="2" t="s">
        <v>151</v>
      </c>
      <c r="EO29" s="4"/>
      <c r="EP29" s="8"/>
      <c r="EQ29" s="4"/>
      <c r="ER29" s="8"/>
      <c r="ES29" s="7"/>
      <c r="ET29" s="7"/>
      <c r="EU29" s="2" t="s">
        <v>158</v>
      </c>
      <c r="EV29" s="2" t="s">
        <v>148</v>
      </c>
      <c r="EW29" s="2" t="s">
        <v>151</v>
      </c>
      <c r="EX29" s="2" t="s">
        <v>151</v>
      </c>
      <c r="EY29" s="2" t="s">
        <v>161</v>
      </c>
      <c r="EZ29" s="2" t="s">
        <v>161</v>
      </c>
      <c r="FA29" s="2" t="s">
        <v>151</v>
      </c>
      <c r="FB29" s="4"/>
      <c r="FC29" s="8"/>
      <c r="FD29" s="4"/>
      <c r="FE29" s="8"/>
      <c r="FF29" s="7"/>
      <c r="FG29" s="7"/>
      <c r="FH29" s="2" t="s">
        <v>151</v>
      </c>
      <c r="FI29" s="2" t="s">
        <v>151</v>
      </c>
      <c r="FJ29" s="2" t="s">
        <v>151</v>
      </c>
      <c r="FK29" s="2" t="s">
        <v>151</v>
      </c>
      <c r="FL29" s="2" t="s">
        <v>151</v>
      </c>
      <c r="FM29" s="2" t="s">
        <v>151</v>
      </c>
      <c r="FN29" s="2" t="s">
        <v>151</v>
      </c>
      <c r="FO29" s="4"/>
      <c r="FP29" s="8"/>
      <c r="FQ29" s="4"/>
      <c r="FR29" s="8"/>
      <c r="FS29" s="7"/>
      <c r="FT29" s="7"/>
      <c r="FU29" s="2" t="s">
        <v>151</v>
      </c>
      <c r="FV29" s="2" t="s">
        <v>151</v>
      </c>
      <c r="FW29" s="2" t="s">
        <v>151</v>
      </c>
      <c r="FX29" s="2" t="s">
        <v>151</v>
      </c>
      <c r="FY29" s="2" t="s">
        <v>151</v>
      </c>
      <c r="FZ29" s="2" t="s">
        <v>151</v>
      </c>
      <c r="GA29" s="2" t="s">
        <v>151</v>
      </c>
      <c r="GB29" s="4"/>
      <c r="GC29" s="8"/>
      <c r="GD29" s="4"/>
      <c r="GE29" s="8"/>
      <c r="GF29" s="7"/>
      <c r="GG29" s="7"/>
      <c r="GH29" s="2" t="s">
        <v>151</v>
      </c>
      <c r="GI29" s="2" t="s">
        <v>151</v>
      </c>
      <c r="GJ29" s="2" t="s">
        <v>151</v>
      </c>
      <c r="GK29" s="2" t="s">
        <v>151</v>
      </c>
      <c r="GL29" s="2" t="s">
        <v>151</v>
      </c>
      <c r="GM29" s="2" t="s">
        <v>151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151</v>
      </c>
      <c r="JV29" s="2" t="s">
        <v>151</v>
      </c>
      <c r="JW29" s="2" t="s">
        <v>151</v>
      </c>
      <c r="JX29" s="2" t="s">
        <v>151</v>
      </c>
      <c r="JY29" s="2" t="s">
        <v>151</v>
      </c>
      <c r="JZ29" s="2" t="s">
        <v>151</v>
      </c>
      <c r="KA29" s="2" t="s">
        <v>151</v>
      </c>
      <c r="KB29" s="4"/>
      <c r="KC29" s="8"/>
      <c r="KD29" s="4"/>
      <c r="KE29" s="8"/>
      <c r="KF29" s="7"/>
      <c r="KG29" s="7"/>
      <c r="KH29" s="2" t="s">
        <v>158</v>
      </c>
      <c r="KI29" s="2" t="s">
        <v>148</v>
      </c>
      <c r="KJ29" s="2" t="s">
        <v>151</v>
      </c>
      <c r="KK29" s="2" t="s">
        <v>151</v>
      </c>
      <c r="KL29" s="2" t="s">
        <v>161</v>
      </c>
      <c r="KM29" s="2" t="s">
        <v>161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/>
      <c r="PC29" s="4"/>
      <c r="PD29" s="4"/>
      <c r="PE29" s="4">
        <v>164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418</v>
      </c>
      <c r="B30" s="2" t="s">
        <v>140</v>
      </c>
      <c r="C30" s="2" t="s">
        <v>141</v>
      </c>
      <c r="D30" s="2" t="s">
        <v>397</v>
      </c>
      <c r="E30" s="2" t="s">
        <v>398</v>
      </c>
      <c r="F30" s="2" t="s">
        <v>419</v>
      </c>
      <c r="G30" s="2" t="s">
        <v>419</v>
      </c>
      <c r="H30" s="2" t="s">
        <v>419</v>
      </c>
      <c r="I30" s="2" t="s">
        <v>400</v>
      </c>
      <c r="J30" s="2" t="s">
        <v>401</v>
      </c>
      <c r="K30" s="2" t="s">
        <v>420</v>
      </c>
      <c r="L30" s="3">
        <v>24.76</v>
      </c>
      <c r="M30" s="3">
        <v>26</v>
      </c>
      <c r="N30" s="3">
        <v>79.99</v>
      </c>
      <c r="O30" s="2" t="s">
        <v>360</v>
      </c>
      <c r="P30" s="2" t="s">
        <v>361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403</v>
      </c>
      <c r="V30" s="2" t="s">
        <v>273</v>
      </c>
      <c r="W30" s="2" t="s">
        <v>154</v>
      </c>
      <c r="X30" s="2" t="s">
        <v>151</v>
      </c>
      <c r="Y30" s="2" t="s">
        <v>183</v>
      </c>
      <c r="Z30" s="4"/>
      <c r="AA30" s="4">
        <f>=ROUNDDOWN({0},0)</f>
      </c>
      <c r="AB30" s="5">
        <v>3</v>
      </c>
      <c r="AC30" s="2" t="s">
        <v>151</v>
      </c>
      <c r="AD30" s="4"/>
      <c r="AE30" s="4"/>
      <c r="AF30" s="6">
        <v>65</v>
      </c>
      <c r="AG30" s="6"/>
      <c r="AH30" s="7">
        <v>0.0333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2</v>
      </c>
      <c r="AS30" s="8">
        <v>89.58</v>
      </c>
      <c r="AT30" s="7">
        <v>-1</v>
      </c>
      <c r="AU30" s="7">
        <v>-1</v>
      </c>
      <c r="AV30" s="4"/>
      <c r="AW30" s="8"/>
      <c r="AX30" s="4">
        <v>2</v>
      </c>
      <c r="AY30" s="8">
        <v>89.58</v>
      </c>
      <c r="AZ30" s="7">
        <v>-1</v>
      </c>
      <c r="BA30" s="7">
        <v>-1</v>
      </c>
      <c r="BB30" s="7"/>
      <c r="BC30" s="4"/>
      <c r="BD30" s="8"/>
      <c r="BE30" s="4">
        <v>2</v>
      </c>
      <c r="BF30" s="8">
        <v>89.58</v>
      </c>
      <c r="BG30" s="7">
        <v>-1</v>
      </c>
      <c r="BH30" s="7">
        <v>-1</v>
      </c>
      <c r="BI30" s="7"/>
      <c r="BJ30" s="4"/>
      <c r="BK30" s="8"/>
      <c r="BL30" s="2" t="s">
        <v>20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253</v>
      </c>
      <c r="BW30" s="2" t="s">
        <v>406</v>
      </c>
      <c r="BX30" s="2" t="s">
        <v>151</v>
      </c>
      <c r="BY30" s="2" t="s">
        <v>161</v>
      </c>
      <c r="BZ30" s="2" t="s">
        <v>161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253</v>
      </c>
      <c r="CJ30" s="2" t="s">
        <v>151</v>
      </c>
      <c r="CK30" s="2" t="s">
        <v>421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158</v>
      </c>
      <c r="CV30" s="2" t="s">
        <v>253</v>
      </c>
      <c r="CW30" s="2" t="s">
        <v>163</v>
      </c>
      <c r="CX30" s="2" t="s">
        <v>383</v>
      </c>
      <c r="CY30" s="2" t="s">
        <v>161</v>
      </c>
      <c r="CZ30" s="2" t="s">
        <v>161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253</v>
      </c>
      <c r="DJ30" s="2" t="s">
        <v>165</v>
      </c>
      <c r="DK30" s="2" t="s">
        <v>365</v>
      </c>
      <c r="DL30" s="2" t="s">
        <v>161</v>
      </c>
      <c r="DM30" s="2" t="s">
        <v>161</v>
      </c>
      <c r="DN30" s="2" t="s">
        <v>151</v>
      </c>
      <c r="DO30" s="4"/>
      <c r="DP30" s="8"/>
      <c r="DQ30" s="4">
        <v>2</v>
      </c>
      <c r="DR30" s="8">
        <v>89.58</v>
      </c>
      <c r="DS30" s="7">
        <v>-1</v>
      </c>
      <c r="DT30" s="7">
        <v>-1</v>
      </c>
      <c r="DU30" s="2" t="s">
        <v>158</v>
      </c>
      <c r="DV30" s="2" t="s">
        <v>253</v>
      </c>
      <c r="DW30" s="2" t="s">
        <v>183</v>
      </c>
      <c r="DX30" s="2" t="s">
        <v>385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253</v>
      </c>
      <c r="EJ30" s="2" t="s">
        <v>168</v>
      </c>
      <c r="EK30" s="2" t="s">
        <v>317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158</v>
      </c>
      <c r="EV30" s="2" t="s">
        <v>253</v>
      </c>
      <c r="EW30" s="2" t="s">
        <v>183</v>
      </c>
      <c r="EX30" s="2" t="s">
        <v>190</v>
      </c>
      <c r="EY30" s="2" t="s">
        <v>161</v>
      </c>
      <c r="EZ30" s="2" t="s">
        <v>161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253</v>
      </c>
      <c r="FJ30" s="2" t="s">
        <v>171</v>
      </c>
      <c r="FK30" s="2" t="s">
        <v>422</v>
      </c>
      <c r="FL30" s="2" t="s">
        <v>161</v>
      </c>
      <c r="FM30" s="2" t="s">
        <v>161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253</v>
      </c>
      <c r="FW30" s="2" t="s">
        <v>411</v>
      </c>
      <c r="FX30" s="2" t="s">
        <v>151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151</v>
      </c>
      <c r="GI30" s="2" t="s">
        <v>151</v>
      </c>
      <c r="GJ30" s="2" t="s">
        <v>151</v>
      </c>
      <c r="GK30" s="2" t="s">
        <v>151</v>
      </c>
      <c r="GL30" s="2" t="s">
        <v>151</v>
      </c>
      <c r="GM30" s="2" t="s">
        <v>151</v>
      </c>
      <c r="GN30" s="2" t="s">
        <v>151</v>
      </c>
      <c r="GO30" s="4"/>
      <c r="GP30" s="8"/>
      <c r="GQ30" s="4"/>
      <c r="GR30" s="8"/>
      <c r="GS30" s="7"/>
      <c r="GT30" s="7"/>
      <c r="GU30" s="2" t="s">
        <v>158</v>
      </c>
      <c r="GV30" s="2" t="s">
        <v>253</v>
      </c>
      <c r="GW30" s="2" t="s">
        <v>413</v>
      </c>
      <c r="GX30" s="2" t="s">
        <v>423</v>
      </c>
      <c r="GY30" s="2" t="s">
        <v>161</v>
      </c>
      <c r="GZ30" s="2" t="s">
        <v>161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151</v>
      </c>
      <c r="JV30" s="2" t="s">
        <v>151</v>
      </c>
      <c r="JW30" s="2" t="s">
        <v>151</v>
      </c>
      <c r="JX30" s="2" t="s">
        <v>151</v>
      </c>
      <c r="JY30" s="2" t="s">
        <v>151</v>
      </c>
      <c r="JZ30" s="2" t="s">
        <v>151</v>
      </c>
      <c r="KA30" s="2" t="s">
        <v>151</v>
      </c>
      <c r="KB30" s="4"/>
      <c r="KC30" s="8"/>
      <c r="KD30" s="4"/>
      <c r="KE30" s="8"/>
      <c r="KF30" s="7"/>
      <c r="KG30" s="7"/>
      <c r="KH30" s="2" t="s">
        <v>158</v>
      </c>
      <c r="KI30" s="2" t="s">
        <v>253</v>
      </c>
      <c r="KJ30" s="2" t="s">
        <v>207</v>
      </c>
      <c r="KK30" s="2" t="s">
        <v>151</v>
      </c>
      <c r="KL30" s="2" t="s">
        <v>161</v>
      </c>
      <c r="KM30" s="2" t="s">
        <v>161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424</v>
      </c>
      <c r="B31" s="2" t="s">
        <v>140</v>
      </c>
      <c r="C31" s="2" t="s">
        <v>141</v>
      </c>
      <c r="D31" s="2" t="s">
        <v>397</v>
      </c>
      <c r="E31" s="2" t="s">
        <v>425</v>
      </c>
      <c r="F31" s="2" t="s">
        <v>399</v>
      </c>
      <c r="G31" s="2" t="s">
        <v>399</v>
      </c>
      <c r="H31" s="2" t="s">
        <v>399</v>
      </c>
      <c r="I31" s="2" t="s">
        <v>400</v>
      </c>
      <c r="J31" s="2" t="s">
        <v>401</v>
      </c>
      <c r="K31" s="2" t="s">
        <v>272</v>
      </c>
      <c r="L31" s="3">
        <v>24.76</v>
      </c>
      <c r="M31" s="3">
        <v>26</v>
      </c>
      <c r="N31" s="3">
        <v>79.99</v>
      </c>
      <c r="O31" s="2" t="s">
        <v>360</v>
      </c>
      <c r="P31" s="2" t="s">
        <v>361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403</v>
      </c>
      <c r="V31" s="2" t="s">
        <v>404</v>
      </c>
      <c r="W31" s="2" t="s">
        <v>154</v>
      </c>
      <c r="X31" s="2" t="s">
        <v>151</v>
      </c>
      <c r="Y31" s="2" t="s">
        <v>183</v>
      </c>
      <c r="Z31" s="4">
        <v>7</v>
      </c>
      <c r="AA31" s="4">
        <f>=ROUNDDOWN(11.6666666666667,0)</f>
      </c>
      <c r="AB31" s="5">
        <v>0.6</v>
      </c>
      <c r="AC31" s="2" t="s">
        <v>151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3</v>
      </c>
      <c r="AQ31" s="8">
        <v>191.98</v>
      </c>
      <c r="AR31" s="4">
        <v>2</v>
      </c>
      <c r="AS31" s="8">
        <v>25.48</v>
      </c>
      <c r="AT31" s="7">
        <v>0.5</v>
      </c>
      <c r="AU31" s="7">
        <v>6.5345</v>
      </c>
      <c r="AV31" s="4">
        <v>3</v>
      </c>
      <c r="AW31" s="8">
        <v>191.98</v>
      </c>
      <c r="AX31" s="4">
        <v>2</v>
      </c>
      <c r="AY31" s="8">
        <v>25.48</v>
      </c>
      <c r="AZ31" s="7">
        <v>0.5</v>
      </c>
      <c r="BA31" s="7">
        <v>6.5345</v>
      </c>
      <c r="BB31" s="7">
        <v>1</v>
      </c>
      <c r="BC31" s="4">
        <v>30</v>
      </c>
      <c r="BD31" s="8">
        <v>514.98</v>
      </c>
      <c r="BE31" s="4">
        <v>16</v>
      </c>
      <c r="BF31" s="8">
        <v>551.41</v>
      </c>
      <c r="BG31" s="7">
        <v>0.875</v>
      </c>
      <c r="BH31" s="7">
        <v>-0.0661</v>
      </c>
      <c r="BI31" s="7">
        <v>0.3728</v>
      </c>
      <c r="BJ31" s="4">
        <v>3</v>
      </c>
      <c r="BK31" s="8">
        <v>191.98</v>
      </c>
      <c r="BL31" s="2" t="s">
        <v>371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148</v>
      </c>
      <c r="BW31" s="2" t="s">
        <v>406</v>
      </c>
      <c r="BX31" s="2" t="s">
        <v>426</v>
      </c>
      <c r="BY31" s="2" t="s">
        <v>161</v>
      </c>
      <c r="BZ31" s="2" t="s">
        <v>161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148</v>
      </c>
      <c r="CJ31" s="2" t="s">
        <v>151</v>
      </c>
      <c r="CK31" s="2" t="s">
        <v>151</v>
      </c>
      <c r="CL31" s="2" t="s">
        <v>161</v>
      </c>
      <c r="CM31" s="2" t="s">
        <v>161</v>
      </c>
      <c r="CN31" s="2" t="s">
        <v>151</v>
      </c>
      <c r="CO31" s="4"/>
      <c r="CP31" s="8"/>
      <c r="CQ31" s="4">
        <v>2</v>
      </c>
      <c r="CR31" s="8">
        <v>25.48</v>
      </c>
      <c r="CS31" s="7">
        <v>-1</v>
      </c>
      <c r="CT31" s="7">
        <v>-1</v>
      </c>
      <c r="CU31" s="2" t="s">
        <v>158</v>
      </c>
      <c r="CV31" s="2" t="s">
        <v>148</v>
      </c>
      <c r="CW31" s="2" t="s">
        <v>163</v>
      </c>
      <c r="CX31" s="2" t="s">
        <v>427</v>
      </c>
      <c r="CY31" s="2" t="s">
        <v>161</v>
      </c>
      <c r="CZ31" s="2" t="s">
        <v>161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253</v>
      </c>
      <c r="DJ31" s="2" t="s">
        <v>165</v>
      </c>
      <c r="DK31" s="2" t="s">
        <v>409</v>
      </c>
      <c r="DL31" s="2" t="s">
        <v>161</v>
      </c>
      <c r="DM31" s="2" t="s">
        <v>161</v>
      </c>
      <c r="DN31" s="2" t="s">
        <v>151</v>
      </c>
      <c r="DO31" s="4">
        <v>3</v>
      </c>
      <c r="DP31" s="8">
        <v>191.98</v>
      </c>
      <c r="DQ31" s="4"/>
      <c r="DR31" s="8"/>
      <c r="DS31" s="7"/>
      <c r="DT31" s="7"/>
      <c r="DU31" s="2" t="s">
        <v>158</v>
      </c>
      <c r="DV31" s="2" t="s">
        <v>148</v>
      </c>
      <c r="DW31" s="2" t="s">
        <v>211</v>
      </c>
      <c r="DX31" s="2" t="s">
        <v>188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168</v>
      </c>
      <c r="EK31" s="2" t="s">
        <v>427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158</v>
      </c>
      <c r="EV31" s="2" t="s">
        <v>148</v>
      </c>
      <c r="EW31" s="2" t="s">
        <v>183</v>
      </c>
      <c r="EX31" s="2" t="s">
        <v>190</v>
      </c>
      <c r="EY31" s="2" t="s">
        <v>161</v>
      </c>
      <c r="EZ31" s="2" t="s">
        <v>161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171</v>
      </c>
      <c r="FK31" s="2" t="s">
        <v>428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148</v>
      </c>
      <c r="FW31" s="2" t="s">
        <v>411</v>
      </c>
      <c r="FX31" s="2" t="s">
        <v>151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151</v>
      </c>
      <c r="GI31" s="2" t="s">
        <v>151</v>
      </c>
      <c r="GJ31" s="2" t="s">
        <v>151</v>
      </c>
      <c r="GK31" s="2" t="s">
        <v>151</v>
      </c>
      <c r="GL31" s="2" t="s">
        <v>151</v>
      </c>
      <c r="GM31" s="2" t="s">
        <v>151</v>
      </c>
      <c r="GN31" s="2" t="s">
        <v>151</v>
      </c>
      <c r="GO31" s="4"/>
      <c r="GP31" s="8"/>
      <c r="GQ31" s="4"/>
      <c r="GR31" s="8"/>
      <c r="GS31" s="7"/>
      <c r="GT31" s="7"/>
      <c r="GU31" s="2" t="s">
        <v>158</v>
      </c>
      <c r="GV31" s="2" t="s">
        <v>175</v>
      </c>
      <c r="GW31" s="2" t="s">
        <v>413</v>
      </c>
      <c r="GX31" s="2" t="s">
        <v>151</v>
      </c>
      <c r="GY31" s="2" t="s">
        <v>161</v>
      </c>
      <c r="GZ31" s="2" t="s">
        <v>161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151</v>
      </c>
      <c r="JV31" s="2" t="s">
        <v>151</v>
      </c>
      <c r="JW31" s="2" t="s">
        <v>151</v>
      </c>
      <c r="JX31" s="2" t="s">
        <v>151</v>
      </c>
      <c r="JY31" s="2" t="s">
        <v>151</v>
      </c>
      <c r="JZ31" s="2" t="s">
        <v>151</v>
      </c>
      <c r="KA31" s="2" t="s">
        <v>151</v>
      </c>
      <c r="KB31" s="4"/>
      <c r="KC31" s="8"/>
      <c r="KD31" s="4"/>
      <c r="KE31" s="8"/>
      <c r="KF31" s="7"/>
      <c r="KG31" s="7"/>
      <c r="KH31" s="2" t="s">
        <v>158</v>
      </c>
      <c r="KI31" s="2" t="s">
        <v>148</v>
      </c>
      <c r="KJ31" s="2" t="s">
        <v>207</v>
      </c>
      <c r="KK31" s="2" t="s">
        <v>151</v>
      </c>
      <c r="KL31" s="2" t="s">
        <v>161</v>
      </c>
      <c r="KM31" s="2" t="s">
        <v>161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>
        <v>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429</v>
      </c>
      <c r="B32" s="2" t="s">
        <v>140</v>
      </c>
      <c r="C32" s="2" t="s">
        <v>141</v>
      </c>
      <c r="D32" s="2" t="s">
        <v>397</v>
      </c>
      <c r="E32" s="2" t="s">
        <v>425</v>
      </c>
      <c r="F32" s="2" t="s">
        <v>399</v>
      </c>
      <c r="G32" s="2" t="s">
        <v>399</v>
      </c>
      <c r="H32" s="2" t="s">
        <v>399</v>
      </c>
      <c r="I32" s="2" t="s">
        <v>400</v>
      </c>
      <c r="J32" s="2" t="s">
        <v>401</v>
      </c>
      <c r="K32" s="2" t="s">
        <v>243</v>
      </c>
      <c r="L32" s="3">
        <v>26.68</v>
      </c>
      <c r="M32" s="3">
        <v>28.01</v>
      </c>
      <c r="N32" s="3">
        <v>89.99</v>
      </c>
      <c r="O32" s="2" t="s">
        <v>430</v>
      </c>
      <c r="P32" s="2" t="s">
        <v>361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403</v>
      </c>
      <c r="V32" s="2" t="s">
        <v>404</v>
      </c>
      <c r="W32" s="2" t="s">
        <v>154</v>
      </c>
      <c r="X32" s="2" t="s">
        <v>151</v>
      </c>
      <c r="Y32" s="2" t="s">
        <v>183</v>
      </c>
      <c r="Z32" s="4">
        <v>104</v>
      </c>
      <c r="AA32" s="4">
        <f>=ROUNDDOWN(40,0)</f>
      </c>
      <c r="AB32" s="5">
        <v>2.6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19</v>
      </c>
      <c r="AQ32" s="8">
        <v>179.22</v>
      </c>
      <c r="AR32" s="4">
        <v>12</v>
      </c>
      <c r="AS32" s="8">
        <v>512.93</v>
      </c>
      <c r="AT32" s="7">
        <v>0.5833</v>
      </c>
      <c r="AU32" s="7">
        <v>-0.6506</v>
      </c>
      <c r="AV32" s="4">
        <v>19</v>
      </c>
      <c r="AW32" s="8">
        <v>179.22</v>
      </c>
      <c r="AX32" s="4">
        <v>12</v>
      </c>
      <c r="AY32" s="8">
        <v>512.93</v>
      </c>
      <c r="AZ32" s="7">
        <v>0.5833</v>
      </c>
      <c r="BA32" s="7">
        <v>-0.6506</v>
      </c>
      <c r="BB32" s="7">
        <v>1</v>
      </c>
      <c r="BC32" s="4" t="s">
        <v>151</v>
      </c>
      <c r="BD32" s="8" t="s">
        <v>151</v>
      </c>
      <c r="BE32" s="4" t="s">
        <v>151</v>
      </c>
      <c r="BF32" s="8" t="s">
        <v>151</v>
      </c>
      <c r="BG32" s="7" t="s">
        <v>151</v>
      </c>
      <c r="BH32" s="7" t="s">
        <v>151</v>
      </c>
      <c r="BI32" s="7">
        <v>0.348</v>
      </c>
      <c r="BJ32" s="4">
        <v>19</v>
      </c>
      <c r="BK32" s="8">
        <v>179.22</v>
      </c>
      <c r="BL32" s="2" t="s">
        <v>431</v>
      </c>
      <c r="BM32" s="7">
        <v>1</v>
      </c>
      <c r="BN32" s="7">
        <v>1</v>
      </c>
      <c r="BO32" s="4">
        <v>4</v>
      </c>
      <c r="BP32" s="8">
        <v>122.36</v>
      </c>
      <c r="BQ32" s="4"/>
      <c r="BR32" s="8"/>
      <c r="BS32" s="7"/>
      <c r="BT32" s="7"/>
      <c r="BU32" s="2" t="s">
        <v>158</v>
      </c>
      <c r="BV32" s="2" t="s">
        <v>148</v>
      </c>
      <c r="BW32" s="2" t="s">
        <v>406</v>
      </c>
      <c r="BX32" s="2" t="s">
        <v>382</v>
      </c>
      <c r="BY32" s="2" t="s">
        <v>161</v>
      </c>
      <c r="BZ32" s="2" t="s">
        <v>161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151</v>
      </c>
      <c r="CK32" s="2" t="s">
        <v>151</v>
      </c>
      <c r="CL32" s="2" t="s">
        <v>161</v>
      </c>
      <c r="CM32" s="2" t="s">
        <v>161</v>
      </c>
      <c r="CN32" s="2" t="s">
        <v>151</v>
      </c>
      <c r="CO32" s="4">
        <v>2</v>
      </c>
      <c r="CP32" s="8">
        <v>56.86</v>
      </c>
      <c r="CQ32" s="4"/>
      <c r="CR32" s="8"/>
      <c r="CS32" s="7"/>
      <c r="CT32" s="7"/>
      <c r="CU32" s="2" t="s">
        <v>158</v>
      </c>
      <c r="CV32" s="2" t="s">
        <v>148</v>
      </c>
      <c r="CW32" s="2" t="s">
        <v>163</v>
      </c>
      <c r="CX32" s="2" t="s">
        <v>432</v>
      </c>
      <c r="CY32" s="2" t="s">
        <v>161</v>
      </c>
      <c r="CZ32" s="2" t="s">
        <v>161</v>
      </c>
      <c r="DA32" s="2" t="s">
        <v>151</v>
      </c>
      <c r="DB32" s="4"/>
      <c r="DC32" s="8"/>
      <c r="DD32" s="4"/>
      <c r="DE32" s="8"/>
      <c r="DF32" s="7"/>
      <c r="DG32" s="7"/>
      <c r="DH32" s="2" t="s">
        <v>158</v>
      </c>
      <c r="DI32" s="2" t="s">
        <v>253</v>
      </c>
      <c r="DJ32" s="2" t="s">
        <v>165</v>
      </c>
      <c r="DK32" s="2" t="s">
        <v>433</v>
      </c>
      <c r="DL32" s="2" t="s">
        <v>161</v>
      </c>
      <c r="DM32" s="2" t="s">
        <v>161</v>
      </c>
      <c r="DN32" s="2" t="s">
        <v>151</v>
      </c>
      <c r="DO32" s="4">
        <v>13</v>
      </c>
      <c r="DP32" s="8"/>
      <c r="DQ32" s="4">
        <v>8</v>
      </c>
      <c r="DR32" s="8">
        <v>397.29</v>
      </c>
      <c r="DS32" s="7">
        <v>0.625</v>
      </c>
      <c r="DT32" s="7">
        <v>-1</v>
      </c>
      <c r="DU32" s="2" t="s">
        <v>158</v>
      </c>
      <c r="DV32" s="2" t="s">
        <v>148</v>
      </c>
      <c r="DW32" s="2" t="s">
        <v>211</v>
      </c>
      <c r="DX32" s="2" t="s">
        <v>374</v>
      </c>
      <c r="DY32" s="2" t="s">
        <v>161</v>
      </c>
      <c r="DZ32" s="2" t="s">
        <v>161</v>
      </c>
      <c r="EA32" s="2" t="s">
        <v>151</v>
      </c>
      <c r="EB32" s="4"/>
      <c r="EC32" s="8"/>
      <c r="ED32" s="4">
        <v>2</v>
      </c>
      <c r="EE32" s="8">
        <v>54.6</v>
      </c>
      <c r="EF32" s="7">
        <v>-1</v>
      </c>
      <c r="EG32" s="7">
        <v>-1</v>
      </c>
      <c r="EH32" s="2" t="s">
        <v>158</v>
      </c>
      <c r="EI32" s="2" t="s">
        <v>148</v>
      </c>
      <c r="EJ32" s="2" t="s">
        <v>168</v>
      </c>
      <c r="EK32" s="2" t="s">
        <v>427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158</v>
      </c>
      <c r="EV32" s="2" t="s">
        <v>148</v>
      </c>
      <c r="EW32" s="2" t="s">
        <v>183</v>
      </c>
      <c r="EX32" s="2" t="s">
        <v>434</v>
      </c>
      <c r="EY32" s="2" t="s">
        <v>161</v>
      </c>
      <c r="EZ32" s="2" t="s">
        <v>161</v>
      </c>
      <c r="FA32" s="2" t="s">
        <v>151</v>
      </c>
      <c r="FB32" s="4"/>
      <c r="FC32" s="8"/>
      <c r="FD32" s="4">
        <v>2</v>
      </c>
      <c r="FE32" s="8">
        <v>61.04</v>
      </c>
      <c r="FF32" s="7">
        <v>-1</v>
      </c>
      <c r="FG32" s="7">
        <v>-1</v>
      </c>
      <c r="FH32" s="2" t="s">
        <v>158</v>
      </c>
      <c r="FI32" s="2" t="s">
        <v>148</v>
      </c>
      <c r="FJ32" s="2" t="s">
        <v>171</v>
      </c>
      <c r="FK32" s="2" t="s">
        <v>435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148</v>
      </c>
      <c r="FW32" s="2" t="s">
        <v>411</v>
      </c>
      <c r="FX32" s="2" t="s">
        <v>422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158</v>
      </c>
      <c r="GV32" s="2" t="s">
        <v>175</v>
      </c>
      <c r="GW32" s="2" t="s">
        <v>413</v>
      </c>
      <c r="GX32" s="2" t="s">
        <v>151</v>
      </c>
      <c r="GY32" s="2" t="s">
        <v>161</v>
      </c>
      <c r="GZ32" s="2" t="s">
        <v>161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151</v>
      </c>
      <c r="JV32" s="2" t="s">
        <v>151</v>
      </c>
      <c r="JW32" s="2" t="s">
        <v>151</v>
      </c>
      <c r="JX32" s="2" t="s">
        <v>151</v>
      </c>
      <c r="JY32" s="2" t="s">
        <v>151</v>
      </c>
      <c r="JZ32" s="2" t="s">
        <v>151</v>
      </c>
      <c r="KA32" s="2" t="s">
        <v>151</v>
      </c>
      <c r="KB32" s="4"/>
      <c r="KC32" s="8"/>
      <c r="KD32" s="4"/>
      <c r="KE32" s="8"/>
      <c r="KF32" s="7"/>
      <c r="KG32" s="7"/>
      <c r="KH32" s="2" t="s">
        <v>158</v>
      </c>
      <c r="KI32" s="2" t="s">
        <v>148</v>
      </c>
      <c r="KJ32" s="2" t="s">
        <v>207</v>
      </c>
      <c r="KK32" s="2" t="s">
        <v>151</v>
      </c>
      <c r="KL32" s="2" t="s">
        <v>161</v>
      </c>
      <c r="KM32" s="2" t="s">
        <v>161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104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436</v>
      </c>
      <c r="B33" s="2" t="s">
        <v>140</v>
      </c>
      <c r="C33" s="2" t="s">
        <v>141</v>
      </c>
      <c r="D33" s="2" t="s">
        <v>397</v>
      </c>
      <c r="E33" s="2" t="s">
        <v>425</v>
      </c>
      <c r="F33" s="2" t="s">
        <v>399</v>
      </c>
      <c r="G33" s="2" t="s">
        <v>399</v>
      </c>
      <c r="H33" s="2" t="s">
        <v>399</v>
      </c>
      <c r="I33" s="2" t="s">
        <v>400</v>
      </c>
      <c r="J33" s="2" t="s">
        <v>401</v>
      </c>
      <c r="K33" s="2" t="s">
        <v>209</v>
      </c>
      <c r="L33" s="3">
        <v>24.76</v>
      </c>
      <c r="M33" s="3">
        <v>26</v>
      </c>
      <c r="N33" s="3">
        <v>79.99</v>
      </c>
      <c r="O33" s="2" t="s">
        <v>360</v>
      </c>
      <c r="P33" s="2" t="s">
        <v>361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403</v>
      </c>
      <c r="V33" s="2" t="s">
        <v>404</v>
      </c>
      <c r="W33" s="2" t="s">
        <v>154</v>
      </c>
      <c r="X33" s="2" t="s">
        <v>151</v>
      </c>
      <c r="Y33" s="2" t="s">
        <v>183</v>
      </c>
      <c r="Z33" s="4">
        <v>6</v>
      </c>
      <c r="AA33" s="4">
        <f>=ROUNDDOWN(5.45454545454545,0)</f>
      </c>
      <c r="AB33" s="5">
        <v>1.1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8</v>
      </c>
      <c r="AQ33" s="8">
        <v>143.78</v>
      </c>
      <c r="AR33" s="4">
        <v>2</v>
      </c>
      <c r="AS33" s="8">
        <v>13</v>
      </c>
      <c r="AT33" s="7">
        <v>3</v>
      </c>
      <c r="AU33" s="7">
        <v>10.06</v>
      </c>
      <c r="AV33" s="4">
        <v>8</v>
      </c>
      <c r="AW33" s="8">
        <v>143.78</v>
      </c>
      <c r="AX33" s="4">
        <v>2</v>
      </c>
      <c r="AY33" s="8">
        <v>13</v>
      </c>
      <c r="AZ33" s="7">
        <v>3</v>
      </c>
      <c r="BA33" s="7">
        <v>10.06</v>
      </c>
      <c r="BB33" s="7">
        <v>1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>
        <v>0.2792</v>
      </c>
      <c r="BJ33" s="4">
        <v>8</v>
      </c>
      <c r="BK33" s="8">
        <v>143.78</v>
      </c>
      <c r="BL33" s="2" t="s">
        <v>437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406</v>
      </c>
      <c r="BX33" s="2" t="s">
        <v>409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151</v>
      </c>
      <c r="CK33" s="2" t="s">
        <v>438</v>
      </c>
      <c r="CL33" s="2" t="s">
        <v>161</v>
      </c>
      <c r="CM33" s="2" t="s">
        <v>161</v>
      </c>
      <c r="CN33" s="2" t="s">
        <v>151</v>
      </c>
      <c r="CO33" s="4">
        <v>4</v>
      </c>
      <c r="CP33" s="8">
        <v>7.8</v>
      </c>
      <c r="CQ33" s="4">
        <v>2</v>
      </c>
      <c r="CR33" s="8">
        <v>13</v>
      </c>
      <c r="CS33" s="7">
        <v>1</v>
      </c>
      <c r="CT33" s="7">
        <v>-0.4</v>
      </c>
      <c r="CU33" s="2" t="s">
        <v>158</v>
      </c>
      <c r="CV33" s="2" t="s">
        <v>148</v>
      </c>
      <c r="CW33" s="2" t="s">
        <v>163</v>
      </c>
      <c r="CX33" s="2" t="s">
        <v>439</v>
      </c>
      <c r="CY33" s="2" t="s">
        <v>161</v>
      </c>
      <c r="CZ33" s="2" t="s">
        <v>161</v>
      </c>
      <c r="DA33" s="2" t="s">
        <v>151</v>
      </c>
      <c r="DB33" s="4"/>
      <c r="DC33" s="8"/>
      <c r="DD33" s="4"/>
      <c r="DE33" s="8"/>
      <c r="DF33" s="7"/>
      <c r="DG33" s="7"/>
      <c r="DH33" s="2" t="s">
        <v>158</v>
      </c>
      <c r="DI33" s="2" t="s">
        <v>253</v>
      </c>
      <c r="DJ33" s="2" t="s">
        <v>165</v>
      </c>
      <c r="DK33" s="2" t="s">
        <v>440</v>
      </c>
      <c r="DL33" s="2" t="s">
        <v>161</v>
      </c>
      <c r="DM33" s="2" t="s">
        <v>161</v>
      </c>
      <c r="DN33" s="2" t="s">
        <v>151</v>
      </c>
      <c r="DO33" s="4">
        <v>2</v>
      </c>
      <c r="DP33" s="8">
        <v>76.78</v>
      </c>
      <c r="DQ33" s="4"/>
      <c r="DR33" s="8"/>
      <c r="DS33" s="7"/>
      <c r="DT33" s="7"/>
      <c r="DU33" s="2" t="s">
        <v>158</v>
      </c>
      <c r="DV33" s="2" t="s">
        <v>148</v>
      </c>
      <c r="DW33" s="2" t="s">
        <v>183</v>
      </c>
      <c r="DX33" s="2" t="s">
        <v>217</v>
      </c>
      <c r="DY33" s="2" t="s">
        <v>161</v>
      </c>
      <c r="DZ33" s="2" t="s">
        <v>161</v>
      </c>
      <c r="EA33" s="2" t="s">
        <v>151</v>
      </c>
      <c r="EB33" s="4">
        <v>2</v>
      </c>
      <c r="EC33" s="8">
        <v>59.2</v>
      </c>
      <c r="ED33" s="4"/>
      <c r="EE33" s="8"/>
      <c r="EF33" s="7"/>
      <c r="EG33" s="7"/>
      <c r="EH33" s="2" t="s">
        <v>158</v>
      </c>
      <c r="EI33" s="2" t="s">
        <v>148</v>
      </c>
      <c r="EJ33" s="2" t="s">
        <v>168</v>
      </c>
      <c r="EK33" s="2" t="s">
        <v>394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158</v>
      </c>
      <c r="EV33" s="2" t="s">
        <v>148</v>
      </c>
      <c r="EW33" s="2" t="s">
        <v>183</v>
      </c>
      <c r="EX33" s="2" t="s">
        <v>238</v>
      </c>
      <c r="EY33" s="2" t="s">
        <v>161</v>
      </c>
      <c r="EZ33" s="2" t="s">
        <v>161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171</v>
      </c>
      <c r="FK33" s="2" t="s">
        <v>284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148</v>
      </c>
      <c r="FW33" s="2" t="s">
        <v>411</v>
      </c>
      <c r="FX33" s="2" t="s">
        <v>151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158</v>
      </c>
      <c r="GV33" s="2" t="s">
        <v>175</v>
      </c>
      <c r="GW33" s="2" t="s">
        <v>413</v>
      </c>
      <c r="GX33" s="2" t="s">
        <v>151</v>
      </c>
      <c r="GY33" s="2" t="s">
        <v>161</v>
      </c>
      <c r="GZ33" s="2" t="s">
        <v>161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151</v>
      </c>
      <c r="JV33" s="2" t="s">
        <v>151</v>
      </c>
      <c r="JW33" s="2" t="s">
        <v>151</v>
      </c>
      <c r="JX33" s="2" t="s">
        <v>151</v>
      </c>
      <c r="JY33" s="2" t="s">
        <v>151</v>
      </c>
      <c r="JZ33" s="2" t="s">
        <v>151</v>
      </c>
      <c r="KA33" s="2" t="s">
        <v>151</v>
      </c>
      <c r="KB33" s="4"/>
      <c r="KC33" s="8"/>
      <c r="KD33" s="4"/>
      <c r="KE33" s="8"/>
      <c r="KF33" s="7"/>
      <c r="KG33" s="7"/>
      <c r="KH33" s="2" t="s">
        <v>158</v>
      </c>
      <c r="KI33" s="2" t="s">
        <v>148</v>
      </c>
      <c r="KJ33" s="2" t="s">
        <v>207</v>
      </c>
      <c r="KK33" s="2" t="s">
        <v>151</v>
      </c>
      <c r="KL33" s="2" t="s">
        <v>161</v>
      </c>
      <c r="KM33" s="2" t="s">
        <v>161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441</v>
      </c>
      <c r="B34" s="2" t="s">
        <v>140</v>
      </c>
      <c r="C34" s="2" t="s">
        <v>141</v>
      </c>
      <c r="D34" s="2" t="s">
        <v>397</v>
      </c>
      <c r="E34" s="2" t="s">
        <v>425</v>
      </c>
      <c r="F34" s="2" t="s">
        <v>419</v>
      </c>
      <c r="G34" s="2" t="s">
        <v>419</v>
      </c>
      <c r="H34" s="2" t="s">
        <v>419</v>
      </c>
      <c r="I34" s="2" t="s">
        <v>400</v>
      </c>
      <c r="J34" s="2" t="s">
        <v>401</v>
      </c>
      <c r="K34" s="2" t="s">
        <v>442</v>
      </c>
      <c r="L34" s="3">
        <v>24.76</v>
      </c>
      <c r="M34" s="3">
        <v>26</v>
      </c>
      <c r="N34" s="3">
        <v>79.99</v>
      </c>
      <c r="O34" s="2" t="s">
        <v>360</v>
      </c>
      <c r="P34" s="2" t="s">
        <v>361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403</v>
      </c>
      <c r="V34" s="2" t="s">
        <v>273</v>
      </c>
      <c r="W34" s="2" t="s">
        <v>154</v>
      </c>
      <c r="X34" s="2" t="s">
        <v>151</v>
      </c>
      <c r="Y34" s="2" t="s">
        <v>183</v>
      </c>
      <c r="Z34" s="4">
        <v>13</v>
      </c>
      <c r="AA34" s="4">
        <f>=ROUNDDOWN(13,0)</f>
      </c>
      <c r="AB34" s="5">
        <v>1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2</v>
      </c>
      <c r="AQ34" s="8">
        <v>36.4</v>
      </c>
      <c r="AR34" s="4">
        <v>13</v>
      </c>
      <c r="AS34" s="8">
        <v>487.67</v>
      </c>
      <c r="AT34" s="7">
        <v>-0.8462</v>
      </c>
      <c r="AU34" s="7">
        <v>-0.9254</v>
      </c>
      <c r="AV34" s="4">
        <v>2</v>
      </c>
      <c r="AW34" s="8">
        <v>36.4</v>
      </c>
      <c r="AX34" s="4">
        <v>13</v>
      </c>
      <c r="AY34" s="8">
        <v>487.67</v>
      </c>
      <c r="AZ34" s="7">
        <v>-0.8462</v>
      </c>
      <c r="BA34" s="7">
        <v>-0.9254</v>
      </c>
      <c r="BB34" s="7">
        <v>1</v>
      </c>
      <c r="BC34" s="4">
        <v>2</v>
      </c>
      <c r="BD34" s="8">
        <v>36.4</v>
      </c>
      <c r="BE34" s="4">
        <v>13</v>
      </c>
      <c r="BF34" s="8">
        <v>487.67</v>
      </c>
      <c r="BG34" s="7">
        <v>-0.8462</v>
      </c>
      <c r="BH34" s="7">
        <v>-0.9254</v>
      </c>
      <c r="BI34" s="7">
        <v>1</v>
      </c>
      <c r="BJ34" s="4">
        <v>2</v>
      </c>
      <c r="BK34" s="8">
        <v>36.4</v>
      </c>
      <c r="BL34" s="2" t="s">
        <v>371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406</v>
      </c>
      <c r="BX34" s="2" t="s">
        <v>151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151</v>
      </c>
      <c r="CK34" s="2" t="s">
        <v>443</v>
      </c>
      <c r="CL34" s="2" t="s">
        <v>161</v>
      </c>
      <c r="CM34" s="2" t="s">
        <v>161</v>
      </c>
      <c r="CN34" s="2" t="s">
        <v>151</v>
      </c>
      <c r="CO34" s="4">
        <v>2</v>
      </c>
      <c r="CP34" s="8">
        <v>36.4</v>
      </c>
      <c r="CQ34" s="4">
        <v>4</v>
      </c>
      <c r="CR34" s="8">
        <v>50.96</v>
      </c>
      <c r="CS34" s="7">
        <v>-0.5</v>
      </c>
      <c r="CT34" s="7">
        <v>-0.2857</v>
      </c>
      <c r="CU34" s="2" t="s">
        <v>158</v>
      </c>
      <c r="CV34" s="2" t="s">
        <v>148</v>
      </c>
      <c r="CW34" s="2" t="s">
        <v>163</v>
      </c>
      <c r="CX34" s="2" t="s">
        <v>364</v>
      </c>
      <c r="CY34" s="2" t="s">
        <v>161</v>
      </c>
      <c r="CZ34" s="2" t="s">
        <v>161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165</v>
      </c>
      <c r="DK34" s="2" t="s">
        <v>433</v>
      </c>
      <c r="DL34" s="2" t="s">
        <v>161</v>
      </c>
      <c r="DM34" s="2" t="s">
        <v>161</v>
      </c>
      <c r="DN34" s="2" t="s">
        <v>151</v>
      </c>
      <c r="DO34" s="4"/>
      <c r="DP34" s="8"/>
      <c r="DQ34" s="4">
        <v>9</v>
      </c>
      <c r="DR34" s="8">
        <v>436.71</v>
      </c>
      <c r="DS34" s="7">
        <v>-1</v>
      </c>
      <c r="DT34" s="7">
        <v>-1</v>
      </c>
      <c r="DU34" s="2" t="s">
        <v>158</v>
      </c>
      <c r="DV34" s="2" t="s">
        <v>148</v>
      </c>
      <c r="DW34" s="2" t="s">
        <v>183</v>
      </c>
      <c r="DX34" s="2" t="s">
        <v>444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148</v>
      </c>
      <c r="EJ34" s="2" t="s">
        <v>168</v>
      </c>
      <c r="EK34" s="2" t="s">
        <v>445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158</v>
      </c>
      <c r="EV34" s="2" t="s">
        <v>148</v>
      </c>
      <c r="EW34" s="2" t="s">
        <v>183</v>
      </c>
      <c r="EX34" s="2" t="s">
        <v>188</v>
      </c>
      <c r="EY34" s="2" t="s">
        <v>161</v>
      </c>
      <c r="EZ34" s="2" t="s">
        <v>161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148</v>
      </c>
      <c r="FJ34" s="2" t="s">
        <v>171</v>
      </c>
      <c r="FK34" s="2" t="s">
        <v>446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148</v>
      </c>
      <c r="FW34" s="2" t="s">
        <v>411</v>
      </c>
      <c r="FX34" s="2" t="s">
        <v>447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158</v>
      </c>
      <c r="GV34" s="2" t="s">
        <v>175</v>
      </c>
      <c r="GW34" s="2" t="s">
        <v>413</v>
      </c>
      <c r="GX34" s="2" t="s">
        <v>151</v>
      </c>
      <c r="GY34" s="2" t="s">
        <v>161</v>
      </c>
      <c r="GZ34" s="2" t="s">
        <v>161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151</v>
      </c>
      <c r="JV34" s="2" t="s">
        <v>151</v>
      </c>
      <c r="JW34" s="2" t="s">
        <v>151</v>
      </c>
      <c r="JX34" s="2" t="s">
        <v>151</v>
      </c>
      <c r="JY34" s="2" t="s">
        <v>151</v>
      </c>
      <c r="JZ34" s="2" t="s">
        <v>151</v>
      </c>
      <c r="KA34" s="2" t="s">
        <v>151</v>
      </c>
      <c r="KB34" s="4"/>
      <c r="KC34" s="8"/>
      <c r="KD34" s="4"/>
      <c r="KE34" s="8"/>
      <c r="KF34" s="7"/>
      <c r="KG34" s="7"/>
      <c r="KH34" s="2" t="s">
        <v>158</v>
      </c>
      <c r="KI34" s="2" t="s">
        <v>148</v>
      </c>
      <c r="KJ34" s="2" t="s">
        <v>207</v>
      </c>
      <c r="KK34" s="2" t="s">
        <v>151</v>
      </c>
      <c r="KL34" s="2" t="s">
        <v>161</v>
      </c>
      <c r="KM34" s="2" t="s">
        <v>161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>
        <v>13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448</v>
      </c>
      <c r="B35" s="2" t="s">
        <v>140</v>
      </c>
      <c r="C35" s="2" t="s">
        <v>141</v>
      </c>
      <c r="D35" s="2" t="s">
        <v>449</v>
      </c>
      <c r="E35" s="2" t="s">
        <v>450</v>
      </c>
      <c r="F35" s="2" t="s">
        <v>451</v>
      </c>
      <c r="G35" s="2" t="s">
        <v>451</v>
      </c>
      <c r="H35" s="2" t="s">
        <v>451</v>
      </c>
      <c r="I35" s="2" t="s">
        <v>452</v>
      </c>
      <c r="J35" s="2" t="s">
        <v>146</v>
      </c>
      <c r="K35" s="2" t="s">
        <v>453</v>
      </c>
      <c r="L35" s="3">
        <v>85.12</v>
      </c>
      <c r="M35" s="3">
        <v>89.38</v>
      </c>
      <c r="N35" s="3">
        <v>249.99</v>
      </c>
      <c r="O35" s="2" t="s">
        <v>430</v>
      </c>
      <c r="P35" s="2" t="s">
        <v>361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454</v>
      </c>
      <c r="V35" s="2" t="s">
        <v>455</v>
      </c>
      <c r="W35" s="2" t="s">
        <v>154</v>
      </c>
      <c r="X35" s="2" t="s">
        <v>151</v>
      </c>
      <c r="Y35" s="2" t="s">
        <v>211</v>
      </c>
      <c r="Z35" s="4">
        <v>37</v>
      </c>
      <c r="AA35" s="4">
        <f>=ROUNDDOWN(16.0869565217391,0)</f>
      </c>
      <c r="AB35" s="5">
        <v>2.3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5</v>
      </c>
      <c r="AQ35" s="8">
        <v>300.3</v>
      </c>
      <c r="AR35" s="4">
        <v>4</v>
      </c>
      <c r="AS35" s="8">
        <v>392.14</v>
      </c>
      <c r="AT35" s="7">
        <v>0.25</v>
      </c>
      <c r="AU35" s="7">
        <v>-0.2342</v>
      </c>
      <c r="AV35" s="4">
        <v>9</v>
      </c>
      <c r="AW35" s="8">
        <v>680.78</v>
      </c>
      <c r="AX35" s="4">
        <v>11</v>
      </c>
      <c r="AY35" s="8">
        <v>995.13</v>
      </c>
      <c r="AZ35" s="7">
        <v>-0.1818</v>
      </c>
      <c r="BA35" s="7">
        <v>-0.3159</v>
      </c>
      <c r="BB35" s="7">
        <v>0.4411</v>
      </c>
      <c r="BC35" s="4">
        <v>9</v>
      </c>
      <c r="BD35" s="8">
        <v>680.78</v>
      </c>
      <c r="BE35" s="4">
        <v>40</v>
      </c>
      <c r="BF35" s="8">
        <v>3338.62</v>
      </c>
      <c r="BG35" s="7">
        <v>-0.775</v>
      </c>
      <c r="BH35" s="7">
        <v>-0.7961</v>
      </c>
      <c r="BI35" s="7">
        <v>1</v>
      </c>
      <c r="BJ35" s="4">
        <v>5</v>
      </c>
      <c r="BK35" s="8">
        <v>300.3</v>
      </c>
      <c r="BL35" s="2" t="s">
        <v>456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158</v>
      </c>
      <c r="BV35" s="2" t="s">
        <v>148</v>
      </c>
      <c r="BW35" s="2" t="s">
        <v>457</v>
      </c>
      <c r="BX35" s="2" t="s">
        <v>292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151</v>
      </c>
      <c r="CK35" s="2" t="s">
        <v>458</v>
      </c>
      <c r="CL35" s="2" t="s">
        <v>161</v>
      </c>
      <c r="CM35" s="2" t="s">
        <v>161</v>
      </c>
      <c r="CN35" s="2" t="s">
        <v>151</v>
      </c>
      <c r="CO35" s="4"/>
      <c r="CP35" s="8"/>
      <c r="CQ35" s="4">
        <v>1</v>
      </c>
      <c r="CR35" s="8">
        <v>32.17</v>
      </c>
      <c r="CS35" s="7">
        <v>-1</v>
      </c>
      <c r="CT35" s="7">
        <v>-1</v>
      </c>
      <c r="CU35" s="2" t="s">
        <v>158</v>
      </c>
      <c r="CV35" s="2" t="s">
        <v>148</v>
      </c>
      <c r="CW35" s="2" t="s">
        <v>163</v>
      </c>
      <c r="CX35" s="2" t="s">
        <v>459</v>
      </c>
      <c r="CY35" s="2" t="s">
        <v>161</v>
      </c>
      <c r="CZ35" s="2" t="s">
        <v>161</v>
      </c>
      <c r="DA35" s="2" t="s">
        <v>151</v>
      </c>
      <c r="DB35" s="4">
        <v>5</v>
      </c>
      <c r="DC35" s="8">
        <v>300.3</v>
      </c>
      <c r="DD35" s="4"/>
      <c r="DE35" s="8"/>
      <c r="DF35" s="7"/>
      <c r="DG35" s="7"/>
      <c r="DH35" s="2" t="s">
        <v>158</v>
      </c>
      <c r="DI35" s="2" t="s">
        <v>148</v>
      </c>
      <c r="DJ35" s="2" t="s">
        <v>165</v>
      </c>
      <c r="DK35" s="2" t="s">
        <v>460</v>
      </c>
      <c r="DL35" s="2" t="s">
        <v>161</v>
      </c>
      <c r="DM35" s="2" t="s">
        <v>161</v>
      </c>
      <c r="DN35" s="2" t="s">
        <v>151</v>
      </c>
      <c r="DO35" s="4"/>
      <c r="DP35" s="8"/>
      <c r="DQ35" s="4">
        <v>3</v>
      </c>
      <c r="DR35" s="8">
        <v>359.97</v>
      </c>
      <c r="DS35" s="7">
        <v>-1</v>
      </c>
      <c r="DT35" s="7">
        <v>-1</v>
      </c>
      <c r="DU35" s="2" t="s">
        <v>158</v>
      </c>
      <c r="DV35" s="2" t="s">
        <v>148</v>
      </c>
      <c r="DW35" s="2" t="s">
        <v>190</v>
      </c>
      <c r="DX35" s="2" t="s">
        <v>385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148</v>
      </c>
      <c r="EJ35" s="2" t="s">
        <v>168</v>
      </c>
      <c r="EK35" s="2" t="s">
        <v>461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158</v>
      </c>
      <c r="EV35" s="2" t="s">
        <v>148</v>
      </c>
      <c r="EW35" s="2" t="s">
        <v>211</v>
      </c>
      <c r="EX35" s="2" t="s">
        <v>462</v>
      </c>
      <c r="EY35" s="2" t="s">
        <v>161</v>
      </c>
      <c r="EZ35" s="2" t="s">
        <v>161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463</v>
      </c>
      <c r="FK35" s="2" t="s">
        <v>464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148</v>
      </c>
      <c r="FW35" s="2" t="s">
        <v>173</v>
      </c>
      <c r="FX35" s="2" t="s">
        <v>465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158</v>
      </c>
      <c r="GV35" s="2" t="s">
        <v>175</v>
      </c>
      <c r="GW35" s="2" t="s">
        <v>177</v>
      </c>
      <c r="GX35" s="2" t="s">
        <v>151</v>
      </c>
      <c r="GY35" s="2" t="s">
        <v>161</v>
      </c>
      <c r="GZ35" s="2" t="s">
        <v>161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151</v>
      </c>
      <c r="JV35" s="2" t="s">
        <v>151</v>
      </c>
      <c r="JW35" s="2" t="s">
        <v>151</v>
      </c>
      <c r="JX35" s="2" t="s">
        <v>151</v>
      </c>
      <c r="JY35" s="2" t="s">
        <v>151</v>
      </c>
      <c r="JZ35" s="2" t="s">
        <v>151</v>
      </c>
      <c r="KA35" s="2" t="s">
        <v>151</v>
      </c>
      <c r="KB35" s="4"/>
      <c r="KC35" s="8"/>
      <c r="KD35" s="4"/>
      <c r="KE35" s="8"/>
      <c r="KF35" s="7"/>
      <c r="KG35" s="7"/>
      <c r="KH35" s="2" t="s">
        <v>158</v>
      </c>
      <c r="KI35" s="2" t="s">
        <v>148</v>
      </c>
      <c r="KJ35" s="2" t="s">
        <v>207</v>
      </c>
      <c r="KK35" s="2" t="s">
        <v>151</v>
      </c>
      <c r="KL35" s="2" t="s">
        <v>161</v>
      </c>
      <c r="KM35" s="2" t="s">
        <v>161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>
        <v>37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466</v>
      </c>
      <c r="B36" s="2" t="s">
        <v>140</v>
      </c>
      <c r="C36" s="2" t="s">
        <v>141</v>
      </c>
      <c r="D36" s="2" t="s">
        <v>449</v>
      </c>
      <c r="E36" s="2" t="s">
        <v>450</v>
      </c>
      <c r="F36" s="2" t="s">
        <v>451</v>
      </c>
      <c r="G36" s="2" t="s">
        <v>451</v>
      </c>
      <c r="H36" s="2" t="s">
        <v>451</v>
      </c>
      <c r="I36" s="2" t="s">
        <v>452</v>
      </c>
      <c r="J36" s="2" t="s">
        <v>181</v>
      </c>
      <c r="K36" s="2" t="s">
        <v>453</v>
      </c>
      <c r="L36" s="3">
        <v>102.14</v>
      </c>
      <c r="M36" s="3">
        <v>107.25</v>
      </c>
      <c r="N36" s="3">
        <v>299.99</v>
      </c>
      <c r="O36" s="2" t="s">
        <v>430</v>
      </c>
      <c r="P36" s="2" t="s">
        <v>361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454</v>
      </c>
      <c r="V36" s="2" t="s">
        <v>455</v>
      </c>
      <c r="W36" s="2" t="s">
        <v>154</v>
      </c>
      <c r="X36" s="2" t="s">
        <v>151</v>
      </c>
      <c r="Y36" s="2" t="s">
        <v>211</v>
      </c>
      <c r="Z36" s="4">
        <v>44</v>
      </c>
      <c r="AA36" s="4">
        <f>=ROUNDDOWN(23.1578947368421,0)</f>
      </c>
      <c r="AB36" s="5">
        <v>1.9</v>
      </c>
      <c r="AC36" s="2" t="s">
        <v>151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4</v>
      </c>
      <c r="AQ36" s="8">
        <v>380.48</v>
      </c>
      <c r="AR36" s="4">
        <v>7</v>
      </c>
      <c r="AS36" s="8">
        <v>602.99</v>
      </c>
      <c r="AT36" s="7">
        <v>-0.4286</v>
      </c>
      <c r="AU36" s="7">
        <v>-0.369</v>
      </c>
      <c r="AV36" s="4" t="s">
        <v>151</v>
      </c>
      <c r="AW36" s="8" t="s">
        <v>151</v>
      </c>
      <c r="AX36" s="4" t="s">
        <v>151</v>
      </c>
      <c r="AY36" s="8" t="s">
        <v>151</v>
      </c>
      <c r="AZ36" s="7" t="s">
        <v>151</v>
      </c>
      <c r="BA36" s="7" t="s">
        <v>151</v>
      </c>
      <c r="BB36" s="7">
        <v>0.5589</v>
      </c>
      <c r="BC36" s="4" t="s">
        <v>151</v>
      </c>
      <c r="BD36" s="8" t="s">
        <v>151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 t="s">
        <v>151</v>
      </c>
      <c r="BJ36" s="4">
        <v>4</v>
      </c>
      <c r="BK36" s="8">
        <v>380.48</v>
      </c>
      <c r="BL36" s="2" t="s">
        <v>467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158</v>
      </c>
      <c r="BV36" s="2" t="s">
        <v>148</v>
      </c>
      <c r="BW36" s="2" t="s">
        <v>457</v>
      </c>
      <c r="BX36" s="2" t="s">
        <v>368</v>
      </c>
      <c r="BY36" s="2" t="s">
        <v>161</v>
      </c>
      <c r="BZ36" s="2" t="s">
        <v>161</v>
      </c>
      <c r="CA36" s="2" t="s">
        <v>151</v>
      </c>
      <c r="CB36" s="4">
        <v>2</v>
      </c>
      <c r="CC36" s="8">
        <v>234.92</v>
      </c>
      <c r="CD36" s="4"/>
      <c r="CE36" s="8"/>
      <c r="CF36" s="7"/>
      <c r="CG36" s="7"/>
      <c r="CH36" s="2" t="s">
        <v>158</v>
      </c>
      <c r="CI36" s="2" t="s">
        <v>148</v>
      </c>
      <c r="CJ36" s="2" t="s">
        <v>151</v>
      </c>
      <c r="CK36" s="2" t="s">
        <v>468</v>
      </c>
      <c r="CL36" s="2" t="s">
        <v>161</v>
      </c>
      <c r="CM36" s="2" t="s">
        <v>161</v>
      </c>
      <c r="CN36" s="2" t="s">
        <v>151</v>
      </c>
      <c r="CO36" s="4"/>
      <c r="CP36" s="8"/>
      <c r="CQ36" s="4">
        <v>3</v>
      </c>
      <c r="CR36" s="8">
        <v>115.83</v>
      </c>
      <c r="CS36" s="7">
        <v>-1</v>
      </c>
      <c r="CT36" s="7">
        <v>-1</v>
      </c>
      <c r="CU36" s="2" t="s">
        <v>158</v>
      </c>
      <c r="CV36" s="2" t="s">
        <v>148</v>
      </c>
      <c r="CW36" s="2" t="s">
        <v>163</v>
      </c>
      <c r="CX36" s="2" t="s">
        <v>469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148</v>
      </c>
      <c r="DJ36" s="2" t="s">
        <v>165</v>
      </c>
      <c r="DK36" s="2" t="s">
        <v>470</v>
      </c>
      <c r="DL36" s="2" t="s">
        <v>161</v>
      </c>
      <c r="DM36" s="2" t="s">
        <v>161</v>
      </c>
      <c r="DN36" s="2" t="s">
        <v>151</v>
      </c>
      <c r="DO36" s="4">
        <v>1</v>
      </c>
      <c r="DP36" s="8">
        <v>89.25</v>
      </c>
      <c r="DQ36" s="4">
        <v>3</v>
      </c>
      <c r="DR36" s="8">
        <v>361.16</v>
      </c>
      <c r="DS36" s="7">
        <v>-0.6667</v>
      </c>
      <c r="DT36" s="7">
        <v>-0.7529</v>
      </c>
      <c r="DU36" s="2" t="s">
        <v>158</v>
      </c>
      <c r="DV36" s="2" t="s">
        <v>148</v>
      </c>
      <c r="DW36" s="2" t="s">
        <v>190</v>
      </c>
      <c r="DX36" s="2" t="s">
        <v>471</v>
      </c>
      <c r="DY36" s="2" t="s">
        <v>161</v>
      </c>
      <c r="DZ36" s="2" t="s">
        <v>161</v>
      </c>
      <c r="EA36" s="2" t="s">
        <v>151</v>
      </c>
      <c r="EB36" s="4">
        <v>1</v>
      </c>
      <c r="EC36" s="8">
        <v>56.31</v>
      </c>
      <c r="ED36" s="4"/>
      <c r="EE36" s="8"/>
      <c r="EF36" s="7"/>
      <c r="EG36" s="7"/>
      <c r="EH36" s="2" t="s">
        <v>158</v>
      </c>
      <c r="EI36" s="2" t="s">
        <v>148</v>
      </c>
      <c r="EJ36" s="2" t="s">
        <v>168</v>
      </c>
      <c r="EK36" s="2" t="s">
        <v>329</v>
      </c>
      <c r="EL36" s="2" t="s">
        <v>161</v>
      </c>
      <c r="EM36" s="2" t="s">
        <v>161</v>
      </c>
      <c r="EN36" s="2" t="s">
        <v>151</v>
      </c>
      <c r="EO36" s="4"/>
      <c r="EP36" s="8"/>
      <c r="EQ36" s="4">
        <v>1</v>
      </c>
      <c r="ER36" s="8">
        <v>126</v>
      </c>
      <c r="ES36" s="7">
        <v>-1</v>
      </c>
      <c r="ET36" s="7">
        <v>-1</v>
      </c>
      <c r="EU36" s="2" t="s">
        <v>158</v>
      </c>
      <c r="EV36" s="2" t="s">
        <v>148</v>
      </c>
      <c r="EW36" s="2" t="s">
        <v>211</v>
      </c>
      <c r="EX36" s="2" t="s">
        <v>188</v>
      </c>
      <c r="EY36" s="2" t="s">
        <v>161</v>
      </c>
      <c r="EZ36" s="2" t="s">
        <v>161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148</v>
      </c>
      <c r="FJ36" s="2" t="s">
        <v>463</v>
      </c>
      <c r="FK36" s="2" t="s">
        <v>472</v>
      </c>
      <c r="FL36" s="2" t="s">
        <v>161</v>
      </c>
      <c r="FM36" s="2" t="s">
        <v>161</v>
      </c>
      <c r="FN36" s="2" t="s">
        <v>151</v>
      </c>
      <c r="FO36" s="4"/>
      <c r="FP36" s="8"/>
      <c r="FQ36" s="4"/>
      <c r="FR36" s="8"/>
      <c r="FS36" s="7"/>
      <c r="FT36" s="7"/>
      <c r="FU36" s="2" t="s">
        <v>158</v>
      </c>
      <c r="FV36" s="2" t="s">
        <v>148</v>
      </c>
      <c r="FW36" s="2" t="s">
        <v>173</v>
      </c>
      <c r="FX36" s="2" t="s">
        <v>473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151</v>
      </c>
      <c r="GI36" s="2" t="s">
        <v>151</v>
      </c>
      <c r="GJ36" s="2" t="s">
        <v>151</v>
      </c>
      <c r="GK36" s="2" t="s">
        <v>151</v>
      </c>
      <c r="GL36" s="2" t="s">
        <v>151</v>
      </c>
      <c r="GM36" s="2" t="s">
        <v>151</v>
      </c>
      <c r="GN36" s="2" t="s">
        <v>151</v>
      </c>
      <c r="GO36" s="4"/>
      <c r="GP36" s="8"/>
      <c r="GQ36" s="4"/>
      <c r="GR36" s="8"/>
      <c r="GS36" s="7"/>
      <c r="GT36" s="7"/>
      <c r="GU36" s="2" t="s">
        <v>158</v>
      </c>
      <c r="GV36" s="2" t="s">
        <v>175</v>
      </c>
      <c r="GW36" s="2" t="s">
        <v>177</v>
      </c>
      <c r="GX36" s="2" t="s">
        <v>474</v>
      </c>
      <c r="GY36" s="2" t="s">
        <v>161</v>
      </c>
      <c r="GZ36" s="2" t="s">
        <v>161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151</v>
      </c>
      <c r="JV36" s="2" t="s">
        <v>151</v>
      </c>
      <c r="JW36" s="2" t="s">
        <v>151</v>
      </c>
      <c r="JX36" s="2" t="s">
        <v>151</v>
      </c>
      <c r="JY36" s="2" t="s">
        <v>151</v>
      </c>
      <c r="JZ36" s="2" t="s">
        <v>151</v>
      </c>
      <c r="KA36" s="2" t="s">
        <v>151</v>
      </c>
      <c r="KB36" s="4"/>
      <c r="KC36" s="8"/>
      <c r="KD36" s="4"/>
      <c r="KE36" s="8"/>
      <c r="KF36" s="7"/>
      <c r="KG36" s="7"/>
      <c r="KH36" s="2" t="s">
        <v>158</v>
      </c>
      <c r="KI36" s="2" t="s">
        <v>148</v>
      </c>
      <c r="KJ36" s="2" t="s">
        <v>207</v>
      </c>
      <c r="KK36" s="2" t="s">
        <v>151</v>
      </c>
      <c r="KL36" s="2" t="s">
        <v>161</v>
      </c>
      <c r="KM36" s="2" t="s">
        <v>161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>
        <v>44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475</v>
      </c>
      <c r="B37" s="2" t="s">
        <v>140</v>
      </c>
      <c r="C37" s="2" t="s">
        <v>141</v>
      </c>
      <c r="D37" s="2" t="s">
        <v>449</v>
      </c>
      <c r="E37" s="2" t="s">
        <v>450</v>
      </c>
      <c r="F37" s="2" t="s">
        <v>451</v>
      </c>
      <c r="G37" s="2" t="s">
        <v>451</v>
      </c>
      <c r="H37" s="2" t="s">
        <v>451</v>
      </c>
      <c r="I37" s="2" t="s">
        <v>452</v>
      </c>
      <c r="J37" s="2" t="s">
        <v>146</v>
      </c>
      <c r="K37" s="2" t="s">
        <v>420</v>
      </c>
      <c r="L37" s="3">
        <v>85.12</v>
      </c>
      <c r="M37" s="3">
        <v>89.38</v>
      </c>
      <c r="N37" s="3">
        <v>249.99</v>
      </c>
      <c r="O37" s="2" t="s">
        <v>360</v>
      </c>
      <c r="P37" s="2" t="s">
        <v>380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454</v>
      </c>
      <c r="V37" s="2" t="s">
        <v>455</v>
      </c>
      <c r="W37" s="2" t="s">
        <v>154</v>
      </c>
      <c r="X37" s="2" t="s">
        <v>151</v>
      </c>
      <c r="Y37" s="2" t="s">
        <v>211</v>
      </c>
      <c r="Z37" s="4"/>
      <c r="AA37" s="4">
        <f>=ROUNDDOWN({0},0)</f>
      </c>
      <c r="AB37" s="5">
        <v>1</v>
      </c>
      <c r="AC37" s="2" t="s">
        <v>151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16</v>
      </c>
      <c r="AS37" s="8">
        <v>1163.03</v>
      </c>
      <c r="AT37" s="7">
        <v>-1</v>
      </c>
      <c r="AU37" s="7">
        <v>-1</v>
      </c>
      <c r="AV37" s="4" t="s">
        <v>151</v>
      </c>
      <c r="AW37" s="8" t="s">
        <v>151</v>
      </c>
      <c r="AX37" s="4">
        <v>29</v>
      </c>
      <c r="AY37" s="8">
        <v>2343.49</v>
      </c>
      <c r="AZ37" s="7" t="s">
        <v>151</v>
      </c>
      <c r="BA37" s="7" t="s">
        <v>151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/>
      <c r="BK37" s="8"/>
      <c r="BL37" s="2" t="s">
        <v>476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253</v>
      </c>
      <c r="BW37" s="2" t="s">
        <v>457</v>
      </c>
      <c r="BX37" s="2" t="s">
        <v>326</v>
      </c>
      <c r="BY37" s="2" t="s">
        <v>161</v>
      </c>
      <c r="BZ37" s="2" t="s">
        <v>161</v>
      </c>
      <c r="CA37" s="2" t="s">
        <v>151</v>
      </c>
      <c r="CB37" s="4"/>
      <c r="CC37" s="8"/>
      <c r="CD37" s="4"/>
      <c r="CE37" s="8"/>
      <c r="CF37" s="7"/>
      <c r="CG37" s="7"/>
      <c r="CH37" s="2" t="s">
        <v>252</v>
      </c>
      <c r="CI37" s="2" t="s">
        <v>253</v>
      </c>
      <c r="CJ37" s="2" t="s">
        <v>151</v>
      </c>
      <c r="CK37" s="2" t="s">
        <v>151</v>
      </c>
      <c r="CL37" s="2" t="s">
        <v>161</v>
      </c>
      <c r="CM37" s="2" t="s">
        <v>161</v>
      </c>
      <c r="CN37" s="2" t="s">
        <v>151</v>
      </c>
      <c r="CO37" s="4"/>
      <c r="CP37" s="8"/>
      <c r="CQ37" s="4">
        <v>7</v>
      </c>
      <c r="CR37" s="8">
        <v>201.13</v>
      </c>
      <c r="CS37" s="7">
        <v>-1</v>
      </c>
      <c r="CT37" s="7">
        <v>-1</v>
      </c>
      <c r="CU37" s="2" t="s">
        <v>158</v>
      </c>
      <c r="CV37" s="2" t="s">
        <v>253</v>
      </c>
      <c r="CW37" s="2" t="s">
        <v>163</v>
      </c>
      <c r="CX37" s="2" t="s">
        <v>278</v>
      </c>
      <c r="CY37" s="2" t="s">
        <v>161</v>
      </c>
      <c r="CZ37" s="2" t="s">
        <v>161</v>
      </c>
      <c r="DA37" s="2" t="s">
        <v>151</v>
      </c>
      <c r="DB37" s="4"/>
      <c r="DC37" s="8"/>
      <c r="DD37" s="4"/>
      <c r="DE37" s="8"/>
      <c r="DF37" s="7"/>
      <c r="DG37" s="7"/>
      <c r="DH37" s="2" t="s">
        <v>158</v>
      </c>
      <c r="DI37" s="2" t="s">
        <v>253</v>
      </c>
      <c r="DJ37" s="2" t="s">
        <v>165</v>
      </c>
      <c r="DK37" s="2" t="s">
        <v>477</v>
      </c>
      <c r="DL37" s="2" t="s">
        <v>161</v>
      </c>
      <c r="DM37" s="2" t="s">
        <v>161</v>
      </c>
      <c r="DN37" s="2" t="s">
        <v>151</v>
      </c>
      <c r="DO37" s="4"/>
      <c r="DP37" s="8"/>
      <c r="DQ37" s="4">
        <v>7</v>
      </c>
      <c r="DR37" s="8">
        <v>771.53</v>
      </c>
      <c r="DS37" s="7">
        <v>-1</v>
      </c>
      <c r="DT37" s="7">
        <v>-1</v>
      </c>
      <c r="DU37" s="2" t="s">
        <v>158</v>
      </c>
      <c r="DV37" s="2" t="s">
        <v>253</v>
      </c>
      <c r="DW37" s="2" t="s">
        <v>190</v>
      </c>
      <c r="DX37" s="2" t="s">
        <v>478</v>
      </c>
      <c r="DY37" s="2" t="s">
        <v>161</v>
      </c>
      <c r="DZ37" s="2" t="s">
        <v>161</v>
      </c>
      <c r="EA37" s="2" t="s">
        <v>151</v>
      </c>
      <c r="EB37" s="4"/>
      <c r="EC37" s="8"/>
      <c r="ED37" s="4">
        <v>1</v>
      </c>
      <c r="EE37" s="8">
        <v>93.84</v>
      </c>
      <c r="EF37" s="7">
        <v>-1</v>
      </c>
      <c r="EG37" s="7">
        <v>-1</v>
      </c>
      <c r="EH37" s="2" t="s">
        <v>158</v>
      </c>
      <c r="EI37" s="2" t="s">
        <v>253</v>
      </c>
      <c r="EJ37" s="2" t="s">
        <v>168</v>
      </c>
      <c r="EK37" s="2" t="s">
        <v>313</v>
      </c>
      <c r="EL37" s="2" t="s">
        <v>161</v>
      </c>
      <c r="EM37" s="2" t="s">
        <v>161</v>
      </c>
      <c r="EN37" s="2" t="s">
        <v>151</v>
      </c>
      <c r="EO37" s="4"/>
      <c r="EP37" s="8"/>
      <c r="EQ37" s="4"/>
      <c r="ER37" s="8"/>
      <c r="ES37" s="7"/>
      <c r="ET37" s="7"/>
      <c r="EU37" s="2" t="s">
        <v>158</v>
      </c>
      <c r="EV37" s="2" t="s">
        <v>253</v>
      </c>
      <c r="EW37" s="2" t="s">
        <v>211</v>
      </c>
      <c r="EX37" s="2" t="s">
        <v>479</v>
      </c>
      <c r="EY37" s="2" t="s">
        <v>161</v>
      </c>
      <c r="EZ37" s="2" t="s">
        <v>161</v>
      </c>
      <c r="FA37" s="2" t="s">
        <v>151</v>
      </c>
      <c r="FB37" s="4"/>
      <c r="FC37" s="8"/>
      <c r="FD37" s="4">
        <v>1</v>
      </c>
      <c r="FE37" s="8">
        <v>96.53</v>
      </c>
      <c r="FF37" s="7">
        <v>-1</v>
      </c>
      <c r="FG37" s="7">
        <v>-1</v>
      </c>
      <c r="FH37" s="2" t="s">
        <v>158</v>
      </c>
      <c r="FI37" s="2" t="s">
        <v>253</v>
      </c>
      <c r="FJ37" s="2" t="s">
        <v>463</v>
      </c>
      <c r="FK37" s="2" t="s">
        <v>386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253</v>
      </c>
      <c r="FW37" s="2" t="s">
        <v>173</v>
      </c>
      <c r="FX37" s="2" t="s">
        <v>326</v>
      </c>
      <c r="FY37" s="2" t="s">
        <v>161</v>
      </c>
      <c r="FZ37" s="2" t="s">
        <v>161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158</v>
      </c>
      <c r="GV37" s="2" t="s">
        <v>253</v>
      </c>
      <c r="GW37" s="2" t="s">
        <v>177</v>
      </c>
      <c r="GX37" s="2" t="s">
        <v>480</v>
      </c>
      <c r="GY37" s="2" t="s">
        <v>161</v>
      </c>
      <c r="GZ37" s="2" t="s">
        <v>161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151</v>
      </c>
      <c r="JV37" s="2" t="s">
        <v>151</v>
      </c>
      <c r="JW37" s="2" t="s">
        <v>151</v>
      </c>
      <c r="JX37" s="2" t="s">
        <v>151</v>
      </c>
      <c r="JY37" s="2" t="s">
        <v>151</v>
      </c>
      <c r="JZ37" s="2" t="s">
        <v>151</v>
      </c>
      <c r="KA37" s="2" t="s">
        <v>151</v>
      </c>
      <c r="KB37" s="4"/>
      <c r="KC37" s="8"/>
      <c r="KD37" s="4"/>
      <c r="KE37" s="8"/>
      <c r="KF37" s="7"/>
      <c r="KG37" s="7"/>
      <c r="KH37" s="2" t="s">
        <v>158</v>
      </c>
      <c r="KI37" s="2" t="s">
        <v>253</v>
      </c>
      <c r="KJ37" s="2" t="s">
        <v>179</v>
      </c>
      <c r="KK37" s="2" t="s">
        <v>151</v>
      </c>
      <c r="KL37" s="2" t="s">
        <v>161</v>
      </c>
      <c r="KM37" s="2" t="s">
        <v>161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481</v>
      </c>
      <c r="B38" s="2" t="s">
        <v>140</v>
      </c>
      <c r="C38" s="2" t="s">
        <v>141</v>
      </c>
      <c r="D38" s="2" t="s">
        <v>449</v>
      </c>
      <c r="E38" s="2" t="s">
        <v>450</v>
      </c>
      <c r="F38" s="2" t="s">
        <v>451</v>
      </c>
      <c r="G38" s="2" t="s">
        <v>451</v>
      </c>
      <c r="H38" s="2" t="s">
        <v>451</v>
      </c>
      <c r="I38" s="2" t="s">
        <v>452</v>
      </c>
      <c r="J38" s="2" t="s">
        <v>181</v>
      </c>
      <c r="K38" s="2" t="s">
        <v>420</v>
      </c>
      <c r="L38" s="3">
        <v>102.14</v>
      </c>
      <c r="M38" s="3">
        <v>107.25</v>
      </c>
      <c r="N38" s="3">
        <v>299.99</v>
      </c>
      <c r="O38" s="2" t="s">
        <v>360</v>
      </c>
      <c r="P38" s="2" t="s">
        <v>361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454</v>
      </c>
      <c r="V38" s="2" t="s">
        <v>455</v>
      </c>
      <c r="W38" s="2" t="s">
        <v>154</v>
      </c>
      <c r="X38" s="2" t="s">
        <v>151</v>
      </c>
      <c r="Y38" s="2" t="s">
        <v>211</v>
      </c>
      <c r="Z38" s="4"/>
      <c r="AA38" s="4">
        <f>=ROUNDDOWN({0},0)</f>
      </c>
      <c r="AB38" s="5"/>
      <c r="AC38" s="2" t="s">
        <v>151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>
        <v>13</v>
      </c>
      <c r="AS38" s="8">
        <v>1180.46</v>
      </c>
      <c r="AT38" s="7">
        <v>-1</v>
      </c>
      <c r="AU38" s="7">
        <v>-1</v>
      </c>
      <c r="AV38" s="4" t="s">
        <v>151</v>
      </c>
      <c r="AW38" s="8" t="s">
        <v>151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 t="s">
        <v>151</v>
      </c>
      <c r="BJ38" s="4"/>
      <c r="BK38" s="8"/>
      <c r="BL38" s="2" t="s">
        <v>456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253</v>
      </c>
      <c r="BW38" s="2" t="s">
        <v>457</v>
      </c>
      <c r="BX38" s="2" t="s">
        <v>276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252</v>
      </c>
      <c r="CI38" s="2" t="s">
        <v>253</v>
      </c>
      <c r="CJ38" s="2" t="s">
        <v>151</v>
      </c>
      <c r="CK38" s="2" t="s">
        <v>151</v>
      </c>
      <c r="CL38" s="2" t="s">
        <v>161</v>
      </c>
      <c r="CM38" s="2" t="s">
        <v>161</v>
      </c>
      <c r="CN38" s="2" t="s">
        <v>151</v>
      </c>
      <c r="CO38" s="4"/>
      <c r="CP38" s="8"/>
      <c r="CQ38" s="4">
        <v>5</v>
      </c>
      <c r="CR38" s="8">
        <v>285.27</v>
      </c>
      <c r="CS38" s="7">
        <v>-1</v>
      </c>
      <c r="CT38" s="7">
        <v>-1</v>
      </c>
      <c r="CU38" s="2" t="s">
        <v>158</v>
      </c>
      <c r="CV38" s="2" t="s">
        <v>253</v>
      </c>
      <c r="CW38" s="2" t="s">
        <v>163</v>
      </c>
      <c r="CX38" s="2" t="s">
        <v>482</v>
      </c>
      <c r="CY38" s="2" t="s">
        <v>161</v>
      </c>
      <c r="CZ38" s="2" t="s">
        <v>161</v>
      </c>
      <c r="DA38" s="2" t="s">
        <v>151</v>
      </c>
      <c r="DB38" s="4"/>
      <c r="DC38" s="8"/>
      <c r="DD38" s="4">
        <v>1</v>
      </c>
      <c r="DE38" s="8">
        <v>72.07</v>
      </c>
      <c r="DF38" s="7">
        <v>-1</v>
      </c>
      <c r="DG38" s="7">
        <v>-1</v>
      </c>
      <c r="DH38" s="2" t="s">
        <v>158</v>
      </c>
      <c r="DI38" s="2" t="s">
        <v>253</v>
      </c>
      <c r="DJ38" s="2" t="s">
        <v>165</v>
      </c>
      <c r="DK38" s="2" t="s">
        <v>279</v>
      </c>
      <c r="DL38" s="2" t="s">
        <v>161</v>
      </c>
      <c r="DM38" s="2" t="s">
        <v>161</v>
      </c>
      <c r="DN38" s="2" t="s">
        <v>151</v>
      </c>
      <c r="DO38" s="4"/>
      <c r="DP38" s="8"/>
      <c r="DQ38" s="4">
        <v>7</v>
      </c>
      <c r="DR38" s="8">
        <v>823.12</v>
      </c>
      <c r="DS38" s="7">
        <v>-1</v>
      </c>
      <c r="DT38" s="7">
        <v>-1</v>
      </c>
      <c r="DU38" s="2" t="s">
        <v>158</v>
      </c>
      <c r="DV38" s="2" t="s">
        <v>253</v>
      </c>
      <c r="DW38" s="2" t="s">
        <v>190</v>
      </c>
      <c r="DX38" s="2" t="s">
        <v>483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253</v>
      </c>
      <c r="EJ38" s="2" t="s">
        <v>168</v>
      </c>
      <c r="EK38" s="2" t="s">
        <v>484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158</v>
      </c>
      <c r="EV38" s="2" t="s">
        <v>253</v>
      </c>
      <c r="EW38" s="2" t="s">
        <v>211</v>
      </c>
      <c r="EX38" s="2" t="s">
        <v>190</v>
      </c>
      <c r="EY38" s="2" t="s">
        <v>161</v>
      </c>
      <c r="EZ38" s="2" t="s">
        <v>161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253</v>
      </c>
      <c r="FJ38" s="2" t="s">
        <v>463</v>
      </c>
      <c r="FK38" s="2" t="s">
        <v>191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253</v>
      </c>
      <c r="FW38" s="2" t="s">
        <v>173</v>
      </c>
      <c r="FX38" s="2" t="s">
        <v>473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151</v>
      </c>
      <c r="GI38" s="2" t="s">
        <v>151</v>
      </c>
      <c r="GJ38" s="2" t="s">
        <v>151</v>
      </c>
      <c r="GK38" s="2" t="s">
        <v>151</v>
      </c>
      <c r="GL38" s="2" t="s">
        <v>151</v>
      </c>
      <c r="GM38" s="2" t="s">
        <v>151</v>
      </c>
      <c r="GN38" s="2" t="s">
        <v>151</v>
      </c>
      <c r="GO38" s="4"/>
      <c r="GP38" s="8"/>
      <c r="GQ38" s="4"/>
      <c r="GR38" s="8"/>
      <c r="GS38" s="7"/>
      <c r="GT38" s="7"/>
      <c r="GU38" s="2" t="s">
        <v>158</v>
      </c>
      <c r="GV38" s="2" t="s">
        <v>253</v>
      </c>
      <c r="GW38" s="2" t="s">
        <v>177</v>
      </c>
      <c r="GX38" s="2" t="s">
        <v>474</v>
      </c>
      <c r="GY38" s="2" t="s">
        <v>161</v>
      </c>
      <c r="GZ38" s="2" t="s">
        <v>161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151</v>
      </c>
      <c r="JV38" s="2" t="s">
        <v>151</v>
      </c>
      <c r="JW38" s="2" t="s">
        <v>151</v>
      </c>
      <c r="JX38" s="2" t="s">
        <v>151</v>
      </c>
      <c r="JY38" s="2" t="s">
        <v>151</v>
      </c>
      <c r="JZ38" s="2" t="s">
        <v>151</v>
      </c>
      <c r="KA38" s="2" t="s">
        <v>151</v>
      </c>
      <c r="KB38" s="4"/>
      <c r="KC38" s="8"/>
      <c r="KD38" s="4"/>
      <c r="KE38" s="8"/>
      <c r="KF38" s="7"/>
      <c r="KG38" s="7"/>
      <c r="KH38" s="2" t="s">
        <v>158</v>
      </c>
      <c r="KI38" s="2" t="s">
        <v>253</v>
      </c>
      <c r="KJ38" s="2" t="s">
        <v>179</v>
      </c>
      <c r="KK38" s="2" t="s">
        <v>151</v>
      </c>
      <c r="KL38" s="2" t="s">
        <v>161</v>
      </c>
      <c r="KM38" s="2" t="s">
        <v>161</v>
      </c>
      <c r="KN38" s="2" t="s">
        <v>151</v>
      </c>
      <c r="KO38" s="4"/>
      <c r="KP38" s="8"/>
      <c r="KQ38" s="4"/>
      <c r="KR38" s="8"/>
      <c r="KS38" s="7"/>
      <c r="KT38" s="7"/>
      <c r="KU38" s="2" t="s">
        <v>151</v>
      </c>
      <c r="KV38" s="2" t="s">
        <v>151</v>
      </c>
      <c r="KW38" s="2" t="s">
        <v>151</v>
      </c>
      <c r="KX38" s="2" t="s">
        <v>151</v>
      </c>
      <c r="KY38" s="2" t="s">
        <v>151</v>
      </c>
      <c r="KZ38" s="2" t="s">
        <v>151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485</v>
      </c>
      <c r="B39" s="2" t="s">
        <v>140</v>
      </c>
      <c r="C39" s="2" t="s">
        <v>141</v>
      </c>
      <c r="D39" s="2" t="s">
        <v>486</v>
      </c>
      <c r="E39" s="2" t="s">
        <v>487</v>
      </c>
      <c r="F39" s="2" t="s">
        <v>488</v>
      </c>
      <c r="G39" s="2" t="s">
        <v>488</v>
      </c>
      <c r="H39" s="2" t="s">
        <v>488</v>
      </c>
      <c r="I39" s="2" t="s">
        <v>489</v>
      </c>
      <c r="J39" s="2" t="s">
        <v>490</v>
      </c>
      <c r="K39" s="2" t="s">
        <v>243</v>
      </c>
      <c r="L39" s="3">
        <v>34.73</v>
      </c>
      <c r="M39" s="3">
        <v>36.47</v>
      </c>
      <c r="N39" s="3">
        <v>114.99</v>
      </c>
      <c r="O39" s="2" t="s">
        <v>430</v>
      </c>
      <c r="P39" s="2" t="s">
        <v>361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403</v>
      </c>
      <c r="V39" s="2" t="s">
        <v>273</v>
      </c>
      <c r="W39" s="2" t="s">
        <v>154</v>
      </c>
      <c r="X39" s="2" t="s">
        <v>151</v>
      </c>
      <c r="Y39" s="2" t="s">
        <v>190</v>
      </c>
      <c r="Z39" s="4">
        <v>10</v>
      </c>
      <c r="AA39" s="4">
        <f>=ROUNDDOWN(4.34782608695652,0)</f>
      </c>
      <c r="AB39" s="5">
        <v>2.3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6</v>
      </c>
      <c r="AQ39" s="8">
        <v>235.24</v>
      </c>
      <c r="AR39" s="4">
        <v>11</v>
      </c>
      <c r="AS39" s="8">
        <v>490.37</v>
      </c>
      <c r="AT39" s="7">
        <v>-0.4545</v>
      </c>
      <c r="AU39" s="7">
        <v>-0.5203</v>
      </c>
      <c r="AV39" s="4">
        <v>6</v>
      </c>
      <c r="AW39" s="8">
        <v>235.24</v>
      </c>
      <c r="AX39" s="4">
        <v>11</v>
      </c>
      <c r="AY39" s="8">
        <v>490.37</v>
      </c>
      <c r="AZ39" s="7">
        <v>-0.4545</v>
      </c>
      <c r="BA39" s="7">
        <v>-0.5203</v>
      </c>
      <c r="BB39" s="7">
        <v>1</v>
      </c>
      <c r="BC39" s="4">
        <v>9</v>
      </c>
      <c r="BD39" s="8">
        <v>394.12</v>
      </c>
      <c r="BE39" s="4">
        <v>40</v>
      </c>
      <c r="BF39" s="8">
        <v>1282.63</v>
      </c>
      <c r="BG39" s="7">
        <v>-0.775</v>
      </c>
      <c r="BH39" s="7">
        <v>-0.6927</v>
      </c>
      <c r="BI39" s="7">
        <v>0.5969</v>
      </c>
      <c r="BJ39" s="4">
        <v>6</v>
      </c>
      <c r="BK39" s="8">
        <v>235.24</v>
      </c>
      <c r="BL39" s="2" t="s">
        <v>328</v>
      </c>
      <c r="BM39" s="7">
        <v>1</v>
      </c>
      <c r="BN39" s="7">
        <v>1</v>
      </c>
      <c r="BO39" s="4">
        <v>2</v>
      </c>
      <c r="BP39" s="8">
        <v>70.2</v>
      </c>
      <c r="BQ39" s="4"/>
      <c r="BR39" s="8"/>
      <c r="BS39" s="7"/>
      <c r="BT39" s="7"/>
      <c r="BU39" s="2" t="s">
        <v>158</v>
      </c>
      <c r="BV39" s="2" t="s">
        <v>148</v>
      </c>
      <c r="BW39" s="2" t="s">
        <v>406</v>
      </c>
      <c r="BX39" s="2" t="s">
        <v>382</v>
      </c>
      <c r="BY39" s="2" t="s">
        <v>161</v>
      </c>
      <c r="BZ39" s="2" t="s">
        <v>161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148</v>
      </c>
      <c r="CJ39" s="2" t="s">
        <v>151</v>
      </c>
      <c r="CK39" s="2" t="s">
        <v>491</v>
      </c>
      <c r="CL39" s="2" t="s">
        <v>161</v>
      </c>
      <c r="CM39" s="2" t="s">
        <v>161</v>
      </c>
      <c r="CN39" s="2" t="s">
        <v>151</v>
      </c>
      <c r="CO39" s="4"/>
      <c r="CP39" s="8"/>
      <c r="CQ39" s="4">
        <v>4</v>
      </c>
      <c r="CR39" s="8">
        <v>143.9</v>
      </c>
      <c r="CS39" s="7">
        <v>-1</v>
      </c>
      <c r="CT39" s="7">
        <v>-1</v>
      </c>
      <c r="CU39" s="2" t="s">
        <v>158</v>
      </c>
      <c r="CV39" s="2" t="s">
        <v>148</v>
      </c>
      <c r="CW39" s="2" t="s">
        <v>177</v>
      </c>
      <c r="CX39" s="2" t="s">
        <v>492</v>
      </c>
      <c r="CY39" s="2" t="s">
        <v>161</v>
      </c>
      <c r="CZ39" s="2" t="s">
        <v>161</v>
      </c>
      <c r="DA39" s="2" t="s">
        <v>151</v>
      </c>
      <c r="DB39" s="4">
        <v>4</v>
      </c>
      <c r="DC39" s="8">
        <v>165.04</v>
      </c>
      <c r="DD39" s="4">
        <v>2</v>
      </c>
      <c r="DE39" s="8">
        <v>82.52</v>
      </c>
      <c r="DF39" s="7">
        <v>1</v>
      </c>
      <c r="DG39" s="7">
        <v>1</v>
      </c>
      <c r="DH39" s="2" t="s">
        <v>158</v>
      </c>
      <c r="DI39" s="2" t="s">
        <v>148</v>
      </c>
      <c r="DJ39" s="2" t="s">
        <v>165</v>
      </c>
      <c r="DK39" s="2" t="s">
        <v>409</v>
      </c>
      <c r="DL39" s="2" t="s">
        <v>161</v>
      </c>
      <c r="DM39" s="2" t="s">
        <v>161</v>
      </c>
      <c r="DN39" s="2" t="s">
        <v>151</v>
      </c>
      <c r="DO39" s="4"/>
      <c r="DP39" s="8"/>
      <c r="DQ39" s="4">
        <v>5</v>
      </c>
      <c r="DR39" s="8">
        <v>263.95</v>
      </c>
      <c r="DS39" s="7">
        <v>-1</v>
      </c>
      <c r="DT39" s="7">
        <v>-1</v>
      </c>
      <c r="DU39" s="2" t="s">
        <v>158</v>
      </c>
      <c r="DV39" s="2" t="s">
        <v>148</v>
      </c>
      <c r="DW39" s="2" t="s">
        <v>211</v>
      </c>
      <c r="DX39" s="2" t="s">
        <v>374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148</v>
      </c>
      <c r="EJ39" s="2" t="s">
        <v>493</v>
      </c>
      <c r="EK39" s="2" t="s">
        <v>494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158</v>
      </c>
      <c r="EV39" s="2" t="s">
        <v>148</v>
      </c>
      <c r="EW39" s="2" t="s">
        <v>211</v>
      </c>
      <c r="EX39" s="2" t="s">
        <v>495</v>
      </c>
      <c r="EY39" s="2" t="s">
        <v>161</v>
      </c>
      <c r="EZ39" s="2" t="s">
        <v>161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235</v>
      </c>
      <c r="FK39" s="2" t="s">
        <v>496</v>
      </c>
      <c r="FL39" s="2" t="s">
        <v>161</v>
      </c>
      <c r="FM39" s="2" t="s">
        <v>161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148</v>
      </c>
      <c r="FW39" s="2" t="s">
        <v>411</v>
      </c>
      <c r="FX39" s="2" t="s">
        <v>265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151</v>
      </c>
      <c r="GI39" s="2" t="s">
        <v>151</v>
      </c>
      <c r="GJ39" s="2" t="s">
        <v>151</v>
      </c>
      <c r="GK39" s="2" t="s">
        <v>151</v>
      </c>
      <c r="GL39" s="2" t="s">
        <v>151</v>
      </c>
      <c r="GM39" s="2" t="s">
        <v>151</v>
      </c>
      <c r="GN39" s="2" t="s">
        <v>151</v>
      </c>
      <c r="GO39" s="4"/>
      <c r="GP39" s="8"/>
      <c r="GQ39" s="4"/>
      <c r="GR39" s="8"/>
      <c r="GS39" s="7"/>
      <c r="GT39" s="7"/>
      <c r="GU39" s="2" t="s">
        <v>158</v>
      </c>
      <c r="GV39" s="2" t="s">
        <v>175</v>
      </c>
      <c r="GW39" s="2" t="s">
        <v>413</v>
      </c>
      <c r="GX39" s="2" t="s">
        <v>151</v>
      </c>
      <c r="GY39" s="2" t="s">
        <v>161</v>
      </c>
      <c r="GZ39" s="2" t="s">
        <v>161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151</v>
      </c>
      <c r="JV39" s="2" t="s">
        <v>151</v>
      </c>
      <c r="JW39" s="2" t="s">
        <v>151</v>
      </c>
      <c r="JX39" s="2" t="s">
        <v>151</v>
      </c>
      <c r="JY39" s="2" t="s">
        <v>151</v>
      </c>
      <c r="JZ39" s="2" t="s">
        <v>151</v>
      </c>
      <c r="KA39" s="2" t="s">
        <v>151</v>
      </c>
      <c r="KB39" s="4"/>
      <c r="KC39" s="8"/>
      <c r="KD39" s="4"/>
      <c r="KE39" s="8"/>
      <c r="KF39" s="7"/>
      <c r="KG39" s="7"/>
      <c r="KH39" s="2" t="s">
        <v>158</v>
      </c>
      <c r="KI39" s="2" t="s">
        <v>148</v>
      </c>
      <c r="KJ39" s="2" t="s">
        <v>207</v>
      </c>
      <c r="KK39" s="2" t="s">
        <v>151</v>
      </c>
      <c r="KL39" s="2" t="s">
        <v>161</v>
      </c>
      <c r="KM39" s="2" t="s">
        <v>161</v>
      </c>
      <c r="KN39" s="2" t="s">
        <v>151</v>
      </c>
      <c r="KO39" s="4"/>
      <c r="KP39" s="8"/>
      <c r="KQ39" s="4"/>
      <c r="KR39" s="8"/>
      <c r="KS39" s="7"/>
      <c r="KT39" s="7"/>
      <c r="KU39" s="2" t="s">
        <v>151</v>
      </c>
      <c r="KV39" s="2" t="s">
        <v>151</v>
      </c>
      <c r="KW39" s="2" t="s">
        <v>151</v>
      </c>
      <c r="KX39" s="2" t="s">
        <v>151</v>
      </c>
      <c r="KY39" s="2" t="s">
        <v>151</v>
      </c>
      <c r="KZ39" s="2" t="s">
        <v>151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>
        <v>10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497</v>
      </c>
      <c r="B40" s="2" t="s">
        <v>140</v>
      </c>
      <c r="C40" s="2" t="s">
        <v>141</v>
      </c>
      <c r="D40" s="2" t="s">
        <v>486</v>
      </c>
      <c r="E40" s="2" t="s">
        <v>487</v>
      </c>
      <c r="F40" s="2" t="s">
        <v>488</v>
      </c>
      <c r="G40" s="2" t="s">
        <v>488</v>
      </c>
      <c r="H40" s="2" t="s">
        <v>488</v>
      </c>
      <c r="I40" s="2" t="s">
        <v>489</v>
      </c>
      <c r="J40" s="2" t="s">
        <v>490</v>
      </c>
      <c r="K40" s="2" t="s">
        <v>402</v>
      </c>
      <c r="L40" s="3">
        <v>34.73</v>
      </c>
      <c r="M40" s="3">
        <v>36.47</v>
      </c>
      <c r="N40" s="3">
        <v>114.99</v>
      </c>
      <c r="O40" s="2" t="s">
        <v>148</v>
      </c>
      <c r="P40" s="2" t="s">
        <v>232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403</v>
      </c>
      <c r="V40" s="2" t="s">
        <v>273</v>
      </c>
      <c r="W40" s="2" t="s">
        <v>154</v>
      </c>
      <c r="X40" s="2" t="s">
        <v>151</v>
      </c>
      <c r="Y40" s="2" t="s">
        <v>183</v>
      </c>
      <c r="Z40" s="4">
        <v>20</v>
      </c>
      <c r="AA40" s="4">
        <f>=ROUNDDOWN(11.7647058823529,0)</f>
      </c>
      <c r="AB40" s="5">
        <v>1.7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3</v>
      </c>
      <c r="AQ40" s="8">
        <v>158.88</v>
      </c>
      <c r="AR40" s="4">
        <v>10</v>
      </c>
      <c r="AS40" s="8">
        <v>393.24</v>
      </c>
      <c r="AT40" s="7">
        <v>-0.7</v>
      </c>
      <c r="AU40" s="7">
        <v>-0.596</v>
      </c>
      <c r="AV40" s="4">
        <v>3</v>
      </c>
      <c r="AW40" s="8">
        <v>158.88</v>
      </c>
      <c r="AX40" s="4">
        <v>10</v>
      </c>
      <c r="AY40" s="8">
        <v>393.24</v>
      </c>
      <c r="AZ40" s="7">
        <v>-0.7</v>
      </c>
      <c r="BA40" s="7">
        <v>-0.596</v>
      </c>
      <c r="BB40" s="7">
        <v>1</v>
      </c>
      <c r="BC40" s="4" t="s">
        <v>151</v>
      </c>
      <c r="BD40" s="8" t="s">
        <v>151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>
        <v>0.4031</v>
      </c>
      <c r="BJ40" s="4">
        <v>3</v>
      </c>
      <c r="BK40" s="8">
        <v>158.88</v>
      </c>
      <c r="BL40" s="2" t="s">
        <v>498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406</v>
      </c>
      <c r="BX40" s="2" t="s">
        <v>499</v>
      </c>
      <c r="BY40" s="2" t="s">
        <v>161</v>
      </c>
      <c r="BZ40" s="2" t="s">
        <v>161</v>
      </c>
      <c r="CA40" s="2" t="s">
        <v>151</v>
      </c>
      <c r="CB40" s="4"/>
      <c r="CC40" s="8"/>
      <c r="CD40" s="4">
        <v>3</v>
      </c>
      <c r="CE40" s="8">
        <v>106.77</v>
      </c>
      <c r="CF40" s="7">
        <v>-1</v>
      </c>
      <c r="CG40" s="7">
        <v>-1</v>
      </c>
      <c r="CH40" s="2" t="s">
        <v>158</v>
      </c>
      <c r="CI40" s="2" t="s">
        <v>148</v>
      </c>
      <c r="CJ40" s="2" t="s">
        <v>151</v>
      </c>
      <c r="CK40" s="2" t="s">
        <v>500</v>
      </c>
      <c r="CL40" s="2" t="s">
        <v>161</v>
      </c>
      <c r="CM40" s="2" t="s">
        <v>161</v>
      </c>
      <c r="CN40" s="2" t="s">
        <v>151</v>
      </c>
      <c r="CO40" s="4"/>
      <c r="CP40" s="8"/>
      <c r="CQ40" s="4">
        <v>2</v>
      </c>
      <c r="CR40" s="8">
        <v>74.56</v>
      </c>
      <c r="CS40" s="7">
        <v>-1</v>
      </c>
      <c r="CT40" s="7">
        <v>-1</v>
      </c>
      <c r="CU40" s="2" t="s">
        <v>158</v>
      </c>
      <c r="CV40" s="2" t="s">
        <v>148</v>
      </c>
      <c r="CW40" s="2" t="s">
        <v>177</v>
      </c>
      <c r="CX40" s="2" t="s">
        <v>501</v>
      </c>
      <c r="CY40" s="2" t="s">
        <v>161</v>
      </c>
      <c r="CZ40" s="2" t="s">
        <v>161</v>
      </c>
      <c r="DA40" s="2" t="s">
        <v>151</v>
      </c>
      <c r="DB40" s="4">
        <v>2</v>
      </c>
      <c r="DC40" s="8">
        <v>82.52</v>
      </c>
      <c r="DD40" s="4"/>
      <c r="DE40" s="8"/>
      <c r="DF40" s="7"/>
      <c r="DG40" s="7"/>
      <c r="DH40" s="2" t="s">
        <v>158</v>
      </c>
      <c r="DI40" s="2" t="s">
        <v>148</v>
      </c>
      <c r="DJ40" s="2" t="s">
        <v>165</v>
      </c>
      <c r="DK40" s="2" t="s">
        <v>502</v>
      </c>
      <c r="DL40" s="2" t="s">
        <v>161</v>
      </c>
      <c r="DM40" s="2" t="s">
        <v>161</v>
      </c>
      <c r="DN40" s="2" t="s">
        <v>151</v>
      </c>
      <c r="DO40" s="4">
        <v>1</v>
      </c>
      <c r="DP40" s="8">
        <v>76.36</v>
      </c>
      <c r="DQ40" s="4">
        <v>2</v>
      </c>
      <c r="DR40" s="8">
        <v>95.99</v>
      </c>
      <c r="DS40" s="7">
        <v>-0.5</v>
      </c>
      <c r="DT40" s="7">
        <v>-0.2045</v>
      </c>
      <c r="DU40" s="2" t="s">
        <v>158</v>
      </c>
      <c r="DV40" s="2" t="s">
        <v>148</v>
      </c>
      <c r="DW40" s="2" t="s">
        <v>211</v>
      </c>
      <c r="DX40" s="2" t="s">
        <v>444</v>
      </c>
      <c r="DY40" s="2" t="s">
        <v>161</v>
      </c>
      <c r="DZ40" s="2" t="s">
        <v>161</v>
      </c>
      <c r="EA40" s="2" t="s">
        <v>151</v>
      </c>
      <c r="EB40" s="4"/>
      <c r="EC40" s="8"/>
      <c r="ED40" s="4">
        <v>3</v>
      </c>
      <c r="EE40" s="8">
        <v>115.92</v>
      </c>
      <c r="EF40" s="7">
        <v>-1</v>
      </c>
      <c r="EG40" s="7">
        <v>-1</v>
      </c>
      <c r="EH40" s="2" t="s">
        <v>158</v>
      </c>
      <c r="EI40" s="2" t="s">
        <v>148</v>
      </c>
      <c r="EJ40" s="2" t="s">
        <v>493</v>
      </c>
      <c r="EK40" s="2" t="s">
        <v>503</v>
      </c>
      <c r="EL40" s="2" t="s">
        <v>161</v>
      </c>
      <c r="EM40" s="2" t="s">
        <v>161</v>
      </c>
      <c r="EN40" s="2" t="s">
        <v>151</v>
      </c>
      <c r="EO40" s="4"/>
      <c r="EP40" s="8"/>
      <c r="EQ40" s="4"/>
      <c r="ER40" s="8"/>
      <c r="ES40" s="7"/>
      <c r="ET40" s="7"/>
      <c r="EU40" s="2" t="s">
        <v>158</v>
      </c>
      <c r="EV40" s="2" t="s">
        <v>148</v>
      </c>
      <c r="EW40" s="2" t="s">
        <v>211</v>
      </c>
      <c r="EX40" s="2" t="s">
        <v>504</v>
      </c>
      <c r="EY40" s="2" t="s">
        <v>161</v>
      </c>
      <c r="EZ40" s="2" t="s">
        <v>161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235</v>
      </c>
      <c r="FK40" s="2" t="s">
        <v>505</v>
      </c>
      <c r="FL40" s="2" t="s">
        <v>161</v>
      </c>
      <c r="FM40" s="2" t="s">
        <v>161</v>
      </c>
      <c r="FN40" s="2" t="s">
        <v>151</v>
      </c>
      <c r="FO40" s="4"/>
      <c r="FP40" s="8"/>
      <c r="FQ40" s="4"/>
      <c r="FR40" s="8"/>
      <c r="FS40" s="7"/>
      <c r="FT40" s="7"/>
      <c r="FU40" s="2" t="s">
        <v>158</v>
      </c>
      <c r="FV40" s="2" t="s">
        <v>148</v>
      </c>
      <c r="FW40" s="2" t="s">
        <v>411</v>
      </c>
      <c r="FX40" s="2" t="s">
        <v>506</v>
      </c>
      <c r="FY40" s="2" t="s">
        <v>161</v>
      </c>
      <c r="FZ40" s="2" t="s">
        <v>161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158</v>
      </c>
      <c r="GV40" s="2" t="s">
        <v>175</v>
      </c>
      <c r="GW40" s="2" t="s">
        <v>413</v>
      </c>
      <c r="GX40" s="2" t="s">
        <v>474</v>
      </c>
      <c r="GY40" s="2" t="s">
        <v>161</v>
      </c>
      <c r="GZ40" s="2" t="s">
        <v>161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151</v>
      </c>
      <c r="JV40" s="2" t="s">
        <v>151</v>
      </c>
      <c r="JW40" s="2" t="s">
        <v>151</v>
      </c>
      <c r="JX40" s="2" t="s">
        <v>151</v>
      </c>
      <c r="JY40" s="2" t="s">
        <v>151</v>
      </c>
      <c r="JZ40" s="2" t="s">
        <v>151</v>
      </c>
      <c r="KA40" s="2" t="s">
        <v>151</v>
      </c>
      <c r="KB40" s="4"/>
      <c r="KC40" s="8"/>
      <c r="KD40" s="4"/>
      <c r="KE40" s="8"/>
      <c r="KF40" s="7"/>
      <c r="KG40" s="7"/>
      <c r="KH40" s="2" t="s">
        <v>158</v>
      </c>
      <c r="KI40" s="2" t="s">
        <v>148</v>
      </c>
      <c r="KJ40" s="2" t="s">
        <v>207</v>
      </c>
      <c r="KK40" s="2" t="s">
        <v>151</v>
      </c>
      <c r="KL40" s="2" t="s">
        <v>161</v>
      </c>
      <c r="KM40" s="2" t="s">
        <v>161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>
        <v>20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507</v>
      </c>
      <c r="B41" s="2" t="s">
        <v>140</v>
      </c>
      <c r="C41" s="2" t="s">
        <v>141</v>
      </c>
      <c r="D41" s="2" t="s">
        <v>486</v>
      </c>
      <c r="E41" s="2" t="s">
        <v>487</v>
      </c>
      <c r="F41" s="2" t="s">
        <v>488</v>
      </c>
      <c r="G41" s="2" t="s">
        <v>488</v>
      </c>
      <c r="H41" s="2" t="s">
        <v>488</v>
      </c>
      <c r="I41" s="2" t="s">
        <v>489</v>
      </c>
      <c r="J41" s="2" t="s">
        <v>490</v>
      </c>
      <c r="K41" s="2" t="s">
        <v>209</v>
      </c>
      <c r="L41" s="3">
        <v>30.95</v>
      </c>
      <c r="M41" s="3">
        <v>32.5</v>
      </c>
      <c r="N41" s="3">
        <v>99.99</v>
      </c>
      <c r="O41" s="2" t="s">
        <v>379</v>
      </c>
      <c r="P41" s="2" t="s">
        <v>380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403</v>
      </c>
      <c r="V41" s="2" t="s">
        <v>273</v>
      </c>
      <c r="W41" s="2" t="s">
        <v>154</v>
      </c>
      <c r="X41" s="2" t="s">
        <v>151</v>
      </c>
      <c r="Y41" s="2" t="s">
        <v>190</v>
      </c>
      <c r="Z41" s="4"/>
      <c r="AA41" s="4">
        <f>=ROUNDDOWN({0},0)</f>
      </c>
      <c r="AB41" s="5">
        <v>3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16</v>
      </c>
      <c r="AS41" s="8">
        <v>261.94</v>
      </c>
      <c r="AT41" s="7">
        <v>-1</v>
      </c>
      <c r="AU41" s="7">
        <v>-1</v>
      </c>
      <c r="AV41" s="4"/>
      <c r="AW41" s="8"/>
      <c r="AX41" s="4">
        <v>16</v>
      </c>
      <c r="AY41" s="8">
        <v>261.94</v>
      </c>
      <c r="AZ41" s="7">
        <v>-1</v>
      </c>
      <c r="BA41" s="7">
        <v>-1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/>
      <c r="BJ41" s="4"/>
      <c r="BK41" s="8"/>
      <c r="BL41" s="2" t="s">
        <v>508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253</v>
      </c>
      <c r="BW41" s="2" t="s">
        <v>406</v>
      </c>
      <c r="BX41" s="2" t="s">
        <v>311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253</v>
      </c>
      <c r="CJ41" s="2" t="s">
        <v>151</v>
      </c>
      <c r="CK41" s="2" t="s">
        <v>299</v>
      </c>
      <c r="CL41" s="2" t="s">
        <v>161</v>
      </c>
      <c r="CM41" s="2" t="s">
        <v>161</v>
      </c>
      <c r="CN41" s="2" t="s">
        <v>151</v>
      </c>
      <c r="CO41" s="4"/>
      <c r="CP41" s="8"/>
      <c r="CQ41" s="4">
        <v>14</v>
      </c>
      <c r="CR41" s="8">
        <v>186.9</v>
      </c>
      <c r="CS41" s="7">
        <v>-1</v>
      </c>
      <c r="CT41" s="7">
        <v>-1</v>
      </c>
      <c r="CU41" s="2" t="s">
        <v>158</v>
      </c>
      <c r="CV41" s="2" t="s">
        <v>253</v>
      </c>
      <c r="CW41" s="2" t="s">
        <v>177</v>
      </c>
      <c r="CX41" s="2" t="s">
        <v>408</v>
      </c>
      <c r="CY41" s="2" t="s">
        <v>161</v>
      </c>
      <c r="CZ41" s="2" t="s">
        <v>161</v>
      </c>
      <c r="DA41" s="2" t="s">
        <v>151</v>
      </c>
      <c r="DB41" s="4"/>
      <c r="DC41" s="8"/>
      <c r="DD41" s="4">
        <v>1</v>
      </c>
      <c r="DE41" s="8">
        <v>36.4</v>
      </c>
      <c r="DF41" s="7">
        <v>-1</v>
      </c>
      <c r="DG41" s="7">
        <v>-1</v>
      </c>
      <c r="DH41" s="2" t="s">
        <v>158</v>
      </c>
      <c r="DI41" s="2" t="s">
        <v>253</v>
      </c>
      <c r="DJ41" s="2" t="s">
        <v>165</v>
      </c>
      <c r="DK41" s="2" t="s">
        <v>460</v>
      </c>
      <c r="DL41" s="2" t="s">
        <v>161</v>
      </c>
      <c r="DM41" s="2" t="s">
        <v>161</v>
      </c>
      <c r="DN41" s="2" t="s">
        <v>151</v>
      </c>
      <c r="DO41" s="4"/>
      <c r="DP41" s="8"/>
      <c r="DQ41" s="4"/>
      <c r="DR41" s="8"/>
      <c r="DS41" s="7"/>
      <c r="DT41" s="7"/>
      <c r="DU41" s="2" t="s">
        <v>158</v>
      </c>
      <c r="DV41" s="2" t="s">
        <v>253</v>
      </c>
      <c r="DW41" s="2" t="s">
        <v>211</v>
      </c>
      <c r="DX41" s="2" t="s">
        <v>217</v>
      </c>
      <c r="DY41" s="2" t="s">
        <v>161</v>
      </c>
      <c r="DZ41" s="2" t="s">
        <v>161</v>
      </c>
      <c r="EA41" s="2" t="s">
        <v>151</v>
      </c>
      <c r="EB41" s="4"/>
      <c r="EC41" s="8"/>
      <c r="ED41" s="4">
        <v>1</v>
      </c>
      <c r="EE41" s="8">
        <v>38.64</v>
      </c>
      <c r="EF41" s="7">
        <v>-1</v>
      </c>
      <c r="EG41" s="7">
        <v>-1</v>
      </c>
      <c r="EH41" s="2" t="s">
        <v>158</v>
      </c>
      <c r="EI41" s="2" t="s">
        <v>253</v>
      </c>
      <c r="EJ41" s="2" t="s">
        <v>493</v>
      </c>
      <c r="EK41" s="2" t="s">
        <v>281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158</v>
      </c>
      <c r="EV41" s="2" t="s">
        <v>253</v>
      </c>
      <c r="EW41" s="2" t="s">
        <v>211</v>
      </c>
      <c r="EX41" s="2" t="s">
        <v>238</v>
      </c>
      <c r="EY41" s="2" t="s">
        <v>161</v>
      </c>
      <c r="EZ41" s="2" t="s">
        <v>161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253</v>
      </c>
      <c r="FJ41" s="2" t="s">
        <v>235</v>
      </c>
      <c r="FK41" s="2" t="s">
        <v>509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253</v>
      </c>
      <c r="FW41" s="2" t="s">
        <v>411</v>
      </c>
      <c r="FX41" s="2" t="s">
        <v>151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151</v>
      </c>
      <c r="GI41" s="2" t="s">
        <v>151</v>
      </c>
      <c r="GJ41" s="2" t="s">
        <v>151</v>
      </c>
      <c r="GK41" s="2" t="s">
        <v>151</v>
      </c>
      <c r="GL41" s="2" t="s">
        <v>151</v>
      </c>
      <c r="GM41" s="2" t="s">
        <v>151</v>
      </c>
      <c r="GN41" s="2" t="s">
        <v>151</v>
      </c>
      <c r="GO41" s="4"/>
      <c r="GP41" s="8"/>
      <c r="GQ41" s="4"/>
      <c r="GR41" s="8"/>
      <c r="GS41" s="7"/>
      <c r="GT41" s="7"/>
      <c r="GU41" s="2" t="s">
        <v>158</v>
      </c>
      <c r="GV41" s="2" t="s">
        <v>253</v>
      </c>
      <c r="GW41" s="2" t="s">
        <v>413</v>
      </c>
      <c r="GX41" s="2" t="s">
        <v>151</v>
      </c>
      <c r="GY41" s="2" t="s">
        <v>161</v>
      </c>
      <c r="GZ41" s="2" t="s">
        <v>161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151</v>
      </c>
      <c r="JV41" s="2" t="s">
        <v>151</v>
      </c>
      <c r="JW41" s="2" t="s">
        <v>151</v>
      </c>
      <c r="JX41" s="2" t="s">
        <v>151</v>
      </c>
      <c r="JY41" s="2" t="s">
        <v>151</v>
      </c>
      <c r="JZ41" s="2" t="s">
        <v>151</v>
      </c>
      <c r="KA41" s="2" t="s">
        <v>151</v>
      </c>
      <c r="KB41" s="4"/>
      <c r="KC41" s="8"/>
      <c r="KD41" s="4"/>
      <c r="KE41" s="8"/>
      <c r="KF41" s="7"/>
      <c r="KG41" s="7"/>
      <c r="KH41" s="2" t="s">
        <v>158</v>
      </c>
      <c r="KI41" s="2" t="s">
        <v>253</v>
      </c>
      <c r="KJ41" s="2" t="s">
        <v>207</v>
      </c>
      <c r="KK41" s="2" t="s">
        <v>151</v>
      </c>
      <c r="KL41" s="2" t="s">
        <v>161</v>
      </c>
      <c r="KM41" s="2" t="s">
        <v>161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510</v>
      </c>
      <c r="B42" s="2" t="s">
        <v>140</v>
      </c>
      <c r="C42" s="2" t="s">
        <v>141</v>
      </c>
      <c r="D42" s="2" t="s">
        <v>486</v>
      </c>
      <c r="E42" s="2" t="s">
        <v>487</v>
      </c>
      <c r="F42" s="2" t="s">
        <v>488</v>
      </c>
      <c r="G42" s="2" t="s">
        <v>488</v>
      </c>
      <c r="H42" s="2" t="s">
        <v>488</v>
      </c>
      <c r="I42" s="2" t="s">
        <v>489</v>
      </c>
      <c r="J42" s="2" t="s">
        <v>490</v>
      </c>
      <c r="K42" s="2" t="s">
        <v>442</v>
      </c>
      <c r="L42" s="3">
        <v>34.73</v>
      </c>
      <c r="M42" s="3">
        <v>36.47</v>
      </c>
      <c r="N42" s="3">
        <v>114.99</v>
      </c>
      <c r="O42" s="2" t="s">
        <v>360</v>
      </c>
      <c r="P42" s="2" t="s">
        <v>361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403</v>
      </c>
      <c r="V42" s="2" t="s">
        <v>273</v>
      </c>
      <c r="W42" s="2" t="s">
        <v>154</v>
      </c>
      <c r="X42" s="2" t="s">
        <v>151</v>
      </c>
      <c r="Y42" s="2" t="s">
        <v>183</v>
      </c>
      <c r="Z42" s="4">
        <v>84</v>
      </c>
      <c r="AA42" s="4">
        <f>=ROUNDDOWN(120,0)</f>
      </c>
      <c r="AB42" s="5">
        <v>0.7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/>
      <c r="AQ42" s="8"/>
      <c r="AR42" s="4">
        <v>3</v>
      </c>
      <c r="AS42" s="8">
        <v>137.08</v>
      </c>
      <c r="AT42" s="7">
        <v>-1</v>
      </c>
      <c r="AU42" s="7">
        <v>-1</v>
      </c>
      <c r="AV42" s="4"/>
      <c r="AW42" s="8"/>
      <c r="AX42" s="4">
        <v>3</v>
      </c>
      <c r="AY42" s="8">
        <v>137.08</v>
      </c>
      <c r="AZ42" s="7">
        <v>-1</v>
      </c>
      <c r="BA42" s="7">
        <v>-1</v>
      </c>
      <c r="BB42" s="7"/>
      <c r="BC42" s="4" t="s">
        <v>151</v>
      </c>
      <c r="BD42" s="8" t="s">
        <v>151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/>
      <c r="BJ42" s="4"/>
      <c r="BK42" s="8"/>
      <c r="BL42" s="2" t="s">
        <v>511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148</v>
      </c>
      <c r="BW42" s="2" t="s">
        <v>406</v>
      </c>
      <c r="BX42" s="2" t="s">
        <v>512</v>
      </c>
      <c r="BY42" s="2" t="s">
        <v>161</v>
      </c>
      <c r="BZ42" s="2" t="s">
        <v>161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148</v>
      </c>
      <c r="CJ42" s="2" t="s">
        <v>151</v>
      </c>
      <c r="CK42" s="2" t="s">
        <v>223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177</v>
      </c>
      <c r="CX42" s="2" t="s">
        <v>364</v>
      </c>
      <c r="CY42" s="2" t="s">
        <v>161</v>
      </c>
      <c r="CZ42" s="2" t="s">
        <v>161</v>
      </c>
      <c r="DA42" s="2" t="s">
        <v>151</v>
      </c>
      <c r="DB42" s="4"/>
      <c r="DC42" s="8"/>
      <c r="DD42" s="4"/>
      <c r="DE42" s="8"/>
      <c r="DF42" s="7"/>
      <c r="DG42" s="7"/>
      <c r="DH42" s="2" t="s">
        <v>158</v>
      </c>
      <c r="DI42" s="2" t="s">
        <v>148</v>
      </c>
      <c r="DJ42" s="2" t="s">
        <v>165</v>
      </c>
      <c r="DK42" s="2" t="s">
        <v>279</v>
      </c>
      <c r="DL42" s="2" t="s">
        <v>161</v>
      </c>
      <c r="DM42" s="2" t="s">
        <v>161</v>
      </c>
      <c r="DN42" s="2" t="s">
        <v>151</v>
      </c>
      <c r="DO42" s="4"/>
      <c r="DP42" s="8"/>
      <c r="DQ42" s="4">
        <v>2</v>
      </c>
      <c r="DR42" s="8">
        <v>101.98</v>
      </c>
      <c r="DS42" s="7">
        <v>-1</v>
      </c>
      <c r="DT42" s="7">
        <v>-1</v>
      </c>
      <c r="DU42" s="2" t="s">
        <v>158</v>
      </c>
      <c r="DV42" s="2" t="s">
        <v>148</v>
      </c>
      <c r="DW42" s="2" t="s">
        <v>211</v>
      </c>
      <c r="DX42" s="2" t="s">
        <v>513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493</v>
      </c>
      <c r="EK42" s="2" t="s">
        <v>329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158</v>
      </c>
      <c r="EV42" s="2" t="s">
        <v>148</v>
      </c>
      <c r="EW42" s="2" t="s">
        <v>211</v>
      </c>
      <c r="EX42" s="2" t="s">
        <v>462</v>
      </c>
      <c r="EY42" s="2" t="s">
        <v>161</v>
      </c>
      <c r="EZ42" s="2" t="s">
        <v>161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253</v>
      </c>
      <c r="FJ42" s="2" t="s">
        <v>235</v>
      </c>
      <c r="FK42" s="2" t="s">
        <v>514</v>
      </c>
      <c r="FL42" s="2" t="s">
        <v>161</v>
      </c>
      <c r="FM42" s="2" t="s">
        <v>161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148</v>
      </c>
      <c r="FW42" s="2" t="s">
        <v>411</v>
      </c>
      <c r="FX42" s="2" t="s">
        <v>515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151</v>
      </c>
      <c r="GI42" s="2" t="s">
        <v>151</v>
      </c>
      <c r="GJ42" s="2" t="s">
        <v>151</v>
      </c>
      <c r="GK42" s="2" t="s">
        <v>151</v>
      </c>
      <c r="GL42" s="2" t="s">
        <v>151</v>
      </c>
      <c r="GM42" s="2" t="s">
        <v>151</v>
      </c>
      <c r="GN42" s="2" t="s">
        <v>151</v>
      </c>
      <c r="GO42" s="4"/>
      <c r="GP42" s="8"/>
      <c r="GQ42" s="4">
        <v>1</v>
      </c>
      <c r="GR42" s="8">
        <v>35.1</v>
      </c>
      <c r="GS42" s="7">
        <v>-1</v>
      </c>
      <c r="GT42" s="7">
        <v>-1</v>
      </c>
      <c r="GU42" s="2" t="s">
        <v>158</v>
      </c>
      <c r="GV42" s="2" t="s">
        <v>175</v>
      </c>
      <c r="GW42" s="2" t="s">
        <v>413</v>
      </c>
      <c r="GX42" s="2" t="s">
        <v>474</v>
      </c>
      <c r="GY42" s="2" t="s">
        <v>161</v>
      </c>
      <c r="GZ42" s="2" t="s">
        <v>161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151</v>
      </c>
      <c r="JV42" s="2" t="s">
        <v>151</v>
      </c>
      <c r="JW42" s="2" t="s">
        <v>151</v>
      </c>
      <c r="JX42" s="2" t="s">
        <v>151</v>
      </c>
      <c r="JY42" s="2" t="s">
        <v>151</v>
      </c>
      <c r="JZ42" s="2" t="s">
        <v>151</v>
      </c>
      <c r="KA42" s="2" t="s">
        <v>151</v>
      </c>
      <c r="KB42" s="4"/>
      <c r="KC42" s="8"/>
      <c r="KD42" s="4"/>
      <c r="KE42" s="8"/>
      <c r="KF42" s="7"/>
      <c r="KG42" s="7"/>
      <c r="KH42" s="2" t="s">
        <v>158</v>
      </c>
      <c r="KI42" s="2" t="s">
        <v>148</v>
      </c>
      <c r="KJ42" s="2" t="s">
        <v>207</v>
      </c>
      <c r="KK42" s="2" t="s">
        <v>151</v>
      </c>
      <c r="KL42" s="2" t="s">
        <v>161</v>
      </c>
      <c r="KM42" s="2" t="s">
        <v>161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84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516</v>
      </c>
      <c r="B43" s="2" t="s">
        <v>140</v>
      </c>
      <c r="C43" s="2" t="s">
        <v>141</v>
      </c>
      <c r="D43" s="2" t="s">
        <v>486</v>
      </c>
      <c r="E43" s="2" t="s">
        <v>487</v>
      </c>
      <c r="F43" s="2" t="s">
        <v>517</v>
      </c>
      <c r="G43" s="2" t="s">
        <v>517</v>
      </c>
      <c r="H43" s="2" t="s">
        <v>517</v>
      </c>
      <c r="I43" s="2" t="s">
        <v>518</v>
      </c>
      <c r="J43" s="2" t="s">
        <v>519</v>
      </c>
      <c r="K43" s="2" t="s">
        <v>402</v>
      </c>
      <c r="L43" s="3">
        <v>27.69</v>
      </c>
      <c r="M43" s="3">
        <v>29.07</v>
      </c>
      <c r="N43" s="3">
        <v>84.99</v>
      </c>
      <c r="O43" s="2" t="s">
        <v>148</v>
      </c>
      <c r="P43" s="2" t="s">
        <v>232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403</v>
      </c>
      <c r="V43" s="2" t="s">
        <v>273</v>
      </c>
      <c r="W43" s="2" t="s">
        <v>154</v>
      </c>
      <c r="X43" s="2" t="s">
        <v>151</v>
      </c>
      <c r="Y43" s="2" t="s">
        <v>190</v>
      </c>
      <c r="Z43" s="4">
        <v>59</v>
      </c>
      <c r="AA43" s="4">
        <f>=ROUNDDOWN(18.4375,0)</f>
      </c>
      <c r="AB43" s="5">
        <v>3.2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3</v>
      </c>
      <c r="AQ43" s="8">
        <v>95.48</v>
      </c>
      <c r="AR43" s="4">
        <v>13</v>
      </c>
      <c r="AS43" s="8">
        <v>506.29</v>
      </c>
      <c r="AT43" s="7">
        <v>-0.7692</v>
      </c>
      <c r="AU43" s="7">
        <v>-0.8114</v>
      </c>
      <c r="AV43" s="4">
        <v>3</v>
      </c>
      <c r="AW43" s="8">
        <v>95.48</v>
      </c>
      <c r="AX43" s="4">
        <v>13</v>
      </c>
      <c r="AY43" s="8">
        <v>506.29</v>
      </c>
      <c r="AZ43" s="7">
        <v>-0.7692</v>
      </c>
      <c r="BA43" s="7">
        <v>-0.8114</v>
      </c>
      <c r="BB43" s="7">
        <v>1</v>
      </c>
      <c r="BC43" s="4">
        <v>3</v>
      </c>
      <c r="BD43" s="8">
        <v>95.48</v>
      </c>
      <c r="BE43" s="4">
        <v>15</v>
      </c>
      <c r="BF43" s="8">
        <v>608.6</v>
      </c>
      <c r="BG43" s="7">
        <v>-0.8</v>
      </c>
      <c r="BH43" s="7">
        <v>-0.8431</v>
      </c>
      <c r="BI43" s="7">
        <v>1</v>
      </c>
      <c r="BJ43" s="4">
        <v>3</v>
      </c>
      <c r="BK43" s="8">
        <v>95.48</v>
      </c>
      <c r="BL43" s="2" t="s">
        <v>456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158</v>
      </c>
      <c r="BV43" s="2" t="s">
        <v>148</v>
      </c>
      <c r="BW43" s="2" t="s">
        <v>406</v>
      </c>
      <c r="BX43" s="2" t="s">
        <v>407</v>
      </c>
      <c r="BY43" s="2" t="s">
        <v>161</v>
      </c>
      <c r="BZ43" s="2" t="s">
        <v>161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151</v>
      </c>
      <c r="CK43" s="2" t="s">
        <v>239</v>
      </c>
      <c r="CL43" s="2" t="s">
        <v>161</v>
      </c>
      <c r="CM43" s="2" t="s">
        <v>161</v>
      </c>
      <c r="CN43" s="2" t="s">
        <v>151</v>
      </c>
      <c r="CO43" s="4">
        <v>1</v>
      </c>
      <c r="CP43" s="8">
        <v>29.7</v>
      </c>
      <c r="CQ43" s="4">
        <v>1</v>
      </c>
      <c r="CR43" s="8">
        <v>29.7</v>
      </c>
      <c r="CS43" s="7"/>
      <c r="CT43" s="7"/>
      <c r="CU43" s="2" t="s">
        <v>158</v>
      </c>
      <c r="CV43" s="2" t="s">
        <v>148</v>
      </c>
      <c r="CW43" s="2" t="s">
        <v>163</v>
      </c>
      <c r="CX43" s="2" t="s">
        <v>285</v>
      </c>
      <c r="CY43" s="2" t="s">
        <v>161</v>
      </c>
      <c r="CZ43" s="2" t="s">
        <v>161</v>
      </c>
      <c r="DA43" s="2" t="s">
        <v>151</v>
      </c>
      <c r="DB43" s="4">
        <v>2</v>
      </c>
      <c r="DC43" s="8">
        <v>65.78</v>
      </c>
      <c r="DD43" s="4">
        <v>7</v>
      </c>
      <c r="DE43" s="8">
        <v>230.23</v>
      </c>
      <c r="DF43" s="7">
        <v>-0.7143</v>
      </c>
      <c r="DG43" s="7">
        <v>-0.7143</v>
      </c>
      <c r="DH43" s="2" t="s">
        <v>158</v>
      </c>
      <c r="DI43" s="2" t="s">
        <v>148</v>
      </c>
      <c r="DJ43" s="2" t="s">
        <v>165</v>
      </c>
      <c r="DK43" s="2" t="s">
        <v>279</v>
      </c>
      <c r="DL43" s="2" t="s">
        <v>161</v>
      </c>
      <c r="DM43" s="2" t="s">
        <v>161</v>
      </c>
      <c r="DN43" s="2" t="s">
        <v>151</v>
      </c>
      <c r="DO43" s="4"/>
      <c r="DP43" s="8"/>
      <c r="DQ43" s="4">
        <v>5</v>
      </c>
      <c r="DR43" s="8">
        <v>246.36</v>
      </c>
      <c r="DS43" s="7">
        <v>-1</v>
      </c>
      <c r="DT43" s="7">
        <v>-1</v>
      </c>
      <c r="DU43" s="2" t="s">
        <v>158</v>
      </c>
      <c r="DV43" s="2" t="s">
        <v>148</v>
      </c>
      <c r="DW43" s="2" t="s">
        <v>211</v>
      </c>
      <c r="DX43" s="2" t="s">
        <v>280</v>
      </c>
      <c r="DY43" s="2" t="s">
        <v>161</v>
      </c>
      <c r="DZ43" s="2" t="s">
        <v>161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493</v>
      </c>
      <c r="EK43" s="2" t="s">
        <v>520</v>
      </c>
      <c r="EL43" s="2" t="s">
        <v>161</v>
      </c>
      <c r="EM43" s="2" t="s">
        <v>161</v>
      </c>
      <c r="EN43" s="2" t="s">
        <v>151</v>
      </c>
      <c r="EO43" s="4"/>
      <c r="EP43" s="8"/>
      <c r="EQ43" s="4"/>
      <c r="ER43" s="8"/>
      <c r="ES43" s="7"/>
      <c r="ET43" s="7"/>
      <c r="EU43" s="2" t="s">
        <v>158</v>
      </c>
      <c r="EV43" s="2" t="s">
        <v>148</v>
      </c>
      <c r="EW43" s="2" t="s">
        <v>211</v>
      </c>
      <c r="EX43" s="2" t="s">
        <v>434</v>
      </c>
      <c r="EY43" s="2" t="s">
        <v>161</v>
      </c>
      <c r="EZ43" s="2" t="s">
        <v>161</v>
      </c>
      <c r="FA43" s="2" t="s">
        <v>151</v>
      </c>
      <c r="FB43" s="4"/>
      <c r="FC43" s="8"/>
      <c r="FD43" s="4"/>
      <c r="FE43" s="8"/>
      <c r="FF43" s="7"/>
      <c r="FG43" s="7"/>
      <c r="FH43" s="2" t="s">
        <v>158</v>
      </c>
      <c r="FI43" s="2" t="s">
        <v>148</v>
      </c>
      <c r="FJ43" s="2" t="s">
        <v>235</v>
      </c>
      <c r="FK43" s="2" t="s">
        <v>521</v>
      </c>
      <c r="FL43" s="2" t="s">
        <v>161</v>
      </c>
      <c r="FM43" s="2" t="s">
        <v>161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411</v>
      </c>
      <c r="FX43" s="2" t="s">
        <v>522</v>
      </c>
      <c r="FY43" s="2" t="s">
        <v>161</v>
      </c>
      <c r="FZ43" s="2" t="s">
        <v>161</v>
      </c>
      <c r="GA43" s="2" t="s">
        <v>151</v>
      </c>
      <c r="GB43" s="4"/>
      <c r="GC43" s="8"/>
      <c r="GD43" s="4"/>
      <c r="GE43" s="8"/>
      <c r="GF43" s="7"/>
      <c r="GG43" s="7"/>
      <c r="GH43" s="2" t="s">
        <v>151</v>
      </c>
      <c r="GI43" s="2" t="s">
        <v>151</v>
      </c>
      <c r="GJ43" s="2" t="s">
        <v>151</v>
      </c>
      <c r="GK43" s="2" t="s">
        <v>151</v>
      </c>
      <c r="GL43" s="2" t="s">
        <v>151</v>
      </c>
      <c r="GM43" s="2" t="s">
        <v>151</v>
      </c>
      <c r="GN43" s="2" t="s">
        <v>151</v>
      </c>
      <c r="GO43" s="4"/>
      <c r="GP43" s="8"/>
      <c r="GQ43" s="4"/>
      <c r="GR43" s="8"/>
      <c r="GS43" s="7"/>
      <c r="GT43" s="7"/>
      <c r="GU43" s="2" t="s">
        <v>158</v>
      </c>
      <c r="GV43" s="2" t="s">
        <v>175</v>
      </c>
      <c r="GW43" s="2" t="s">
        <v>413</v>
      </c>
      <c r="GX43" s="2" t="s">
        <v>474</v>
      </c>
      <c r="GY43" s="2" t="s">
        <v>161</v>
      </c>
      <c r="GZ43" s="2" t="s">
        <v>161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151</v>
      </c>
      <c r="JV43" s="2" t="s">
        <v>151</v>
      </c>
      <c r="JW43" s="2" t="s">
        <v>151</v>
      </c>
      <c r="JX43" s="2" t="s">
        <v>151</v>
      </c>
      <c r="JY43" s="2" t="s">
        <v>151</v>
      </c>
      <c r="JZ43" s="2" t="s">
        <v>151</v>
      </c>
      <c r="KA43" s="2" t="s">
        <v>151</v>
      </c>
      <c r="KB43" s="4"/>
      <c r="KC43" s="8"/>
      <c r="KD43" s="4"/>
      <c r="KE43" s="8"/>
      <c r="KF43" s="7"/>
      <c r="KG43" s="7"/>
      <c r="KH43" s="2" t="s">
        <v>158</v>
      </c>
      <c r="KI43" s="2" t="s">
        <v>148</v>
      </c>
      <c r="KJ43" s="2" t="s">
        <v>207</v>
      </c>
      <c r="KK43" s="2" t="s">
        <v>523</v>
      </c>
      <c r="KL43" s="2" t="s">
        <v>161</v>
      </c>
      <c r="KM43" s="2" t="s">
        <v>161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>
        <v>59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524</v>
      </c>
      <c r="B44" s="2" t="s">
        <v>140</v>
      </c>
      <c r="C44" s="2" t="s">
        <v>141</v>
      </c>
      <c r="D44" s="2" t="s">
        <v>486</v>
      </c>
      <c r="E44" s="2" t="s">
        <v>487</v>
      </c>
      <c r="F44" s="2" t="s">
        <v>517</v>
      </c>
      <c r="G44" s="2" t="s">
        <v>517</v>
      </c>
      <c r="H44" s="2" t="s">
        <v>517</v>
      </c>
      <c r="I44" s="2" t="s">
        <v>518</v>
      </c>
      <c r="J44" s="2" t="s">
        <v>519</v>
      </c>
      <c r="K44" s="2" t="s">
        <v>442</v>
      </c>
      <c r="L44" s="3">
        <v>27.69</v>
      </c>
      <c r="M44" s="3">
        <v>29.07</v>
      </c>
      <c r="N44" s="3">
        <v>84.99</v>
      </c>
      <c r="O44" s="2" t="s">
        <v>148</v>
      </c>
      <c r="P44" s="2" t="s">
        <v>232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403</v>
      </c>
      <c r="V44" s="2" t="s">
        <v>273</v>
      </c>
      <c r="W44" s="2" t="s">
        <v>154</v>
      </c>
      <c r="X44" s="2" t="s">
        <v>151</v>
      </c>
      <c r="Y44" s="2" t="s">
        <v>190</v>
      </c>
      <c r="Z44" s="4"/>
      <c r="AA44" s="4">
        <f>=ROUNDDOWN({0},0)</f>
      </c>
      <c r="AB44" s="5">
        <v>1.8</v>
      </c>
      <c r="AC44" s="2" t="s">
        <v>151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2</v>
      </c>
      <c r="AS44" s="8">
        <v>102.31</v>
      </c>
      <c r="AT44" s="7">
        <v>-1</v>
      </c>
      <c r="AU44" s="7">
        <v>-1</v>
      </c>
      <c r="AV44" s="4"/>
      <c r="AW44" s="8"/>
      <c r="AX44" s="4">
        <v>2</v>
      </c>
      <c r="AY44" s="8">
        <v>102.31</v>
      </c>
      <c r="AZ44" s="7">
        <v>-1</v>
      </c>
      <c r="BA44" s="7">
        <v>-1</v>
      </c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148</v>
      </c>
      <c r="BW44" s="2" t="s">
        <v>406</v>
      </c>
      <c r="BX44" s="2" t="s">
        <v>525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151</v>
      </c>
      <c r="CK44" s="2" t="s">
        <v>239</v>
      </c>
      <c r="CL44" s="2" t="s">
        <v>161</v>
      </c>
      <c r="CM44" s="2" t="s">
        <v>161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163</v>
      </c>
      <c r="CX44" s="2" t="s">
        <v>278</v>
      </c>
      <c r="CY44" s="2" t="s">
        <v>161</v>
      </c>
      <c r="CZ44" s="2" t="s">
        <v>161</v>
      </c>
      <c r="DA44" s="2" t="s">
        <v>151</v>
      </c>
      <c r="DB44" s="4"/>
      <c r="DC44" s="8"/>
      <c r="DD44" s="4"/>
      <c r="DE44" s="8"/>
      <c r="DF44" s="7"/>
      <c r="DG44" s="7"/>
      <c r="DH44" s="2" t="s">
        <v>158</v>
      </c>
      <c r="DI44" s="2" t="s">
        <v>148</v>
      </c>
      <c r="DJ44" s="2" t="s">
        <v>165</v>
      </c>
      <c r="DK44" s="2" t="s">
        <v>526</v>
      </c>
      <c r="DL44" s="2" t="s">
        <v>161</v>
      </c>
      <c r="DM44" s="2" t="s">
        <v>161</v>
      </c>
      <c r="DN44" s="2" t="s">
        <v>151</v>
      </c>
      <c r="DO44" s="4"/>
      <c r="DP44" s="8"/>
      <c r="DQ44" s="4">
        <v>2</v>
      </c>
      <c r="DR44" s="8">
        <v>102.31</v>
      </c>
      <c r="DS44" s="7">
        <v>-1</v>
      </c>
      <c r="DT44" s="7">
        <v>-1</v>
      </c>
      <c r="DU44" s="2" t="s">
        <v>158</v>
      </c>
      <c r="DV44" s="2" t="s">
        <v>148</v>
      </c>
      <c r="DW44" s="2" t="s">
        <v>211</v>
      </c>
      <c r="DX44" s="2" t="s">
        <v>513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493</v>
      </c>
      <c r="EK44" s="2" t="s">
        <v>322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158</v>
      </c>
      <c r="EV44" s="2" t="s">
        <v>148</v>
      </c>
      <c r="EW44" s="2" t="s">
        <v>211</v>
      </c>
      <c r="EX44" s="2" t="s">
        <v>366</v>
      </c>
      <c r="EY44" s="2" t="s">
        <v>161</v>
      </c>
      <c r="EZ44" s="2" t="s">
        <v>161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253</v>
      </c>
      <c r="FJ44" s="2" t="s">
        <v>235</v>
      </c>
      <c r="FK44" s="2" t="s">
        <v>527</v>
      </c>
      <c r="FL44" s="2" t="s">
        <v>161</v>
      </c>
      <c r="FM44" s="2" t="s">
        <v>161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148</v>
      </c>
      <c r="FW44" s="2" t="s">
        <v>411</v>
      </c>
      <c r="FX44" s="2" t="s">
        <v>151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151</v>
      </c>
      <c r="GI44" s="2" t="s">
        <v>151</v>
      </c>
      <c r="GJ44" s="2" t="s">
        <v>151</v>
      </c>
      <c r="GK44" s="2" t="s">
        <v>151</v>
      </c>
      <c r="GL44" s="2" t="s">
        <v>151</v>
      </c>
      <c r="GM44" s="2" t="s">
        <v>151</v>
      </c>
      <c r="GN44" s="2" t="s">
        <v>151</v>
      </c>
      <c r="GO44" s="4"/>
      <c r="GP44" s="8"/>
      <c r="GQ44" s="4"/>
      <c r="GR44" s="8"/>
      <c r="GS44" s="7"/>
      <c r="GT44" s="7"/>
      <c r="GU44" s="2" t="s">
        <v>158</v>
      </c>
      <c r="GV44" s="2" t="s">
        <v>175</v>
      </c>
      <c r="GW44" s="2" t="s">
        <v>413</v>
      </c>
      <c r="GX44" s="2" t="s">
        <v>474</v>
      </c>
      <c r="GY44" s="2" t="s">
        <v>161</v>
      </c>
      <c r="GZ44" s="2" t="s">
        <v>161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151</v>
      </c>
      <c r="JV44" s="2" t="s">
        <v>151</v>
      </c>
      <c r="JW44" s="2" t="s">
        <v>151</v>
      </c>
      <c r="JX44" s="2" t="s">
        <v>151</v>
      </c>
      <c r="JY44" s="2" t="s">
        <v>151</v>
      </c>
      <c r="JZ44" s="2" t="s">
        <v>151</v>
      </c>
      <c r="KA44" s="2" t="s">
        <v>151</v>
      </c>
      <c r="KB44" s="4"/>
      <c r="KC44" s="8"/>
      <c r="KD44" s="4"/>
      <c r="KE44" s="8"/>
      <c r="KF44" s="7"/>
      <c r="KG44" s="7"/>
      <c r="KH44" s="2" t="s">
        <v>158</v>
      </c>
      <c r="KI44" s="2" t="s">
        <v>148</v>
      </c>
      <c r="KJ44" s="2" t="s">
        <v>207</v>
      </c>
      <c r="KK44" s="2" t="s">
        <v>151</v>
      </c>
      <c r="KL44" s="2" t="s">
        <v>161</v>
      </c>
      <c r="KM44" s="2" t="s">
        <v>161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528</v>
      </c>
      <c r="B45" s="2" t="s">
        <v>140</v>
      </c>
      <c r="C45" s="2" t="s">
        <v>141</v>
      </c>
      <c r="D45" s="2" t="s">
        <v>486</v>
      </c>
      <c r="E45" s="2" t="s">
        <v>487</v>
      </c>
      <c r="F45" s="2" t="s">
        <v>529</v>
      </c>
      <c r="G45" s="2" t="s">
        <v>529</v>
      </c>
      <c r="H45" s="2" t="s">
        <v>529</v>
      </c>
      <c r="I45" s="2" t="s">
        <v>518</v>
      </c>
      <c r="J45" s="2" t="s">
        <v>530</v>
      </c>
      <c r="K45" s="2" t="s">
        <v>243</v>
      </c>
      <c r="L45" s="3">
        <v>37.83</v>
      </c>
      <c r="M45" s="3">
        <v>39.72</v>
      </c>
      <c r="N45" s="3">
        <v>124.99</v>
      </c>
      <c r="O45" s="2" t="s">
        <v>430</v>
      </c>
      <c r="P45" s="2" t="s">
        <v>361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403</v>
      </c>
      <c r="V45" s="2" t="s">
        <v>455</v>
      </c>
      <c r="W45" s="2" t="s">
        <v>154</v>
      </c>
      <c r="X45" s="2" t="s">
        <v>151</v>
      </c>
      <c r="Y45" s="2" t="s">
        <v>190</v>
      </c>
      <c r="Z45" s="4">
        <v>72</v>
      </c>
      <c r="AA45" s="4">
        <f>=ROUNDDOWN(23.2258064516129,0)</f>
      </c>
      <c r="AB45" s="5">
        <v>3.1</v>
      </c>
      <c r="AC45" s="2" t="s">
        <v>151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2</v>
      </c>
      <c r="AQ45" s="8">
        <v>84.96</v>
      </c>
      <c r="AR45" s="4"/>
      <c r="AS45" s="8"/>
      <c r="AT45" s="7"/>
      <c r="AU45" s="7"/>
      <c r="AV45" s="4">
        <v>2</v>
      </c>
      <c r="AW45" s="8">
        <v>84.96</v>
      </c>
      <c r="AX45" s="4"/>
      <c r="AY45" s="8"/>
      <c r="AZ45" s="7"/>
      <c r="BA45" s="7"/>
      <c r="BB45" s="7">
        <v>1</v>
      </c>
      <c r="BC45" s="4">
        <v>2</v>
      </c>
      <c r="BD45" s="8">
        <v>84.96</v>
      </c>
      <c r="BE45" s="4">
        <v>20</v>
      </c>
      <c r="BF45" s="8">
        <v>1135.27</v>
      </c>
      <c r="BG45" s="7">
        <v>-0.9</v>
      </c>
      <c r="BH45" s="7">
        <v>-0.9252</v>
      </c>
      <c r="BI45" s="7">
        <v>1</v>
      </c>
      <c r="BJ45" s="4">
        <v>2</v>
      </c>
      <c r="BK45" s="8">
        <v>84.96</v>
      </c>
      <c r="BL45" s="2" t="s">
        <v>531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148</v>
      </c>
      <c r="BW45" s="2" t="s">
        <v>406</v>
      </c>
      <c r="BX45" s="2" t="s">
        <v>532</v>
      </c>
      <c r="BY45" s="2" t="s">
        <v>161</v>
      </c>
      <c r="BZ45" s="2" t="s">
        <v>161</v>
      </c>
      <c r="CA45" s="2" t="s">
        <v>151</v>
      </c>
      <c r="CB45" s="4"/>
      <c r="CC45" s="8"/>
      <c r="CD45" s="4"/>
      <c r="CE45" s="8"/>
      <c r="CF45" s="7"/>
      <c r="CG45" s="7"/>
      <c r="CH45" s="2" t="s">
        <v>158</v>
      </c>
      <c r="CI45" s="2" t="s">
        <v>148</v>
      </c>
      <c r="CJ45" s="2" t="s">
        <v>151</v>
      </c>
      <c r="CK45" s="2" t="s">
        <v>533</v>
      </c>
      <c r="CL45" s="2" t="s">
        <v>161</v>
      </c>
      <c r="CM45" s="2" t="s">
        <v>161</v>
      </c>
      <c r="CN45" s="2" t="s">
        <v>151</v>
      </c>
      <c r="CO45" s="4">
        <v>1</v>
      </c>
      <c r="CP45" s="8">
        <v>32.42</v>
      </c>
      <c r="CQ45" s="4"/>
      <c r="CR45" s="8"/>
      <c r="CS45" s="7"/>
      <c r="CT45" s="7"/>
      <c r="CU45" s="2" t="s">
        <v>158</v>
      </c>
      <c r="CV45" s="2" t="s">
        <v>148</v>
      </c>
      <c r="CW45" s="2" t="s">
        <v>163</v>
      </c>
      <c r="CX45" s="2" t="s">
        <v>534</v>
      </c>
      <c r="CY45" s="2" t="s">
        <v>161</v>
      </c>
      <c r="CZ45" s="2" t="s">
        <v>161</v>
      </c>
      <c r="DA45" s="2" t="s">
        <v>151</v>
      </c>
      <c r="DB45" s="4"/>
      <c r="DC45" s="8"/>
      <c r="DD45" s="4"/>
      <c r="DE45" s="8"/>
      <c r="DF45" s="7"/>
      <c r="DG45" s="7"/>
      <c r="DH45" s="2" t="s">
        <v>158</v>
      </c>
      <c r="DI45" s="2" t="s">
        <v>148</v>
      </c>
      <c r="DJ45" s="2" t="s">
        <v>165</v>
      </c>
      <c r="DK45" s="2" t="s">
        <v>477</v>
      </c>
      <c r="DL45" s="2" t="s">
        <v>161</v>
      </c>
      <c r="DM45" s="2" t="s">
        <v>161</v>
      </c>
      <c r="DN45" s="2" t="s">
        <v>151</v>
      </c>
      <c r="DO45" s="4"/>
      <c r="DP45" s="8"/>
      <c r="DQ45" s="4"/>
      <c r="DR45" s="8"/>
      <c r="DS45" s="7"/>
      <c r="DT45" s="7"/>
      <c r="DU45" s="2" t="s">
        <v>158</v>
      </c>
      <c r="DV45" s="2" t="s">
        <v>148</v>
      </c>
      <c r="DW45" s="2" t="s">
        <v>366</v>
      </c>
      <c r="DX45" s="2" t="s">
        <v>170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148</v>
      </c>
      <c r="EJ45" s="2" t="s">
        <v>493</v>
      </c>
      <c r="EK45" s="2" t="s">
        <v>391</v>
      </c>
      <c r="EL45" s="2" t="s">
        <v>161</v>
      </c>
      <c r="EM45" s="2" t="s">
        <v>161</v>
      </c>
      <c r="EN45" s="2" t="s">
        <v>151</v>
      </c>
      <c r="EO45" s="4">
        <v>1</v>
      </c>
      <c r="EP45" s="8">
        <v>52.54</v>
      </c>
      <c r="EQ45" s="4"/>
      <c r="ER45" s="8"/>
      <c r="ES45" s="7"/>
      <c r="ET45" s="7"/>
      <c r="EU45" s="2" t="s">
        <v>158</v>
      </c>
      <c r="EV45" s="2" t="s">
        <v>148</v>
      </c>
      <c r="EW45" s="2" t="s">
        <v>190</v>
      </c>
      <c r="EX45" s="2" t="s">
        <v>164</v>
      </c>
      <c r="EY45" s="2" t="s">
        <v>161</v>
      </c>
      <c r="EZ45" s="2" t="s">
        <v>161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253</v>
      </c>
      <c r="FJ45" s="2" t="s">
        <v>235</v>
      </c>
      <c r="FK45" s="2" t="s">
        <v>151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148</v>
      </c>
      <c r="FW45" s="2" t="s">
        <v>411</v>
      </c>
      <c r="FX45" s="2" t="s">
        <v>535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151</v>
      </c>
      <c r="GI45" s="2" t="s">
        <v>151</v>
      </c>
      <c r="GJ45" s="2" t="s">
        <v>151</v>
      </c>
      <c r="GK45" s="2" t="s">
        <v>151</v>
      </c>
      <c r="GL45" s="2" t="s">
        <v>151</v>
      </c>
      <c r="GM45" s="2" t="s">
        <v>151</v>
      </c>
      <c r="GN45" s="2" t="s">
        <v>151</v>
      </c>
      <c r="GO45" s="4"/>
      <c r="GP45" s="8"/>
      <c r="GQ45" s="4"/>
      <c r="GR45" s="8"/>
      <c r="GS45" s="7"/>
      <c r="GT45" s="7"/>
      <c r="GU45" s="2" t="s">
        <v>158</v>
      </c>
      <c r="GV45" s="2" t="s">
        <v>175</v>
      </c>
      <c r="GW45" s="2" t="s">
        <v>413</v>
      </c>
      <c r="GX45" s="2" t="s">
        <v>536</v>
      </c>
      <c r="GY45" s="2" t="s">
        <v>161</v>
      </c>
      <c r="GZ45" s="2" t="s">
        <v>161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151</v>
      </c>
      <c r="JV45" s="2" t="s">
        <v>151</v>
      </c>
      <c r="JW45" s="2" t="s">
        <v>151</v>
      </c>
      <c r="JX45" s="2" t="s">
        <v>151</v>
      </c>
      <c r="JY45" s="2" t="s">
        <v>151</v>
      </c>
      <c r="JZ45" s="2" t="s">
        <v>151</v>
      </c>
      <c r="KA45" s="2" t="s">
        <v>151</v>
      </c>
      <c r="KB45" s="4"/>
      <c r="KC45" s="8"/>
      <c r="KD45" s="4"/>
      <c r="KE45" s="8"/>
      <c r="KF45" s="7"/>
      <c r="KG45" s="7"/>
      <c r="KH45" s="2" t="s">
        <v>158</v>
      </c>
      <c r="KI45" s="2" t="s">
        <v>148</v>
      </c>
      <c r="KJ45" s="2" t="s">
        <v>207</v>
      </c>
      <c r="KK45" s="2" t="s">
        <v>151</v>
      </c>
      <c r="KL45" s="2" t="s">
        <v>161</v>
      </c>
      <c r="KM45" s="2" t="s">
        <v>161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/>
      <c r="PC45" s="4"/>
      <c r="PD45" s="4"/>
      <c r="PE45" s="4">
        <v>72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537</v>
      </c>
      <c r="B46" s="2" t="s">
        <v>140</v>
      </c>
      <c r="C46" s="2" t="s">
        <v>141</v>
      </c>
      <c r="D46" s="2" t="s">
        <v>486</v>
      </c>
      <c r="E46" s="2" t="s">
        <v>487</v>
      </c>
      <c r="F46" s="2" t="s">
        <v>529</v>
      </c>
      <c r="G46" s="2" t="s">
        <v>529</v>
      </c>
      <c r="H46" s="2" t="s">
        <v>529</v>
      </c>
      <c r="I46" s="2" t="s">
        <v>518</v>
      </c>
      <c r="J46" s="2" t="s">
        <v>530</v>
      </c>
      <c r="K46" s="2" t="s">
        <v>209</v>
      </c>
      <c r="L46" s="3">
        <v>34.04</v>
      </c>
      <c r="M46" s="3">
        <v>35.74</v>
      </c>
      <c r="N46" s="3">
        <v>109.99</v>
      </c>
      <c r="O46" s="2" t="s">
        <v>430</v>
      </c>
      <c r="P46" s="2" t="s">
        <v>361</v>
      </c>
      <c r="Q46" s="2" t="s">
        <v>150</v>
      </c>
      <c r="R46" s="2" t="s">
        <v>151</v>
      </c>
      <c r="S46" s="2" t="s">
        <v>151</v>
      </c>
      <c r="T46" s="2" t="s">
        <v>151</v>
      </c>
      <c r="U46" s="2" t="s">
        <v>403</v>
      </c>
      <c r="V46" s="2" t="s">
        <v>455</v>
      </c>
      <c r="W46" s="2" t="s">
        <v>154</v>
      </c>
      <c r="X46" s="2" t="s">
        <v>151</v>
      </c>
      <c r="Y46" s="2" t="s">
        <v>190</v>
      </c>
      <c r="Z46" s="4"/>
      <c r="AA46" s="4">
        <f>=ROUNDDOWN({0},0)</f>
      </c>
      <c r="AB46" s="5">
        <v>2</v>
      </c>
      <c r="AC46" s="2" t="s">
        <v>151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4</v>
      </c>
      <c r="AS46" s="8">
        <v>215.05</v>
      </c>
      <c r="AT46" s="7">
        <v>-1</v>
      </c>
      <c r="AU46" s="7">
        <v>-1</v>
      </c>
      <c r="AV46" s="4"/>
      <c r="AW46" s="8"/>
      <c r="AX46" s="4">
        <v>4</v>
      </c>
      <c r="AY46" s="8">
        <v>215.05</v>
      </c>
      <c r="AZ46" s="7">
        <v>-1</v>
      </c>
      <c r="BA46" s="7">
        <v>-1</v>
      </c>
      <c r="BB46" s="7"/>
      <c r="BC46" s="4" t="s">
        <v>151</v>
      </c>
      <c r="BD46" s="8" t="s">
        <v>151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/>
      <c r="BJ46" s="4"/>
      <c r="BK46" s="8"/>
      <c r="BL46" s="2" t="s">
        <v>538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253</v>
      </c>
      <c r="BW46" s="2" t="s">
        <v>406</v>
      </c>
      <c r="BX46" s="2" t="s">
        <v>539</v>
      </c>
      <c r="BY46" s="2" t="s">
        <v>161</v>
      </c>
      <c r="BZ46" s="2" t="s">
        <v>161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253</v>
      </c>
      <c r="CJ46" s="2" t="s">
        <v>151</v>
      </c>
      <c r="CK46" s="2" t="s">
        <v>330</v>
      </c>
      <c r="CL46" s="2" t="s">
        <v>161</v>
      </c>
      <c r="CM46" s="2" t="s">
        <v>161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253</v>
      </c>
      <c r="CW46" s="2" t="s">
        <v>163</v>
      </c>
      <c r="CX46" s="2" t="s">
        <v>427</v>
      </c>
      <c r="CY46" s="2" t="s">
        <v>161</v>
      </c>
      <c r="CZ46" s="2" t="s">
        <v>161</v>
      </c>
      <c r="DA46" s="2" t="s">
        <v>151</v>
      </c>
      <c r="DB46" s="4"/>
      <c r="DC46" s="8"/>
      <c r="DD46" s="4">
        <v>2</v>
      </c>
      <c r="DE46" s="8">
        <v>80.06</v>
      </c>
      <c r="DF46" s="7">
        <v>-1</v>
      </c>
      <c r="DG46" s="7">
        <v>-1</v>
      </c>
      <c r="DH46" s="2" t="s">
        <v>158</v>
      </c>
      <c r="DI46" s="2" t="s">
        <v>253</v>
      </c>
      <c r="DJ46" s="2" t="s">
        <v>165</v>
      </c>
      <c r="DK46" s="2" t="s">
        <v>409</v>
      </c>
      <c r="DL46" s="2" t="s">
        <v>161</v>
      </c>
      <c r="DM46" s="2" t="s">
        <v>161</v>
      </c>
      <c r="DN46" s="2" t="s">
        <v>151</v>
      </c>
      <c r="DO46" s="4"/>
      <c r="DP46" s="8"/>
      <c r="DQ46" s="4">
        <v>1</v>
      </c>
      <c r="DR46" s="8">
        <v>90.99</v>
      </c>
      <c r="DS46" s="7">
        <v>-1</v>
      </c>
      <c r="DT46" s="7">
        <v>-1</v>
      </c>
      <c r="DU46" s="2" t="s">
        <v>158</v>
      </c>
      <c r="DV46" s="2" t="s">
        <v>253</v>
      </c>
      <c r="DW46" s="2" t="s">
        <v>190</v>
      </c>
      <c r="DX46" s="2" t="s">
        <v>540</v>
      </c>
      <c r="DY46" s="2" t="s">
        <v>161</v>
      </c>
      <c r="DZ46" s="2" t="s">
        <v>161</v>
      </c>
      <c r="EA46" s="2" t="s">
        <v>151</v>
      </c>
      <c r="EB46" s="4"/>
      <c r="EC46" s="8"/>
      <c r="ED46" s="4"/>
      <c r="EE46" s="8"/>
      <c r="EF46" s="7"/>
      <c r="EG46" s="7"/>
      <c r="EH46" s="2" t="s">
        <v>158</v>
      </c>
      <c r="EI46" s="2" t="s">
        <v>253</v>
      </c>
      <c r="EJ46" s="2" t="s">
        <v>493</v>
      </c>
      <c r="EK46" s="2" t="s">
        <v>309</v>
      </c>
      <c r="EL46" s="2" t="s">
        <v>161</v>
      </c>
      <c r="EM46" s="2" t="s">
        <v>161</v>
      </c>
      <c r="EN46" s="2" t="s">
        <v>151</v>
      </c>
      <c r="EO46" s="4"/>
      <c r="EP46" s="8"/>
      <c r="EQ46" s="4">
        <v>1</v>
      </c>
      <c r="ER46" s="8">
        <v>44</v>
      </c>
      <c r="ES46" s="7">
        <v>-1</v>
      </c>
      <c r="ET46" s="7">
        <v>-1</v>
      </c>
      <c r="EU46" s="2" t="s">
        <v>158</v>
      </c>
      <c r="EV46" s="2" t="s">
        <v>253</v>
      </c>
      <c r="EW46" s="2" t="s">
        <v>211</v>
      </c>
      <c r="EX46" s="2" t="s">
        <v>541</v>
      </c>
      <c r="EY46" s="2" t="s">
        <v>161</v>
      </c>
      <c r="EZ46" s="2" t="s">
        <v>161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253</v>
      </c>
      <c r="FJ46" s="2" t="s">
        <v>235</v>
      </c>
      <c r="FK46" s="2" t="s">
        <v>509</v>
      </c>
      <c r="FL46" s="2" t="s">
        <v>161</v>
      </c>
      <c r="FM46" s="2" t="s">
        <v>161</v>
      </c>
      <c r="FN46" s="2" t="s">
        <v>151</v>
      </c>
      <c r="FO46" s="4"/>
      <c r="FP46" s="8"/>
      <c r="FQ46" s="4"/>
      <c r="FR46" s="8"/>
      <c r="FS46" s="7"/>
      <c r="FT46" s="7"/>
      <c r="FU46" s="2" t="s">
        <v>158</v>
      </c>
      <c r="FV46" s="2" t="s">
        <v>253</v>
      </c>
      <c r="FW46" s="2" t="s">
        <v>411</v>
      </c>
      <c r="FX46" s="2" t="s">
        <v>151</v>
      </c>
      <c r="FY46" s="2" t="s">
        <v>161</v>
      </c>
      <c r="FZ46" s="2" t="s">
        <v>161</v>
      </c>
      <c r="GA46" s="2" t="s">
        <v>151</v>
      </c>
      <c r="GB46" s="4"/>
      <c r="GC46" s="8"/>
      <c r="GD46" s="4"/>
      <c r="GE46" s="8"/>
      <c r="GF46" s="7"/>
      <c r="GG46" s="7"/>
      <c r="GH46" s="2" t="s">
        <v>151</v>
      </c>
      <c r="GI46" s="2" t="s">
        <v>151</v>
      </c>
      <c r="GJ46" s="2" t="s">
        <v>151</v>
      </c>
      <c r="GK46" s="2" t="s">
        <v>151</v>
      </c>
      <c r="GL46" s="2" t="s">
        <v>151</v>
      </c>
      <c r="GM46" s="2" t="s">
        <v>151</v>
      </c>
      <c r="GN46" s="2" t="s">
        <v>151</v>
      </c>
      <c r="GO46" s="4"/>
      <c r="GP46" s="8"/>
      <c r="GQ46" s="4"/>
      <c r="GR46" s="8"/>
      <c r="GS46" s="7"/>
      <c r="GT46" s="7"/>
      <c r="GU46" s="2" t="s">
        <v>158</v>
      </c>
      <c r="GV46" s="2" t="s">
        <v>253</v>
      </c>
      <c r="GW46" s="2" t="s">
        <v>413</v>
      </c>
      <c r="GX46" s="2" t="s">
        <v>542</v>
      </c>
      <c r="GY46" s="2" t="s">
        <v>161</v>
      </c>
      <c r="GZ46" s="2" t="s">
        <v>161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151</v>
      </c>
      <c r="JI46" s="2" t="s">
        <v>151</v>
      </c>
      <c r="JJ46" s="2" t="s">
        <v>151</v>
      </c>
      <c r="JK46" s="2" t="s">
        <v>151</v>
      </c>
      <c r="JL46" s="2" t="s">
        <v>151</v>
      </c>
      <c r="JM46" s="2" t="s">
        <v>151</v>
      </c>
      <c r="JN46" s="2" t="s">
        <v>151</v>
      </c>
      <c r="JO46" s="4"/>
      <c r="JP46" s="8"/>
      <c r="JQ46" s="4"/>
      <c r="JR46" s="8"/>
      <c r="JS46" s="7"/>
      <c r="JT46" s="7"/>
      <c r="JU46" s="2" t="s">
        <v>151</v>
      </c>
      <c r="JV46" s="2" t="s">
        <v>151</v>
      </c>
      <c r="JW46" s="2" t="s">
        <v>151</v>
      </c>
      <c r="JX46" s="2" t="s">
        <v>151</v>
      </c>
      <c r="JY46" s="2" t="s">
        <v>151</v>
      </c>
      <c r="JZ46" s="2" t="s">
        <v>151</v>
      </c>
      <c r="KA46" s="2" t="s">
        <v>151</v>
      </c>
      <c r="KB46" s="4"/>
      <c r="KC46" s="8"/>
      <c r="KD46" s="4"/>
      <c r="KE46" s="8"/>
      <c r="KF46" s="7"/>
      <c r="KG46" s="7"/>
      <c r="KH46" s="2" t="s">
        <v>158</v>
      </c>
      <c r="KI46" s="2" t="s">
        <v>253</v>
      </c>
      <c r="KJ46" s="2" t="s">
        <v>207</v>
      </c>
      <c r="KK46" s="2" t="s">
        <v>151</v>
      </c>
      <c r="KL46" s="2" t="s">
        <v>161</v>
      </c>
      <c r="KM46" s="2" t="s">
        <v>161</v>
      </c>
      <c r="KN46" s="2" t="s">
        <v>151</v>
      </c>
      <c r="KO46" s="4"/>
      <c r="KP46" s="8"/>
      <c r="KQ46" s="4"/>
      <c r="KR46" s="8"/>
      <c r="KS46" s="7"/>
      <c r="KT46" s="7"/>
      <c r="KU46" s="2" t="s">
        <v>151</v>
      </c>
      <c r="KV46" s="2" t="s">
        <v>151</v>
      </c>
      <c r="KW46" s="2" t="s">
        <v>151</v>
      </c>
      <c r="KX46" s="2" t="s">
        <v>151</v>
      </c>
      <c r="KY46" s="2" t="s">
        <v>151</v>
      </c>
      <c r="KZ46" s="2" t="s">
        <v>151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151</v>
      </c>
      <c r="LV46" s="2" t="s">
        <v>151</v>
      </c>
      <c r="LW46" s="2" t="s">
        <v>151</v>
      </c>
      <c r="LX46" s="2" t="s">
        <v>151</v>
      </c>
      <c r="LY46" s="2" t="s">
        <v>151</v>
      </c>
      <c r="LZ46" s="2" t="s">
        <v>151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151</v>
      </c>
      <c r="OV46" s="2" t="s">
        <v>151</v>
      </c>
      <c r="OW46" s="2" t="s">
        <v>151</v>
      </c>
      <c r="OX46" s="2" t="s">
        <v>151</v>
      </c>
      <c r="OY46" s="2" t="s">
        <v>151</v>
      </c>
      <c r="OZ46" s="2" t="s">
        <v>151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543</v>
      </c>
      <c r="B47" s="2" t="s">
        <v>140</v>
      </c>
      <c r="C47" s="2" t="s">
        <v>141</v>
      </c>
      <c r="D47" s="2" t="s">
        <v>486</v>
      </c>
      <c r="E47" s="2" t="s">
        <v>487</v>
      </c>
      <c r="F47" s="2" t="s">
        <v>529</v>
      </c>
      <c r="G47" s="2" t="s">
        <v>529</v>
      </c>
      <c r="H47" s="2" t="s">
        <v>529</v>
      </c>
      <c r="I47" s="2" t="s">
        <v>518</v>
      </c>
      <c r="J47" s="2" t="s">
        <v>530</v>
      </c>
      <c r="K47" s="2" t="s">
        <v>402</v>
      </c>
      <c r="L47" s="3">
        <v>37.83</v>
      </c>
      <c r="M47" s="3">
        <v>39.72</v>
      </c>
      <c r="N47" s="3">
        <v>124.99</v>
      </c>
      <c r="O47" s="2" t="s">
        <v>148</v>
      </c>
      <c r="P47" s="2" t="s">
        <v>232</v>
      </c>
      <c r="Q47" s="2" t="s">
        <v>150</v>
      </c>
      <c r="R47" s="2" t="s">
        <v>151</v>
      </c>
      <c r="S47" s="2" t="s">
        <v>151</v>
      </c>
      <c r="T47" s="2" t="s">
        <v>151</v>
      </c>
      <c r="U47" s="2" t="s">
        <v>403</v>
      </c>
      <c r="V47" s="2" t="s">
        <v>455</v>
      </c>
      <c r="W47" s="2" t="s">
        <v>154</v>
      </c>
      <c r="X47" s="2" t="s">
        <v>151</v>
      </c>
      <c r="Y47" s="2" t="s">
        <v>190</v>
      </c>
      <c r="Z47" s="4"/>
      <c r="AA47" s="4">
        <f>=ROUNDDOWN({0},0)</f>
      </c>
      <c r="AB47" s="5">
        <v>5.8</v>
      </c>
      <c r="AC47" s="2" t="s">
        <v>151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7</v>
      </c>
      <c r="AS47" s="8">
        <v>360.93</v>
      </c>
      <c r="AT47" s="7">
        <v>-1</v>
      </c>
      <c r="AU47" s="7">
        <v>-1</v>
      </c>
      <c r="AV47" s="4"/>
      <c r="AW47" s="8"/>
      <c r="AX47" s="4">
        <v>7</v>
      </c>
      <c r="AY47" s="8">
        <v>360.93</v>
      </c>
      <c r="AZ47" s="7">
        <v>-1</v>
      </c>
      <c r="BA47" s="7">
        <v>-1</v>
      </c>
      <c r="BB47" s="7"/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/>
      <c r="BJ47" s="4"/>
      <c r="BK47" s="8"/>
      <c r="BL47" s="2" t="s">
        <v>544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148</v>
      </c>
      <c r="BW47" s="2" t="s">
        <v>406</v>
      </c>
      <c r="BX47" s="2" t="s">
        <v>532</v>
      </c>
      <c r="BY47" s="2" t="s">
        <v>161</v>
      </c>
      <c r="BZ47" s="2" t="s">
        <v>161</v>
      </c>
      <c r="CA47" s="2" t="s">
        <v>151</v>
      </c>
      <c r="CB47" s="4"/>
      <c r="CC47" s="8"/>
      <c r="CD47" s="4"/>
      <c r="CE47" s="8"/>
      <c r="CF47" s="7"/>
      <c r="CG47" s="7"/>
      <c r="CH47" s="2" t="s">
        <v>158</v>
      </c>
      <c r="CI47" s="2" t="s">
        <v>148</v>
      </c>
      <c r="CJ47" s="2" t="s">
        <v>151</v>
      </c>
      <c r="CK47" s="2" t="s">
        <v>545</v>
      </c>
      <c r="CL47" s="2" t="s">
        <v>161</v>
      </c>
      <c r="CM47" s="2" t="s">
        <v>161</v>
      </c>
      <c r="CN47" s="2" t="s">
        <v>151</v>
      </c>
      <c r="CO47" s="4"/>
      <c r="CP47" s="8"/>
      <c r="CQ47" s="4">
        <v>1</v>
      </c>
      <c r="CR47" s="8">
        <v>36.48</v>
      </c>
      <c r="CS47" s="7">
        <v>-1</v>
      </c>
      <c r="CT47" s="7">
        <v>-1</v>
      </c>
      <c r="CU47" s="2" t="s">
        <v>158</v>
      </c>
      <c r="CV47" s="2" t="s">
        <v>148</v>
      </c>
      <c r="CW47" s="2" t="s">
        <v>163</v>
      </c>
      <c r="CX47" s="2" t="s">
        <v>391</v>
      </c>
      <c r="CY47" s="2" t="s">
        <v>161</v>
      </c>
      <c r="CZ47" s="2" t="s">
        <v>161</v>
      </c>
      <c r="DA47" s="2" t="s">
        <v>151</v>
      </c>
      <c r="DB47" s="4"/>
      <c r="DC47" s="8"/>
      <c r="DD47" s="4">
        <v>2</v>
      </c>
      <c r="DE47" s="8">
        <v>89.82</v>
      </c>
      <c r="DF47" s="7">
        <v>-1</v>
      </c>
      <c r="DG47" s="7">
        <v>-1</v>
      </c>
      <c r="DH47" s="2" t="s">
        <v>158</v>
      </c>
      <c r="DI47" s="2" t="s">
        <v>148</v>
      </c>
      <c r="DJ47" s="2" t="s">
        <v>165</v>
      </c>
      <c r="DK47" s="2" t="s">
        <v>279</v>
      </c>
      <c r="DL47" s="2" t="s">
        <v>161</v>
      </c>
      <c r="DM47" s="2" t="s">
        <v>161</v>
      </c>
      <c r="DN47" s="2" t="s">
        <v>151</v>
      </c>
      <c r="DO47" s="4"/>
      <c r="DP47" s="8"/>
      <c r="DQ47" s="4">
        <v>2</v>
      </c>
      <c r="DR47" s="8">
        <v>145.57</v>
      </c>
      <c r="DS47" s="7">
        <v>-1</v>
      </c>
      <c r="DT47" s="7">
        <v>-1</v>
      </c>
      <c r="DU47" s="2" t="s">
        <v>158</v>
      </c>
      <c r="DV47" s="2" t="s">
        <v>148</v>
      </c>
      <c r="DW47" s="2" t="s">
        <v>211</v>
      </c>
      <c r="DX47" s="2" t="s">
        <v>444</v>
      </c>
      <c r="DY47" s="2" t="s">
        <v>161</v>
      </c>
      <c r="DZ47" s="2" t="s">
        <v>161</v>
      </c>
      <c r="EA47" s="2" t="s">
        <v>151</v>
      </c>
      <c r="EB47" s="4"/>
      <c r="EC47" s="8"/>
      <c r="ED47" s="4">
        <v>1</v>
      </c>
      <c r="EE47" s="8">
        <v>42.06</v>
      </c>
      <c r="EF47" s="7">
        <v>-1</v>
      </c>
      <c r="EG47" s="7">
        <v>-1</v>
      </c>
      <c r="EH47" s="2" t="s">
        <v>158</v>
      </c>
      <c r="EI47" s="2" t="s">
        <v>148</v>
      </c>
      <c r="EJ47" s="2" t="s">
        <v>493</v>
      </c>
      <c r="EK47" s="2" t="s">
        <v>281</v>
      </c>
      <c r="EL47" s="2" t="s">
        <v>161</v>
      </c>
      <c r="EM47" s="2" t="s">
        <v>161</v>
      </c>
      <c r="EN47" s="2" t="s">
        <v>151</v>
      </c>
      <c r="EO47" s="4"/>
      <c r="EP47" s="8"/>
      <c r="EQ47" s="4">
        <v>1</v>
      </c>
      <c r="ER47" s="8">
        <v>47</v>
      </c>
      <c r="ES47" s="7">
        <v>-1</v>
      </c>
      <c r="ET47" s="7">
        <v>-1</v>
      </c>
      <c r="EU47" s="2" t="s">
        <v>158</v>
      </c>
      <c r="EV47" s="2" t="s">
        <v>148</v>
      </c>
      <c r="EW47" s="2" t="s">
        <v>211</v>
      </c>
      <c r="EX47" s="2" t="s">
        <v>164</v>
      </c>
      <c r="EY47" s="2" t="s">
        <v>161</v>
      </c>
      <c r="EZ47" s="2" t="s">
        <v>161</v>
      </c>
      <c r="FA47" s="2" t="s">
        <v>151</v>
      </c>
      <c r="FB47" s="4"/>
      <c r="FC47" s="8"/>
      <c r="FD47" s="4"/>
      <c r="FE47" s="8"/>
      <c r="FF47" s="7"/>
      <c r="FG47" s="7"/>
      <c r="FH47" s="2" t="s">
        <v>158</v>
      </c>
      <c r="FI47" s="2" t="s">
        <v>253</v>
      </c>
      <c r="FJ47" s="2" t="s">
        <v>235</v>
      </c>
      <c r="FK47" s="2" t="s">
        <v>546</v>
      </c>
      <c r="FL47" s="2" t="s">
        <v>161</v>
      </c>
      <c r="FM47" s="2" t="s">
        <v>161</v>
      </c>
      <c r="FN47" s="2" t="s">
        <v>151</v>
      </c>
      <c r="FO47" s="4"/>
      <c r="FP47" s="8"/>
      <c r="FQ47" s="4"/>
      <c r="FR47" s="8"/>
      <c r="FS47" s="7"/>
      <c r="FT47" s="7"/>
      <c r="FU47" s="2" t="s">
        <v>158</v>
      </c>
      <c r="FV47" s="2" t="s">
        <v>148</v>
      </c>
      <c r="FW47" s="2" t="s">
        <v>411</v>
      </c>
      <c r="FX47" s="2" t="s">
        <v>265</v>
      </c>
      <c r="FY47" s="2" t="s">
        <v>161</v>
      </c>
      <c r="FZ47" s="2" t="s">
        <v>161</v>
      </c>
      <c r="GA47" s="2" t="s">
        <v>151</v>
      </c>
      <c r="GB47" s="4"/>
      <c r="GC47" s="8"/>
      <c r="GD47" s="4"/>
      <c r="GE47" s="8"/>
      <c r="GF47" s="7"/>
      <c r="GG47" s="7"/>
      <c r="GH47" s="2" t="s">
        <v>151</v>
      </c>
      <c r="GI47" s="2" t="s">
        <v>151</v>
      </c>
      <c r="GJ47" s="2" t="s">
        <v>151</v>
      </c>
      <c r="GK47" s="2" t="s">
        <v>151</v>
      </c>
      <c r="GL47" s="2" t="s">
        <v>151</v>
      </c>
      <c r="GM47" s="2" t="s">
        <v>151</v>
      </c>
      <c r="GN47" s="2" t="s">
        <v>151</v>
      </c>
      <c r="GO47" s="4"/>
      <c r="GP47" s="8"/>
      <c r="GQ47" s="4"/>
      <c r="GR47" s="8"/>
      <c r="GS47" s="7"/>
      <c r="GT47" s="7"/>
      <c r="GU47" s="2" t="s">
        <v>158</v>
      </c>
      <c r="GV47" s="2" t="s">
        <v>175</v>
      </c>
      <c r="GW47" s="2" t="s">
        <v>413</v>
      </c>
      <c r="GX47" s="2" t="s">
        <v>474</v>
      </c>
      <c r="GY47" s="2" t="s">
        <v>161</v>
      </c>
      <c r="GZ47" s="2" t="s">
        <v>161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151</v>
      </c>
      <c r="JV47" s="2" t="s">
        <v>151</v>
      </c>
      <c r="JW47" s="2" t="s">
        <v>151</v>
      </c>
      <c r="JX47" s="2" t="s">
        <v>151</v>
      </c>
      <c r="JY47" s="2" t="s">
        <v>151</v>
      </c>
      <c r="JZ47" s="2" t="s">
        <v>151</v>
      </c>
      <c r="KA47" s="2" t="s">
        <v>151</v>
      </c>
      <c r="KB47" s="4"/>
      <c r="KC47" s="8"/>
      <c r="KD47" s="4"/>
      <c r="KE47" s="8"/>
      <c r="KF47" s="7"/>
      <c r="KG47" s="7"/>
      <c r="KH47" s="2" t="s">
        <v>158</v>
      </c>
      <c r="KI47" s="2" t="s">
        <v>148</v>
      </c>
      <c r="KJ47" s="2" t="s">
        <v>207</v>
      </c>
      <c r="KK47" s="2" t="s">
        <v>151</v>
      </c>
      <c r="KL47" s="2" t="s">
        <v>161</v>
      </c>
      <c r="KM47" s="2" t="s">
        <v>161</v>
      </c>
      <c r="KN47" s="2" t="s">
        <v>151</v>
      </c>
      <c r="KO47" s="4"/>
      <c r="KP47" s="8"/>
      <c r="KQ47" s="4"/>
      <c r="KR47" s="8"/>
      <c r="KS47" s="7"/>
      <c r="KT47" s="7"/>
      <c r="KU47" s="2" t="s">
        <v>151</v>
      </c>
      <c r="KV47" s="2" t="s">
        <v>151</v>
      </c>
      <c r="KW47" s="2" t="s">
        <v>151</v>
      </c>
      <c r="KX47" s="2" t="s">
        <v>151</v>
      </c>
      <c r="KY47" s="2" t="s">
        <v>151</v>
      </c>
      <c r="KZ47" s="2" t="s">
        <v>151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151</v>
      </c>
      <c r="OV47" s="2" t="s">
        <v>151</v>
      </c>
      <c r="OW47" s="2" t="s">
        <v>151</v>
      </c>
      <c r="OX47" s="2" t="s">
        <v>151</v>
      </c>
      <c r="OY47" s="2" t="s">
        <v>151</v>
      </c>
      <c r="OZ47" s="2" t="s">
        <v>151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547</v>
      </c>
      <c r="B48" s="2" t="s">
        <v>140</v>
      </c>
      <c r="C48" s="2" t="s">
        <v>141</v>
      </c>
      <c r="D48" s="2" t="s">
        <v>486</v>
      </c>
      <c r="E48" s="2" t="s">
        <v>487</v>
      </c>
      <c r="F48" s="2" t="s">
        <v>529</v>
      </c>
      <c r="G48" s="2" t="s">
        <v>529</v>
      </c>
      <c r="H48" s="2" t="s">
        <v>529</v>
      </c>
      <c r="I48" s="2" t="s">
        <v>518</v>
      </c>
      <c r="J48" s="2" t="s">
        <v>530</v>
      </c>
      <c r="K48" s="2" t="s">
        <v>442</v>
      </c>
      <c r="L48" s="3">
        <v>37.83</v>
      </c>
      <c r="M48" s="3">
        <v>39.72</v>
      </c>
      <c r="N48" s="3">
        <v>124.99</v>
      </c>
      <c r="O48" s="2" t="s">
        <v>360</v>
      </c>
      <c r="P48" s="2" t="s">
        <v>361</v>
      </c>
      <c r="Q48" s="2" t="s">
        <v>150</v>
      </c>
      <c r="R48" s="2" t="s">
        <v>151</v>
      </c>
      <c r="S48" s="2" t="s">
        <v>151</v>
      </c>
      <c r="T48" s="2" t="s">
        <v>151</v>
      </c>
      <c r="U48" s="2" t="s">
        <v>403</v>
      </c>
      <c r="V48" s="2" t="s">
        <v>455</v>
      </c>
      <c r="W48" s="2" t="s">
        <v>154</v>
      </c>
      <c r="X48" s="2" t="s">
        <v>151</v>
      </c>
      <c r="Y48" s="2" t="s">
        <v>190</v>
      </c>
      <c r="Z48" s="4"/>
      <c r="AA48" s="4">
        <f>=ROUNDDOWN({0},0)</f>
      </c>
      <c r="AB48" s="5">
        <v>1.1</v>
      </c>
      <c r="AC48" s="2" t="s">
        <v>151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9</v>
      </c>
      <c r="AS48" s="8">
        <v>559.29</v>
      </c>
      <c r="AT48" s="7">
        <v>-1</v>
      </c>
      <c r="AU48" s="7">
        <v>-1</v>
      </c>
      <c r="AV48" s="4"/>
      <c r="AW48" s="8"/>
      <c r="AX48" s="4">
        <v>9</v>
      </c>
      <c r="AY48" s="8">
        <v>559.29</v>
      </c>
      <c r="AZ48" s="7">
        <v>-1</v>
      </c>
      <c r="BA48" s="7">
        <v>-1</v>
      </c>
      <c r="BB48" s="7"/>
      <c r="BC48" s="4" t="s">
        <v>151</v>
      </c>
      <c r="BD48" s="8" t="s">
        <v>151</v>
      </c>
      <c r="BE48" s="4" t="s">
        <v>151</v>
      </c>
      <c r="BF48" s="8" t="s">
        <v>151</v>
      </c>
      <c r="BG48" s="7" t="s">
        <v>151</v>
      </c>
      <c r="BH48" s="7" t="s">
        <v>151</v>
      </c>
      <c r="BI48" s="7"/>
      <c r="BJ48" s="4"/>
      <c r="BK48" s="8"/>
      <c r="BL48" s="2" t="s">
        <v>548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253</v>
      </c>
      <c r="BW48" s="2" t="s">
        <v>406</v>
      </c>
      <c r="BX48" s="2" t="s">
        <v>382</v>
      </c>
      <c r="BY48" s="2" t="s">
        <v>161</v>
      </c>
      <c r="BZ48" s="2" t="s">
        <v>161</v>
      </c>
      <c r="CA48" s="2" t="s">
        <v>151</v>
      </c>
      <c r="CB48" s="4"/>
      <c r="CC48" s="8"/>
      <c r="CD48" s="4">
        <v>1</v>
      </c>
      <c r="CE48" s="8">
        <v>39.15</v>
      </c>
      <c r="CF48" s="7">
        <v>-1</v>
      </c>
      <c r="CG48" s="7">
        <v>-1</v>
      </c>
      <c r="CH48" s="2" t="s">
        <v>158</v>
      </c>
      <c r="CI48" s="2" t="s">
        <v>253</v>
      </c>
      <c r="CJ48" s="2" t="s">
        <v>151</v>
      </c>
      <c r="CK48" s="2" t="s">
        <v>549</v>
      </c>
      <c r="CL48" s="2" t="s">
        <v>161</v>
      </c>
      <c r="CM48" s="2" t="s">
        <v>161</v>
      </c>
      <c r="CN48" s="2" t="s">
        <v>151</v>
      </c>
      <c r="CO48" s="4"/>
      <c r="CP48" s="8"/>
      <c r="CQ48" s="4"/>
      <c r="CR48" s="8"/>
      <c r="CS48" s="7"/>
      <c r="CT48" s="7"/>
      <c r="CU48" s="2" t="s">
        <v>158</v>
      </c>
      <c r="CV48" s="2" t="s">
        <v>253</v>
      </c>
      <c r="CW48" s="2" t="s">
        <v>163</v>
      </c>
      <c r="CX48" s="2" t="s">
        <v>469</v>
      </c>
      <c r="CY48" s="2" t="s">
        <v>161</v>
      </c>
      <c r="CZ48" s="2" t="s">
        <v>161</v>
      </c>
      <c r="DA48" s="2" t="s">
        <v>151</v>
      </c>
      <c r="DB48" s="4"/>
      <c r="DC48" s="8"/>
      <c r="DD48" s="4"/>
      <c r="DE48" s="8"/>
      <c r="DF48" s="7"/>
      <c r="DG48" s="7"/>
      <c r="DH48" s="2" t="s">
        <v>158</v>
      </c>
      <c r="DI48" s="2" t="s">
        <v>253</v>
      </c>
      <c r="DJ48" s="2" t="s">
        <v>165</v>
      </c>
      <c r="DK48" s="2" t="s">
        <v>550</v>
      </c>
      <c r="DL48" s="2" t="s">
        <v>161</v>
      </c>
      <c r="DM48" s="2" t="s">
        <v>161</v>
      </c>
      <c r="DN48" s="2" t="s">
        <v>151</v>
      </c>
      <c r="DO48" s="4"/>
      <c r="DP48" s="8"/>
      <c r="DQ48" s="4">
        <v>5</v>
      </c>
      <c r="DR48" s="8">
        <v>384.08</v>
      </c>
      <c r="DS48" s="7">
        <v>-1</v>
      </c>
      <c r="DT48" s="7">
        <v>-1</v>
      </c>
      <c r="DU48" s="2" t="s">
        <v>158</v>
      </c>
      <c r="DV48" s="2" t="s">
        <v>253</v>
      </c>
      <c r="DW48" s="2" t="s">
        <v>190</v>
      </c>
      <c r="DX48" s="2" t="s">
        <v>385</v>
      </c>
      <c r="DY48" s="2" t="s">
        <v>161</v>
      </c>
      <c r="DZ48" s="2" t="s">
        <v>161</v>
      </c>
      <c r="EA48" s="2" t="s">
        <v>151</v>
      </c>
      <c r="EB48" s="4"/>
      <c r="EC48" s="8"/>
      <c r="ED48" s="4">
        <v>1</v>
      </c>
      <c r="EE48" s="8">
        <v>42.06</v>
      </c>
      <c r="EF48" s="7">
        <v>-1</v>
      </c>
      <c r="EG48" s="7">
        <v>-1</v>
      </c>
      <c r="EH48" s="2" t="s">
        <v>158</v>
      </c>
      <c r="EI48" s="2" t="s">
        <v>253</v>
      </c>
      <c r="EJ48" s="2" t="s">
        <v>493</v>
      </c>
      <c r="EK48" s="2" t="s">
        <v>551</v>
      </c>
      <c r="EL48" s="2" t="s">
        <v>161</v>
      </c>
      <c r="EM48" s="2" t="s">
        <v>161</v>
      </c>
      <c r="EN48" s="2" t="s">
        <v>151</v>
      </c>
      <c r="EO48" s="4"/>
      <c r="EP48" s="8"/>
      <c r="EQ48" s="4">
        <v>2</v>
      </c>
      <c r="ER48" s="8">
        <v>94</v>
      </c>
      <c r="ES48" s="7">
        <v>-1</v>
      </c>
      <c r="ET48" s="7">
        <v>-1</v>
      </c>
      <c r="EU48" s="2" t="s">
        <v>158</v>
      </c>
      <c r="EV48" s="2" t="s">
        <v>253</v>
      </c>
      <c r="EW48" s="2" t="s">
        <v>211</v>
      </c>
      <c r="EX48" s="2" t="s">
        <v>190</v>
      </c>
      <c r="EY48" s="2" t="s">
        <v>161</v>
      </c>
      <c r="EZ48" s="2" t="s">
        <v>161</v>
      </c>
      <c r="FA48" s="2" t="s">
        <v>151</v>
      </c>
      <c r="FB48" s="4"/>
      <c r="FC48" s="8"/>
      <c r="FD48" s="4"/>
      <c r="FE48" s="8"/>
      <c r="FF48" s="7"/>
      <c r="FG48" s="7"/>
      <c r="FH48" s="2" t="s">
        <v>158</v>
      </c>
      <c r="FI48" s="2" t="s">
        <v>253</v>
      </c>
      <c r="FJ48" s="2" t="s">
        <v>235</v>
      </c>
      <c r="FK48" s="2" t="s">
        <v>261</v>
      </c>
      <c r="FL48" s="2" t="s">
        <v>161</v>
      </c>
      <c r="FM48" s="2" t="s">
        <v>161</v>
      </c>
      <c r="FN48" s="2" t="s">
        <v>151</v>
      </c>
      <c r="FO48" s="4"/>
      <c r="FP48" s="8"/>
      <c r="FQ48" s="4"/>
      <c r="FR48" s="8"/>
      <c r="FS48" s="7"/>
      <c r="FT48" s="7"/>
      <c r="FU48" s="2" t="s">
        <v>158</v>
      </c>
      <c r="FV48" s="2" t="s">
        <v>253</v>
      </c>
      <c r="FW48" s="2" t="s">
        <v>411</v>
      </c>
      <c r="FX48" s="2" t="s">
        <v>151</v>
      </c>
      <c r="FY48" s="2" t="s">
        <v>161</v>
      </c>
      <c r="FZ48" s="2" t="s">
        <v>161</v>
      </c>
      <c r="GA48" s="2" t="s">
        <v>151</v>
      </c>
      <c r="GB48" s="4"/>
      <c r="GC48" s="8"/>
      <c r="GD48" s="4"/>
      <c r="GE48" s="8"/>
      <c r="GF48" s="7"/>
      <c r="GG48" s="7"/>
      <c r="GH48" s="2" t="s">
        <v>151</v>
      </c>
      <c r="GI48" s="2" t="s">
        <v>151</v>
      </c>
      <c r="GJ48" s="2" t="s">
        <v>151</v>
      </c>
      <c r="GK48" s="2" t="s">
        <v>151</v>
      </c>
      <c r="GL48" s="2" t="s">
        <v>151</v>
      </c>
      <c r="GM48" s="2" t="s">
        <v>151</v>
      </c>
      <c r="GN48" s="2" t="s">
        <v>151</v>
      </c>
      <c r="GO48" s="4"/>
      <c r="GP48" s="8"/>
      <c r="GQ48" s="4"/>
      <c r="GR48" s="8"/>
      <c r="GS48" s="7"/>
      <c r="GT48" s="7"/>
      <c r="GU48" s="2" t="s">
        <v>158</v>
      </c>
      <c r="GV48" s="2" t="s">
        <v>253</v>
      </c>
      <c r="GW48" s="2" t="s">
        <v>413</v>
      </c>
      <c r="GX48" s="2" t="s">
        <v>474</v>
      </c>
      <c r="GY48" s="2" t="s">
        <v>161</v>
      </c>
      <c r="GZ48" s="2" t="s">
        <v>161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151</v>
      </c>
      <c r="JV48" s="2" t="s">
        <v>151</v>
      </c>
      <c r="JW48" s="2" t="s">
        <v>151</v>
      </c>
      <c r="JX48" s="2" t="s">
        <v>151</v>
      </c>
      <c r="JY48" s="2" t="s">
        <v>151</v>
      </c>
      <c r="JZ48" s="2" t="s">
        <v>151</v>
      </c>
      <c r="KA48" s="2" t="s">
        <v>151</v>
      </c>
      <c r="KB48" s="4"/>
      <c r="KC48" s="8"/>
      <c r="KD48" s="4"/>
      <c r="KE48" s="8"/>
      <c r="KF48" s="7"/>
      <c r="KG48" s="7"/>
      <c r="KH48" s="2" t="s">
        <v>158</v>
      </c>
      <c r="KI48" s="2" t="s">
        <v>253</v>
      </c>
      <c r="KJ48" s="2" t="s">
        <v>207</v>
      </c>
      <c r="KK48" s="2" t="s">
        <v>151</v>
      </c>
      <c r="KL48" s="2" t="s">
        <v>161</v>
      </c>
      <c r="KM48" s="2" t="s">
        <v>161</v>
      </c>
      <c r="KN48" s="2" t="s">
        <v>151</v>
      </c>
      <c r="KO48" s="4"/>
      <c r="KP48" s="8"/>
      <c r="KQ48" s="4"/>
      <c r="KR48" s="8"/>
      <c r="KS48" s="7"/>
      <c r="KT48" s="7"/>
      <c r="KU48" s="2" t="s">
        <v>151</v>
      </c>
      <c r="KV48" s="2" t="s">
        <v>151</v>
      </c>
      <c r="KW48" s="2" t="s">
        <v>151</v>
      </c>
      <c r="KX48" s="2" t="s">
        <v>151</v>
      </c>
      <c r="KY48" s="2" t="s">
        <v>151</v>
      </c>
      <c r="KZ48" s="2" t="s">
        <v>151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151</v>
      </c>
      <c r="OV48" s="2" t="s">
        <v>151</v>
      </c>
      <c r="OW48" s="2" t="s">
        <v>151</v>
      </c>
      <c r="OX48" s="2" t="s">
        <v>151</v>
      </c>
      <c r="OY48" s="2" t="s">
        <v>151</v>
      </c>
      <c r="OZ48" s="2" t="s">
        <v>151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552</v>
      </c>
      <c r="B49" s="2" t="s">
        <v>140</v>
      </c>
      <c r="C49" s="2" t="s">
        <v>553</v>
      </c>
      <c r="D49" s="2" t="s">
        <v>486</v>
      </c>
      <c r="E49" s="2" t="s">
        <v>487</v>
      </c>
      <c r="F49" s="2" t="s">
        <v>554</v>
      </c>
      <c r="G49" s="2" t="s">
        <v>554</v>
      </c>
      <c r="H49" s="2" t="s">
        <v>554</v>
      </c>
      <c r="I49" s="2" t="s">
        <v>518</v>
      </c>
      <c r="J49" s="2" t="s">
        <v>530</v>
      </c>
      <c r="K49" s="2" t="s">
        <v>453</v>
      </c>
      <c r="L49" s="3">
        <v>24.76</v>
      </c>
      <c r="M49" s="3">
        <v>26</v>
      </c>
      <c r="N49" s="3">
        <v>79.99</v>
      </c>
      <c r="O49" s="2" t="s">
        <v>360</v>
      </c>
      <c r="P49" s="2" t="s">
        <v>361</v>
      </c>
      <c r="Q49" s="2" t="s">
        <v>150</v>
      </c>
      <c r="R49" s="2" t="s">
        <v>151</v>
      </c>
      <c r="S49" s="2" t="s">
        <v>151</v>
      </c>
      <c r="T49" s="2" t="s">
        <v>555</v>
      </c>
      <c r="U49" s="2" t="s">
        <v>151</v>
      </c>
      <c r="V49" s="2" t="s">
        <v>556</v>
      </c>
      <c r="W49" s="2" t="s">
        <v>245</v>
      </c>
      <c r="X49" s="2" t="s">
        <v>151</v>
      </c>
      <c r="Y49" s="2" t="s">
        <v>557</v>
      </c>
      <c r="Z49" s="4"/>
      <c r="AA49" s="4">
        <f>=ROUNDDOWN({0},0)</f>
      </c>
      <c r="AB49" s="5">
        <v>1</v>
      </c>
      <c r="AC49" s="2" t="s">
        <v>151</v>
      </c>
      <c r="AD49" s="4"/>
      <c r="AE49" s="4"/>
      <c r="AF49" s="6">
        <v>65</v>
      </c>
      <c r="AG49" s="6"/>
      <c r="AH49" s="7">
        <v>0.0667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>
        <v>1</v>
      </c>
      <c r="AQ49" s="8">
        <v>28.08</v>
      </c>
      <c r="AR49" s="4">
        <v>5</v>
      </c>
      <c r="AS49" s="8">
        <v>65</v>
      </c>
      <c r="AT49" s="7">
        <v>-0.8</v>
      </c>
      <c r="AU49" s="7">
        <v>-0.568</v>
      </c>
      <c r="AV49" s="4">
        <v>1</v>
      </c>
      <c r="AW49" s="8">
        <v>28.08</v>
      </c>
      <c r="AX49" s="4">
        <v>5</v>
      </c>
      <c r="AY49" s="8">
        <v>65</v>
      </c>
      <c r="AZ49" s="7">
        <v>-0.8</v>
      </c>
      <c r="BA49" s="7">
        <v>-0.568</v>
      </c>
      <c r="BB49" s="7">
        <v>1</v>
      </c>
      <c r="BC49" s="4">
        <v>1</v>
      </c>
      <c r="BD49" s="8">
        <v>28.08</v>
      </c>
      <c r="BE49" s="4">
        <v>5</v>
      </c>
      <c r="BF49" s="8">
        <v>65</v>
      </c>
      <c r="BG49" s="7">
        <v>-0.8</v>
      </c>
      <c r="BH49" s="7">
        <v>-0.568</v>
      </c>
      <c r="BI49" s="7">
        <v>1</v>
      </c>
      <c r="BJ49" s="4">
        <v>1</v>
      </c>
      <c r="BK49" s="8">
        <v>28.08</v>
      </c>
      <c r="BL49" s="2" t="s">
        <v>558</v>
      </c>
      <c r="BM49" s="7">
        <v>1</v>
      </c>
      <c r="BN49" s="7">
        <v>1</v>
      </c>
      <c r="BO49" s="4">
        <v>1</v>
      </c>
      <c r="BP49" s="8">
        <v>28.08</v>
      </c>
      <c r="BQ49" s="4"/>
      <c r="BR49" s="8"/>
      <c r="BS49" s="7"/>
      <c r="BT49" s="7"/>
      <c r="BU49" s="2" t="s">
        <v>158</v>
      </c>
      <c r="BV49" s="2" t="s">
        <v>148</v>
      </c>
      <c r="BW49" s="2" t="s">
        <v>406</v>
      </c>
      <c r="BX49" s="2" t="s">
        <v>559</v>
      </c>
      <c r="BY49" s="2" t="s">
        <v>161</v>
      </c>
      <c r="BZ49" s="2" t="s">
        <v>161</v>
      </c>
      <c r="CA49" s="2" t="s">
        <v>151</v>
      </c>
      <c r="CB49" s="4"/>
      <c r="CC49" s="8"/>
      <c r="CD49" s="4"/>
      <c r="CE49" s="8"/>
      <c r="CF49" s="7"/>
      <c r="CG49" s="7"/>
      <c r="CH49" s="2" t="s">
        <v>252</v>
      </c>
      <c r="CI49" s="2" t="s">
        <v>148</v>
      </c>
      <c r="CJ49" s="2" t="s">
        <v>151</v>
      </c>
      <c r="CK49" s="2" t="s">
        <v>151</v>
      </c>
      <c r="CL49" s="2" t="s">
        <v>161</v>
      </c>
      <c r="CM49" s="2" t="s">
        <v>161</v>
      </c>
      <c r="CN49" s="2" t="s">
        <v>151</v>
      </c>
      <c r="CO49" s="4"/>
      <c r="CP49" s="8"/>
      <c r="CQ49" s="4">
        <v>5</v>
      </c>
      <c r="CR49" s="8">
        <v>65</v>
      </c>
      <c r="CS49" s="7">
        <v>-1</v>
      </c>
      <c r="CT49" s="7">
        <v>-1</v>
      </c>
      <c r="CU49" s="2" t="s">
        <v>158</v>
      </c>
      <c r="CV49" s="2" t="s">
        <v>148</v>
      </c>
      <c r="CW49" s="2" t="s">
        <v>163</v>
      </c>
      <c r="CX49" s="2" t="s">
        <v>560</v>
      </c>
      <c r="CY49" s="2" t="s">
        <v>161</v>
      </c>
      <c r="CZ49" s="2" t="s">
        <v>161</v>
      </c>
      <c r="DA49" s="2" t="s">
        <v>151</v>
      </c>
      <c r="DB49" s="4"/>
      <c r="DC49" s="8"/>
      <c r="DD49" s="4"/>
      <c r="DE49" s="8"/>
      <c r="DF49" s="7"/>
      <c r="DG49" s="7"/>
      <c r="DH49" s="2" t="s">
        <v>158</v>
      </c>
      <c r="DI49" s="2" t="s">
        <v>148</v>
      </c>
      <c r="DJ49" s="2" t="s">
        <v>165</v>
      </c>
      <c r="DK49" s="2" t="s">
        <v>409</v>
      </c>
      <c r="DL49" s="2" t="s">
        <v>561</v>
      </c>
      <c r="DM49" s="2" t="s">
        <v>161</v>
      </c>
      <c r="DN49" s="2" t="s">
        <v>151</v>
      </c>
      <c r="DO49" s="4"/>
      <c r="DP49" s="8"/>
      <c r="DQ49" s="4"/>
      <c r="DR49" s="8"/>
      <c r="DS49" s="7"/>
      <c r="DT49" s="7"/>
      <c r="DU49" s="2" t="s">
        <v>158</v>
      </c>
      <c r="DV49" s="2" t="s">
        <v>148</v>
      </c>
      <c r="DW49" s="2" t="s">
        <v>562</v>
      </c>
      <c r="DX49" s="2" t="s">
        <v>563</v>
      </c>
      <c r="DY49" s="2" t="s">
        <v>161</v>
      </c>
      <c r="DZ49" s="2" t="s">
        <v>161</v>
      </c>
      <c r="EA49" s="2" t="s">
        <v>151</v>
      </c>
      <c r="EB49" s="4"/>
      <c r="EC49" s="8"/>
      <c r="ED49" s="4"/>
      <c r="EE49" s="8"/>
      <c r="EF49" s="7"/>
      <c r="EG49" s="7"/>
      <c r="EH49" s="2" t="s">
        <v>158</v>
      </c>
      <c r="EI49" s="2" t="s">
        <v>148</v>
      </c>
      <c r="EJ49" s="2" t="s">
        <v>493</v>
      </c>
      <c r="EK49" s="2" t="s">
        <v>564</v>
      </c>
      <c r="EL49" s="2" t="s">
        <v>161</v>
      </c>
      <c r="EM49" s="2" t="s">
        <v>161</v>
      </c>
      <c r="EN49" s="2" t="s">
        <v>151</v>
      </c>
      <c r="EO49" s="4"/>
      <c r="EP49" s="8"/>
      <c r="EQ49" s="4"/>
      <c r="ER49" s="8"/>
      <c r="ES49" s="7"/>
      <c r="ET49" s="7"/>
      <c r="EU49" s="2" t="s">
        <v>158</v>
      </c>
      <c r="EV49" s="2" t="s">
        <v>148</v>
      </c>
      <c r="EW49" s="2" t="s">
        <v>557</v>
      </c>
      <c r="EX49" s="2" t="s">
        <v>565</v>
      </c>
      <c r="EY49" s="2" t="s">
        <v>161</v>
      </c>
      <c r="EZ49" s="2" t="s">
        <v>161</v>
      </c>
      <c r="FA49" s="2" t="s">
        <v>151</v>
      </c>
      <c r="FB49" s="4"/>
      <c r="FC49" s="8"/>
      <c r="FD49" s="4"/>
      <c r="FE49" s="8"/>
      <c r="FF49" s="7"/>
      <c r="FG49" s="7"/>
      <c r="FH49" s="2" t="s">
        <v>566</v>
      </c>
      <c r="FI49" s="2" t="s">
        <v>148</v>
      </c>
      <c r="FJ49" s="2" t="s">
        <v>151</v>
      </c>
      <c r="FK49" s="2" t="s">
        <v>151</v>
      </c>
      <c r="FL49" s="2" t="s">
        <v>161</v>
      </c>
      <c r="FM49" s="2" t="s">
        <v>161</v>
      </c>
      <c r="FN49" s="2" t="s">
        <v>151</v>
      </c>
      <c r="FO49" s="4"/>
      <c r="FP49" s="8"/>
      <c r="FQ49" s="4"/>
      <c r="FR49" s="8"/>
      <c r="FS49" s="7"/>
      <c r="FT49" s="7"/>
      <c r="FU49" s="2" t="s">
        <v>158</v>
      </c>
      <c r="FV49" s="2" t="s">
        <v>148</v>
      </c>
      <c r="FW49" s="2" t="s">
        <v>151</v>
      </c>
      <c r="FX49" s="2" t="s">
        <v>567</v>
      </c>
      <c r="FY49" s="2" t="s">
        <v>161</v>
      </c>
      <c r="FZ49" s="2" t="s">
        <v>161</v>
      </c>
      <c r="GA49" s="2" t="s">
        <v>151</v>
      </c>
      <c r="GB49" s="4"/>
      <c r="GC49" s="8"/>
      <c r="GD49" s="4"/>
      <c r="GE49" s="8"/>
      <c r="GF49" s="7"/>
      <c r="GG49" s="7"/>
      <c r="GH49" s="2" t="s">
        <v>151</v>
      </c>
      <c r="GI49" s="2" t="s">
        <v>151</v>
      </c>
      <c r="GJ49" s="2" t="s">
        <v>151</v>
      </c>
      <c r="GK49" s="2" t="s">
        <v>151</v>
      </c>
      <c r="GL49" s="2" t="s">
        <v>151</v>
      </c>
      <c r="GM49" s="2" t="s">
        <v>151</v>
      </c>
      <c r="GN49" s="2" t="s">
        <v>151</v>
      </c>
      <c r="GO49" s="4"/>
      <c r="GP49" s="8"/>
      <c r="GQ49" s="4"/>
      <c r="GR49" s="8"/>
      <c r="GS49" s="7"/>
      <c r="GT49" s="7"/>
      <c r="GU49" s="2" t="s">
        <v>158</v>
      </c>
      <c r="GV49" s="2" t="s">
        <v>175</v>
      </c>
      <c r="GW49" s="2" t="s">
        <v>413</v>
      </c>
      <c r="GX49" s="2" t="s">
        <v>151</v>
      </c>
      <c r="GY49" s="2" t="s">
        <v>161</v>
      </c>
      <c r="GZ49" s="2" t="s">
        <v>161</v>
      </c>
      <c r="HA49" s="2" t="s">
        <v>151</v>
      </c>
      <c r="HB49" s="4"/>
      <c r="HC49" s="8"/>
      <c r="HD49" s="4"/>
      <c r="HE49" s="8"/>
      <c r="HF49" s="7"/>
      <c r="HG49" s="7"/>
      <c r="HH49" s="2" t="s">
        <v>151</v>
      </c>
      <c r="HI49" s="2" t="s">
        <v>151</v>
      </c>
      <c r="HJ49" s="2" t="s">
        <v>151</v>
      </c>
      <c r="HK49" s="2" t="s">
        <v>151</v>
      </c>
      <c r="HL49" s="2" t="s">
        <v>151</v>
      </c>
      <c r="HM49" s="2" t="s">
        <v>151</v>
      </c>
      <c r="HN49" s="2" t="s">
        <v>151</v>
      </c>
      <c r="HO49" s="4"/>
      <c r="HP49" s="8"/>
      <c r="HQ49" s="4"/>
      <c r="HR49" s="8"/>
      <c r="HS49" s="7"/>
      <c r="HT49" s="7"/>
      <c r="HU49" s="2" t="s">
        <v>151</v>
      </c>
      <c r="HV49" s="2" t="s">
        <v>151</v>
      </c>
      <c r="HW49" s="2" t="s">
        <v>151</v>
      </c>
      <c r="HX49" s="2" t="s">
        <v>151</v>
      </c>
      <c r="HY49" s="2" t="s">
        <v>151</v>
      </c>
      <c r="HZ49" s="2" t="s">
        <v>151</v>
      </c>
      <c r="IA49" s="2" t="s">
        <v>151</v>
      </c>
      <c r="IB49" s="4"/>
      <c r="IC49" s="8"/>
      <c r="ID49" s="4"/>
      <c r="IE49" s="8"/>
      <c r="IF49" s="7"/>
      <c r="IG49" s="7"/>
      <c r="IH49" s="2" t="s">
        <v>151</v>
      </c>
      <c r="II49" s="2" t="s">
        <v>151</v>
      </c>
      <c r="IJ49" s="2" t="s">
        <v>151</v>
      </c>
      <c r="IK49" s="2" t="s">
        <v>151</v>
      </c>
      <c r="IL49" s="2" t="s">
        <v>151</v>
      </c>
      <c r="IM49" s="2" t="s">
        <v>151</v>
      </c>
      <c r="IN49" s="2" t="s">
        <v>151</v>
      </c>
      <c r="IO49" s="4"/>
      <c r="IP49" s="8"/>
      <c r="IQ49" s="4"/>
      <c r="IR49" s="8"/>
      <c r="IS49" s="7"/>
      <c r="IT49" s="7"/>
      <c r="IU49" s="2" t="s">
        <v>151</v>
      </c>
      <c r="IV49" s="2" t="s">
        <v>151</v>
      </c>
      <c r="IW49" s="2" t="s">
        <v>151</v>
      </c>
      <c r="IX49" s="2" t="s">
        <v>151</v>
      </c>
      <c r="IY49" s="2" t="s">
        <v>151</v>
      </c>
      <c r="IZ49" s="2" t="s">
        <v>151</v>
      </c>
      <c r="JA49" s="2" t="s">
        <v>151</v>
      </c>
      <c r="JB49" s="4"/>
      <c r="JC49" s="8"/>
      <c r="JD49" s="4"/>
      <c r="JE49" s="8"/>
      <c r="JF49" s="7"/>
      <c r="JG49" s="7"/>
      <c r="JH49" s="2" t="s">
        <v>151</v>
      </c>
      <c r="JI49" s="2" t="s">
        <v>151</v>
      </c>
      <c r="JJ49" s="2" t="s">
        <v>151</v>
      </c>
      <c r="JK49" s="2" t="s">
        <v>151</v>
      </c>
      <c r="JL49" s="2" t="s">
        <v>151</v>
      </c>
      <c r="JM49" s="2" t="s">
        <v>151</v>
      </c>
      <c r="JN49" s="2" t="s">
        <v>151</v>
      </c>
      <c r="JO49" s="4"/>
      <c r="JP49" s="8"/>
      <c r="JQ49" s="4"/>
      <c r="JR49" s="8"/>
      <c r="JS49" s="7"/>
      <c r="JT49" s="7"/>
      <c r="JU49" s="2" t="s">
        <v>151</v>
      </c>
      <c r="JV49" s="2" t="s">
        <v>151</v>
      </c>
      <c r="JW49" s="2" t="s">
        <v>151</v>
      </c>
      <c r="JX49" s="2" t="s">
        <v>151</v>
      </c>
      <c r="JY49" s="2" t="s">
        <v>151</v>
      </c>
      <c r="JZ49" s="2" t="s">
        <v>151</v>
      </c>
      <c r="KA49" s="2" t="s">
        <v>151</v>
      </c>
      <c r="KB49" s="4"/>
      <c r="KC49" s="8"/>
      <c r="KD49" s="4"/>
      <c r="KE49" s="8"/>
      <c r="KF49" s="7"/>
      <c r="KG49" s="7"/>
      <c r="KH49" s="2" t="s">
        <v>158</v>
      </c>
      <c r="KI49" s="2" t="s">
        <v>148</v>
      </c>
      <c r="KJ49" s="2" t="s">
        <v>207</v>
      </c>
      <c r="KK49" s="2" t="s">
        <v>568</v>
      </c>
      <c r="KL49" s="2" t="s">
        <v>161</v>
      </c>
      <c r="KM49" s="2" t="s">
        <v>161</v>
      </c>
      <c r="KN49" s="2" t="s">
        <v>151</v>
      </c>
      <c r="KO49" s="4"/>
      <c r="KP49" s="8"/>
      <c r="KQ49" s="4"/>
      <c r="KR49" s="8"/>
      <c r="KS49" s="7"/>
      <c r="KT49" s="7"/>
      <c r="KU49" s="2" t="s">
        <v>151</v>
      </c>
      <c r="KV49" s="2" t="s">
        <v>151</v>
      </c>
      <c r="KW49" s="2" t="s">
        <v>151</v>
      </c>
      <c r="KX49" s="2" t="s">
        <v>151</v>
      </c>
      <c r="KY49" s="2" t="s">
        <v>151</v>
      </c>
      <c r="KZ49" s="2" t="s">
        <v>151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151</v>
      </c>
      <c r="LV49" s="2" t="s">
        <v>151</v>
      </c>
      <c r="LW49" s="2" t="s">
        <v>151</v>
      </c>
      <c r="LX49" s="2" t="s">
        <v>151</v>
      </c>
      <c r="LY49" s="2" t="s">
        <v>151</v>
      </c>
      <c r="LZ49" s="2" t="s">
        <v>151</v>
      </c>
      <c r="MA49" s="2" t="s">
        <v>151</v>
      </c>
      <c r="MB49" s="4"/>
      <c r="MC49" s="8"/>
      <c r="MD49" s="4"/>
      <c r="ME49" s="8"/>
      <c r="MF49" s="7"/>
      <c r="MG49" s="7"/>
      <c r="MH49" s="2" t="s">
        <v>151</v>
      </c>
      <c r="MI49" s="2" t="s">
        <v>151</v>
      </c>
      <c r="MJ49" s="2" t="s">
        <v>151</v>
      </c>
      <c r="MK49" s="2" t="s">
        <v>151</v>
      </c>
      <c r="ML49" s="2" t="s">
        <v>151</v>
      </c>
      <c r="MM49" s="2" t="s">
        <v>151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151</v>
      </c>
      <c r="NI49" s="2" t="s">
        <v>151</v>
      </c>
      <c r="NJ49" s="2" t="s">
        <v>151</v>
      </c>
      <c r="NK49" s="2" t="s">
        <v>151</v>
      </c>
      <c r="NL49" s="2" t="s">
        <v>151</v>
      </c>
      <c r="NM49" s="2" t="s">
        <v>151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151</v>
      </c>
      <c r="OI49" s="2" t="s">
        <v>151</v>
      </c>
      <c r="OJ49" s="2" t="s">
        <v>151</v>
      </c>
      <c r="OK49" s="2" t="s">
        <v>151</v>
      </c>
      <c r="OL49" s="2" t="s">
        <v>151</v>
      </c>
      <c r="OM49" s="2" t="s">
        <v>151</v>
      </c>
      <c r="ON49" s="2" t="s">
        <v>151</v>
      </c>
      <c r="OO49" s="4"/>
      <c r="OP49" s="8"/>
      <c r="OQ49" s="4"/>
      <c r="OR49" s="8"/>
      <c r="OS49" s="7"/>
      <c r="OT49" s="7"/>
      <c r="OU49" s="2" t="s">
        <v>193</v>
      </c>
      <c r="OV49" s="2" t="s">
        <v>148</v>
      </c>
      <c r="OW49" s="2" t="s">
        <v>151</v>
      </c>
      <c r="OX49" s="2" t="s">
        <v>151</v>
      </c>
      <c r="OY49" s="2" t="s">
        <v>161</v>
      </c>
      <c r="OZ49" s="2" t="s">
        <v>161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569</v>
      </c>
      <c r="B50" s="2" t="s">
        <v>140</v>
      </c>
      <c r="C50" s="2" t="s">
        <v>553</v>
      </c>
      <c r="D50" s="2" t="s">
        <v>486</v>
      </c>
      <c r="E50" s="2" t="s">
        <v>487</v>
      </c>
      <c r="F50" s="2" t="s">
        <v>570</v>
      </c>
      <c r="G50" s="2" t="s">
        <v>570</v>
      </c>
      <c r="H50" s="2" t="s">
        <v>570</v>
      </c>
      <c r="I50" s="2" t="s">
        <v>489</v>
      </c>
      <c r="J50" s="2" t="s">
        <v>571</v>
      </c>
      <c r="K50" s="2" t="s">
        <v>572</v>
      </c>
      <c r="L50" s="3">
        <v>24.76</v>
      </c>
      <c r="M50" s="3">
        <v>26</v>
      </c>
      <c r="N50" s="3">
        <v>79.99</v>
      </c>
      <c r="O50" s="2" t="s">
        <v>430</v>
      </c>
      <c r="P50" s="2" t="s">
        <v>361</v>
      </c>
      <c r="Q50" s="2" t="s">
        <v>150</v>
      </c>
      <c r="R50" s="2" t="s">
        <v>151</v>
      </c>
      <c r="S50" s="2" t="s">
        <v>151</v>
      </c>
      <c r="T50" s="2" t="s">
        <v>573</v>
      </c>
      <c r="U50" s="2" t="s">
        <v>151</v>
      </c>
      <c r="V50" s="2" t="s">
        <v>455</v>
      </c>
      <c r="W50" s="2" t="s">
        <v>245</v>
      </c>
      <c r="X50" s="2" t="s">
        <v>151</v>
      </c>
      <c r="Y50" s="2" t="s">
        <v>574</v>
      </c>
      <c r="Z50" s="4"/>
      <c r="AA50" s="4">
        <f>=ROUNDDOWN({0},0)</f>
      </c>
      <c r="AB50" s="5">
        <v>1</v>
      </c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5</v>
      </c>
      <c r="AS50" s="8">
        <v>123.3</v>
      </c>
      <c r="AT50" s="7">
        <v>-1</v>
      </c>
      <c r="AU50" s="7">
        <v>-1</v>
      </c>
      <c r="AV50" s="4"/>
      <c r="AW50" s="8"/>
      <c r="AX50" s="4">
        <v>5</v>
      </c>
      <c r="AY50" s="8">
        <v>123.3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123.3</v>
      </c>
      <c r="BG50" s="7">
        <v>-1</v>
      </c>
      <c r="BH50" s="7">
        <v>-1</v>
      </c>
      <c r="BI50" s="7"/>
      <c r="BJ50" s="4"/>
      <c r="BK50" s="8"/>
      <c r="BL50" s="2" t="s">
        <v>575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253</v>
      </c>
      <c r="BW50" s="2" t="s">
        <v>406</v>
      </c>
      <c r="BX50" s="2" t="s">
        <v>326</v>
      </c>
      <c r="BY50" s="2" t="s">
        <v>161</v>
      </c>
      <c r="BZ50" s="2" t="s">
        <v>161</v>
      </c>
      <c r="CA50" s="2" t="s">
        <v>151</v>
      </c>
      <c r="CB50" s="4"/>
      <c r="CC50" s="8"/>
      <c r="CD50" s="4"/>
      <c r="CE50" s="8"/>
      <c r="CF50" s="7"/>
      <c r="CG50" s="7"/>
      <c r="CH50" s="2" t="s">
        <v>252</v>
      </c>
      <c r="CI50" s="2" t="s">
        <v>253</v>
      </c>
      <c r="CJ50" s="2" t="s">
        <v>151</v>
      </c>
      <c r="CK50" s="2" t="s">
        <v>151</v>
      </c>
      <c r="CL50" s="2" t="s">
        <v>161</v>
      </c>
      <c r="CM50" s="2" t="s">
        <v>161</v>
      </c>
      <c r="CN50" s="2" t="s">
        <v>151</v>
      </c>
      <c r="CO50" s="4"/>
      <c r="CP50" s="8"/>
      <c r="CQ50" s="4">
        <v>2</v>
      </c>
      <c r="CR50" s="8">
        <v>26</v>
      </c>
      <c r="CS50" s="7">
        <v>-1</v>
      </c>
      <c r="CT50" s="7">
        <v>-1</v>
      </c>
      <c r="CU50" s="2" t="s">
        <v>158</v>
      </c>
      <c r="CV50" s="2" t="s">
        <v>253</v>
      </c>
      <c r="CW50" s="2" t="s">
        <v>163</v>
      </c>
      <c r="CX50" s="2" t="s">
        <v>306</v>
      </c>
      <c r="CY50" s="2" t="s">
        <v>161</v>
      </c>
      <c r="CZ50" s="2" t="s">
        <v>161</v>
      </c>
      <c r="DA50" s="2" t="s">
        <v>151</v>
      </c>
      <c r="DB50" s="4"/>
      <c r="DC50" s="8"/>
      <c r="DD50" s="4"/>
      <c r="DE50" s="8"/>
      <c r="DF50" s="7"/>
      <c r="DG50" s="7"/>
      <c r="DH50" s="2" t="s">
        <v>158</v>
      </c>
      <c r="DI50" s="2" t="s">
        <v>253</v>
      </c>
      <c r="DJ50" s="2" t="s">
        <v>165</v>
      </c>
      <c r="DK50" s="2" t="s">
        <v>409</v>
      </c>
      <c r="DL50" s="2" t="s">
        <v>561</v>
      </c>
      <c r="DM50" s="2" t="s">
        <v>161</v>
      </c>
      <c r="DN50" s="2" t="s">
        <v>151</v>
      </c>
      <c r="DO50" s="4"/>
      <c r="DP50" s="8"/>
      <c r="DQ50" s="4"/>
      <c r="DR50" s="8"/>
      <c r="DS50" s="7"/>
      <c r="DT50" s="7"/>
      <c r="DU50" s="2" t="s">
        <v>158</v>
      </c>
      <c r="DV50" s="2" t="s">
        <v>253</v>
      </c>
      <c r="DW50" s="2" t="s">
        <v>574</v>
      </c>
      <c r="DX50" s="2" t="s">
        <v>576</v>
      </c>
      <c r="DY50" s="2" t="s">
        <v>161</v>
      </c>
      <c r="DZ50" s="2" t="s">
        <v>161</v>
      </c>
      <c r="EA50" s="2" t="s">
        <v>151</v>
      </c>
      <c r="EB50" s="4"/>
      <c r="EC50" s="8"/>
      <c r="ED50" s="4">
        <v>1</v>
      </c>
      <c r="EE50" s="8">
        <v>27.3</v>
      </c>
      <c r="EF50" s="7">
        <v>-1</v>
      </c>
      <c r="EG50" s="7">
        <v>-1</v>
      </c>
      <c r="EH50" s="2" t="s">
        <v>158</v>
      </c>
      <c r="EI50" s="2" t="s">
        <v>253</v>
      </c>
      <c r="EJ50" s="2" t="s">
        <v>493</v>
      </c>
      <c r="EK50" s="2" t="s">
        <v>577</v>
      </c>
      <c r="EL50" s="2" t="s">
        <v>161</v>
      </c>
      <c r="EM50" s="2" t="s">
        <v>161</v>
      </c>
      <c r="EN50" s="2" t="s">
        <v>151</v>
      </c>
      <c r="EO50" s="4"/>
      <c r="EP50" s="8"/>
      <c r="EQ50" s="4">
        <v>2</v>
      </c>
      <c r="ER50" s="8">
        <v>70</v>
      </c>
      <c r="ES50" s="7">
        <v>-1</v>
      </c>
      <c r="ET50" s="7">
        <v>-1</v>
      </c>
      <c r="EU50" s="2" t="s">
        <v>158</v>
      </c>
      <c r="EV50" s="2" t="s">
        <v>253</v>
      </c>
      <c r="EW50" s="2" t="s">
        <v>574</v>
      </c>
      <c r="EX50" s="2" t="s">
        <v>462</v>
      </c>
      <c r="EY50" s="2" t="s">
        <v>161</v>
      </c>
      <c r="EZ50" s="2" t="s">
        <v>161</v>
      </c>
      <c r="FA50" s="2" t="s">
        <v>151</v>
      </c>
      <c r="FB50" s="4"/>
      <c r="FC50" s="8"/>
      <c r="FD50" s="4"/>
      <c r="FE50" s="8"/>
      <c r="FF50" s="7"/>
      <c r="FG50" s="7"/>
      <c r="FH50" s="2" t="s">
        <v>566</v>
      </c>
      <c r="FI50" s="2" t="s">
        <v>253</v>
      </c>
      <c r="FJ50" s="2" t="s">
        <v>151</v>
      </c>
      <c r="FK50" s="2" t="s">
        <v>151</v>
      </c>
      <c r="FL50" s="2" t="s">
        <v>161</v>
      </c>
      <c r="FM50" s="2" t="s">
        <v>161</v>
      </c>
      <c r="FN50" s="2" t="s">
        <v>151</v>
      </c>
      <c r="FO50" s="4"/>
      <c r="FP50" s="8"/>
      <c r="FQ50" s="4"/>
      <c r="FR50" s="8"/>
      <c r="FS50" s="7"/>
      <c r="FT50" s="7"/>
      <c r="FU50" s="2" t="s">
        <v>158</v>
      </c>
      <c r="FV50" s="2" t="s">
        <v>253</v>
      </c>
      <c r="FW50" s="2" t="s">
        <v>151</v>
      </c>
      <c r="FX50" s="2" t="s">
        <v>259</v>
      </c>
      <c r="FY50" s="2" t="s">
        <v>161</v>
      </c>
      <c r="FZ50" s="2" t="s">
        <v>161</v>
      </c>
      <c r="GA50" s="2" t="s">
        <v>151</v>
      </c>
      <c r="GB50" s="4"/>
      <c r="GC50" s="8"/>
      <c r="GD50" s="4"/>
      <c r="GE50" s="8"/>
      <c r="GF50" s="7"/>
      <c r="GG50" s="7"/>
      <c r="GH50" s="2" t="s">
        <v>151</v>
      </c>
      <c r="GI50" s="2" t="s">
        <v>151</v>
      </c>
      <c r="GJ50" s="2" t="s">
        <v>151</v>
      </c>
      <c r="GK50" s="2" t="s">
        <v>151</v>
      </c>
      <c r="GL50" s="2" t="s">
        <v>151</v>
      </c>
      <c r="GM50" s="2" t="s">
        <v>151</v>
      </c>
      <c r="GN50" s="2" t="s">
        <v>151</v>
      </c>
      <c r="GO50" s="4"/>
      <c r="GP50" s="8"/>
      <c r="GQ50" s="4"/>
      <c r="GR50" s="8"/>
      <c r="GS50" s="7"/>
      <c r="GT50" s="7"/>
      <c r="GU50" s="2" t="s">
        <v>158</v>
      </c>
      <c r="GV50" s="2" t="s">
        <v>253</v>
      </c>
      <c r="GW50" s="2" t="s">
        <v>413</v>
      </c>
      <c r="GX50" s="2" t="s">
        <v>494</v>
      </c>
      <c r="GY50" s="2" t="s">
        <v>161</v>
      </c>
      <c r="GZ50" s="2" t="s">
        <v>161</v>
      </c>
      <c r="HA50" s="2" t="s">
        <v>151</v>
      </c>
      <c r="HB50" s="4"/>
      <c r="HC50" s="8"/>
      <c r="HD50" s="4"/>
      <c r="HE50" s="8"/>
      <c r="HF50" s="7"/>
      <c r="HG50" s="7"/>
      <c r="HH50" s="2" t="s">
        <v>151</v>
      </c>
      <c r="HI50" s="2" t="s">
        <v>151</v>
      </c>
      <c r="HJ50" s="2" t="s">
        <v>151</v>
      </c>
      <c r="HK50" s="2" t="s">
        <v>151</v>
      </c>
      <c r="HL50" s="2" t="s">
        <v>151</v>
      </c>
      <c r="HM50" s="2" t="s">
        <v>151</v>
      </c>
      <c r="HN50" s="2" t="s">
        <v>151</v>
      </c>
      <c r="HO50" s="4"/>
      <c r="HP50" s="8"/>
      <c r="HQ50" s="4"/>
      <c r="HR50" s="8"/>
      <c r="HS50" s="7"/>
      <c r="HT50" s="7"/>
      <c r="HU50" s="2" t="s">
        <v>151</v>
      </c>
      <c r="HV50" s="2" t="s">
        <v>151</v>
      </c>
      <c r="HW50" s="2" t="s">
        <v>151</v>
      </c>
      <c r="HX50" s="2" t="s">
        <v>151</v>
      </c>
      <c r="HY50" s="2" t="s">
        <v>151</v>
      </c>
      <c r="HZ50" s="2" t="s">
        <v>151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151</v>
      </c>
      <c r="JV50" s="2" t="s">
        <v>151</v>
      </c>
      <c r="JW50" s="2" t="s">
        <v>151</v>
      </c>
      <c r="JX50" s="2" t="s">
        <v>151</v>
      </c>
      <c r="JY50" s="2" t="s">
        <v>151</v>
      </c>
      <c r="JZ50" s="2" t="s">
        <v>151</v>
      </c>
      <c r="KA50" s="2" t="s">
        <v>151</v>
      </c>
      <c r="KB50" s="4"/>
      <c r="KC50" s="8"/>
      <c r="KD50" s="4"/>
      <c r="KE50" s="8"/>
      <c r="KF50" s="7"/>
      <c r="KG50" s="7"/>
      <c r="KH50" s="2" t="s">
        <v>158</v>
      </c>
      <c r="KI50" s="2" t="s">
        <v>253</v>
      </c>
      <c r="KJ50" s="2" t="s">
        <v>207</v>
      </c>
      <c r="KK50" s="2" t="s">
        <v>151</v>
      </c>
      <c r="KL50" s="2" t="s">
        <v>161</v>
      </c>
      <c r="KM50" s="2" t="s">
        <v>161</v>
      </c>
      <c r="KN50" s="2" t="s">
        <v>151</v>
      </c>
      <c r="KO50" s="4"/>
      <c r="KP50" s="8"/>
      <c r="KQ50" s="4"/>
      <c r="KR50" s="8"/>
      <c r="KS50" s="7"/>
      <c r="KT50" s="7"/>
      <c r="KU50" s="2" t="s">
        <v>151</v>
      </c>
      <c r="KV50" s="2" t="s">
        <v>151</v>
      </c>
      <c r="KW50" s="2" t="s">
        <v>151</v>
      </c>
      <c r="KX50" s="2" t="s">
        <v>151</v>
      </c>
      <c r="KY50" s="2" t="s">
        <v>151</v>
      </c>
      <c r="KZ50" s="2" t="s">
        <v>151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151</v>
      </c>
      <c r="LV50" s="2" t="s">
        <v>151</v>
      </c>
      <c r="LW50" s="2" t="s">
        <v>151</v>
      </c>
      <c r="LX50" s="2" t="s">
        <v>151</v>
      </c>
      <c r="LY50" s="2" t="s">
        <v>151</v>
      </c>
      <c r="LZ50" s="2" t="s">
        <v>151</v>
      </c>
      <c r="MA50" s="2" t="s">
        <v>151</v>
      </c>
      <c r="MB50" s="4"/>
      <c r="MC50" s="8"/>
      <c r="MD50" s="4"/>
      <c r="ME50" s="8"/>
      <c r="MF50" s="7"/>
      <c r="MG50" s="7"/>
      <c r="MH50" s="2" t="s">
        <v>151</v>
      </c>
      <c r="MI50" s="2" t="s">
        <v>151</v>
      </c>
      <c r="MJ50" s="2" t="s">
        <v>151</v>
      </c>
      <c r="MK50" s="2" t="s">
        <v>151</v>
      </c>
      <c r="ML50" s="2" t="s">
        <v>151</v>
      </c>
      <c r="MM50" s="2" t="s">
        <v>151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151</v>
      </c>
      <c r="NI50" s="2" t="s">
        <v>151</v>
      </c>
      <c r="NJ50" s="2" t="s">
        <v>151</v>
      </c>
      <c r="NK50" s="2" t="s">
        <v>151</v>
      </c>
      <c r="NL50" s="2" t="s">
        <v>151</v>
      </c>
      <c r="NM50" s="2" t="s">
        <v>151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193</v>
      </c>
      <c r="OV50" s="2" t="s">
        <v>253</v>
      </c>
      <c r="OW50" s="2" t="s">
        <v>151</v>
      </c>
      <c r="OX50" s="2" t="s">
        <v>151</v>
      </c>
      <c r="OY50" s="2" t="s">
        <v>161</v>
      </c>
      <c r="OZ50" s="2" t="s">
        <v>161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578</v>
      </c>
      <c r="B51" s="2" t="s">
        <v>140</v>
      </c>
      <c r="C51" s="2" t="s">
        <v>553</v>
      </c>
      <c r="D51" s="2" t="s">
        <v>397</v>
      </c>
      <c r="E51" s="2" t="s">
        <v>425</v>
      </c>
      <c r="F51" s="2" t="s">
        <v>579</v>
      </c>
      <c r="G51" s="2" t="s">
        <v>579</v>
      </c>
      <c r="H51" s="2" t="s">
        <v>579</v>
      </c>
      <c r="I51" s="2" t="s">
        <v>400</v>
      </c>
      <c r="J51" s="2" t="s">
        <v>401</v>
      </c>
      <c r="K51" s="2" t="s">
        <v>453</v>
      </c>
      <c r="L51" s="3">
        <v>21.66</v>
      </c>
      <c r="M51" s="3">
        <v>22.74</v>
      </c>
      <c r="N51" s="3">
        <v>69.99</v>
      </c>
      <c r="O51" s="2" t="s">
        <v>430</v>
      </c>
      <c r="P51" s="2" t="s">
        <v>361</v>
      </c>
      <c r="Q51" s="2" t="s">
        <v>150</v>
      </c>
      <c r="R51" s="2" t="s">
        <v>151</v>
      </c>
      <c r="S51" s="2" t="s">
        <v>151</v>
      </c>
      <c r="T51" s="2" t="s">
        <v>555</v>
      </c>
      <c r="U51" s="2" t="s">
        <v>151</v>
      </c>
      <c r="V51" s="2" t="s">
        <v>580</v>
      </c>
      <c r="W51" s="2" t="s">
        <v>581</v>
      </c>
      <c r="X51" s="2" t="s">
        <v>151</v>
      </c>
      <c r="Y51" s="2" t="s">
        <v>574</v>
      </c>
      <c r="Z51" s="4"/>
      <c r="AA51" s="4">
        <f>=ROUNDDOWN({0},0)</f>
      </c>
      <c r="AB51" s="5">
        <v>1</v>
      </c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8</v>
      </c>
      <c r="AS51" s="8">
        <v>119.85</v>
      </c>
      <c r="AT51" s="7">
        <v>-1</v>
      </c>
      <c r="AU51" s="7">
        <v>-1</v>
      </c>
      <c r="AV51" s="4"/>
      <c r="AW51" s="8"/>
      <c r="AX51" s="4">
        <v>8</v>
      </c>
      <c r="AY51" s="8">
        <v>119.85</v>
      </c>
      <c r="AZ51" s="7">
        <v>-1</v>
      </c>
      <c r="BA51" s="7">
        <v>-1</v>
      </c>
      <c r="BB51" s="7"/>
      <c r="BC51" s="4"/>
      <c r="BD51" s="8"/>
      <c r="BE51" s="4">
        <v>8</v>
      </c>
      <c r="BF51" s="8">
        <v>119.85</v>
      </c>
      <c r="BG51" s="7">
        <v>-1</v>
      </c>
      <c r="BH51" s="7">
        <v>-1</v>
      </c>
      <c r="BI51" s="7"/>
      <c r="BJ51" s="4"/>
      <c r="BK51" s="8"/>
      <c r="BL51" s="2" t="s">
        <v>531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253</v>
      </c>
      <c r="BW51" s="2" t="s">
        <v>406</v>
      </c>
      <c r="BX51" s="2" t="s">
        <v>559</v>
      </c>
      <c r="BY51" s="2" t="s">
        <v>161</v>
      </c>
      <c r="BZ51" s="2" t="s">
        <v>161</v>
      </c>
      <c r="CA51" s="2" t="s">
        <v>151</v>
      </c>
      <c r="CB51" s="4"/>
      <c r="CC51" s="8"/>
      <c r="CD51" s="4"/>
      <c r="CE51" s="8"/>
      <c r="CF51" s="7"/>
      <c r="CG51" s="7"/>
      <c r="CH51" s="2" t="s">
        <v>252</v>
      </c>
      <c r="CI51" s="2" t="s">
        <v>253</v>
      </c>
      <c r="CJ51" s="2" t="s">
        <v>151</v>
      </c>
      <c r="CK51" s="2" t="s">
        <v>151</v>
      </c>
      <c r="CL51" s="2" t="s">
        <v>161</v>
      </c>
      <c r="CM51" s="2" t="s">
        <v>161</v>
      </c>
      <c r="CN51" s="2" t="s">
        <v>151</v>
      </c>
      <c r="CO51" s="4"/>
      <c r="CP51" s="8"/>
      <c r="CQ51" s="4">
        <v>5</v>
      </c>
      <c r="CR51" s="8">
        <v>56.85</v>
      </c>
      <c r="CS51" s="7">
        <v>-1</v>
      </c>
      <c r="CT51" s="7">
        <v>-1</v>
      </c>
      <c r="CU51" s="2" t="s">
        <v>158</v>
      </c>
      <c r="CV51" s="2" t="s">
        <v>253</v>
      </c>
      <c r="CW51" s="2" t="s">
        <v>163</v>
      </c>
      <c r="CX51" s="2" t="s">
        <v>582</v>
      </c>
      <c r="CY51" s="2" t="s">
        <v>161</v>
      </c>
      <c r="CZ51" s="2" t="s">
        <v>161</v>
      </c>
      <c r="DA51" s="2" t="s">
        <v>151</v>
      </c>
      <c r="DB51" s="4"/>
      <c r="DC51" s="8"/>
      <c r="DD51" s="4"/>
      <c r="DE51" s="8"/>
      <c r="DF51" s="7"/>
      <c r="DG51" s="7"/>
      <c r="DH51" s="2" t="s">
        <v>158</v>
      </c>
      <c r="DI51" s="2" t="s">
        <v>253</v>
      </c>
      <c r="DJ51" s="2" t="s">
        <v>165</v>
      </c>
      <c r="DK51" s="2" t="s">
        <v>409</v>
      </c>
      <c r="DL51" s="2" t="s">
        <v>561</v>
      </c>
      <c r="DM51" s="2" t="s">
        <v>161</v>
      </c>
      <c r="DN51" s="2" t="s">
        <v>151</v>
      </c>
      <c r="DO51" s="4"/>
      <c r="DP51" s="8"/>
      <c r="DQ51" s="4"/>
      <c r="DR51" s="8"/>
      <c r="DS51" s="7"/>
      <c r="DT51" s="7"/>
      <c r="DU51" s="2" t="s">
        <v>158</v>
      </c>
      <c r="DV51" s="2" t="s">
        <v>253</v>
      </c>
      <c r="DW51" s="2" t="s">
        <v>574</v>
      </c>
      <c r="DX51" s="2" t="s">
        <v>562</v>
      </c>
      <c r="DY51" s="2" t="s">
        <v>161</v>
      </c>
      <c r="DZ51" s="2" t="s">
        <v>161</v>
      </c>
      <c r="EA51" s="2" t="s">
        <v>151</v>
      </c>
      <c r="EB51" s="4"/>
      <c r="EC51" s="8"/>
      <c r="ED51" s="4"/>
      <c r="EE51" s="8"/>
      <c r="EF51" s="7"/>
      <c r="EG51" s="7"/>
      <c r="EH51" s="2" t="s">
        <v>158</v>
      </c>
      <c r="EI51" s="2" t="s">
        <v>253</v>
      </c>
      <c r="EJ51" s="2" t="s">
        <v>168</v>
      </c>
      <c r="EK51" s="2" t="s">
        <v>583</v>
      </c>
      <c r="EL51" s="2" t="s">
        <v>161</v>
      </c>
      <c r="EM51" s="2" t="s">
        <v>161</v>
      </c>
      <c r="EN51" s="2" t="s">
        <v>151</v>
      </c>
      <c r="EO51" s="4"/>
      <c r="EP51" s="8"/>
      <c r="EQ51" s="4">
        <v>3</v>
      </c>
      <c r="ER51" s="8">
        <v>63</v>
      </c>
      <c r="ES51" s="7">
        <v>-1</v>
      </c>
      <c r="ET51" s="7">
        <v>-1</v>
      </c>
      <c r="EU51" s="2" t="s">
        <v>158</v>
      </c>
      <c r="EV51" s="2" t="s">
        <v>253</v>
      </c>
      <c r="EW51" s="2" t="s">
        <v>574</v>
      </c>
      <c r="EX51" s="2" t="s">
        <v>557</v>
      </c>
      <c r="EY51" s="2" t="s">
        <v>161</v>
      </c>
      <c r="EZ51" s="2" t="s">
        <v>161</v>
      </c>
      <c r="FA51" s="2" t="s">
        <v>151</v>
      </c>
      <c r="FB51" s="4"/>
      <c r="FC51" s="8"/>
      <c r="FD51" s="4"/>
      <c r="FE51" s="8"/>
      <c r="FF51" s="7"/>
      <c r="FG51" s="7"/>
      <c r="FH51" s="2" t="s">
        <v>566</v>
      </c>
      <c r="FI51" s="2" t="s">
        <v>253</v>
      </c>
      <c r="FJ51" s="2" t="s">
        <v>151</v>
      </c>
      <c r="FK51" s="2" t="s">
        <v>151</v>
      </c>
      <c r="FL51" s="2" t="s">
        <v>161</v>
      </c>
      <c r="FM51" s="2" t="s">
        <v>161</v>
      </c>
      <c r="FN51" s="2" t="s">
        <v>151</v>
      </c>
      <c r="FO51" s="4"/>
      <c r="FP51" s="8"/>
      <c r="FQ51" s="4"/>
      <c r="FR51" s="8"/>
      <c r="FS51" s="7"/>
      <c r="FT51" s="7"/>
      <c r="FU51" s="2" t="s">
        <v>158</v>
      </c>
      <c r="FV51" s="2" t="s">
        <v>253</v>
      </c>
      <c r="FW51" s="2" t="s">
        <v>151</v>
      </c>
      <c r="FX51" s="2" t="s">
        <v>258</v>
      </c>
      <c r="FY51" s="2" t="s">
        <v>161</v>
      </c>
      <c r="FZ51" s="2" t="s">
        <v>161</v>
      </c>
      <c r="GA51" s="2" t="s">
        <v>151</v>
      </c>
      <c r="GB51" s="4"/>
      <c r="GC51" s="8"/>
      <c r="GD51" s="4"/>
      <c r="GE51" s="8"/>
      <c r="GF51" s="7"/>
      <c r="GG51" s="7"/>
      <c r="GH51" s="2" t="s">
        <v>151</v>
      </c>
      <c r="GI51" s="2" t="s">
        <v>151</v>
      </c>
      <c r="GJ51" s="2" t="s">
        <v>151</v>
      </c>
      <c r="GK51" s="2" t="s">
        <v>151</v>
      </c>
      <c r="GL51" s="2" t="s">
        <v>151</v>
      </c>
      <c r="GM51" s="2" t="s">
        <v>151</v>
      </c>
      <c r="GN51" s="2" t="s">
        <v>151</v>
      </c>
      <c r="GO51" s="4"/>
      <c r="GP51" s="8"/>
      <c r="GQ51" s="4"/>
      <c r="GR51" s="8"/>
      <c r="GS51" s="7"/>
      <c r="GT51" s="7"/>
      <c r="GU51" s="2" t="s">
        <v>158</v>
      </c>
      <c r="GV51" s="2" t="s">
        <v>253</v>
      </c>
      <c r="GW51" s="2" t="s">
        <v>413</v>
      </c>
      <c r="GX51" s="2" t="s">
        <v>151</v>
      </c>
      <c r="GY51" s="2" t="s">
        <v>161</v>
      </c>
      <c r="GZ51" s="2" t="s">
        <v>161</v>
      </c>
      <c r="HA51" s="2" t="s">
        <v>151</v>
      </c>
      <c r="HB51" s="4"/>
      <c r="HC51" s="8"/>
      <c r="HD51" s="4"/>
      <c r="HE51" s="8"/>
      <c r="HF51" s="7"/>
      <c r="HG51" s="7"/>
      <c r="HH51" s="2" t="s">
        <v>151</v>
      </c>
      <c r="HI51" s="2" t="s">
        <v>151</v>
      </c>
      <c r="HJ51" s="2" t="s">
        <v>151</v>
      </c>
      <c r="HK51" s="2" t="s">
        <v>151</v>
      </c>
      <c r="HL51" s="2" t="s">
        <v>151</v>
      </c>
      <c r="HM51" s="2" t="s">
        <v>151</v>
      </c>
      <c r="HN51" s="2" t="s">
        <v>151</v>
      </c>
      <c r="HO51" s="4"/>
      <c r="HP51" s="8"/>
      <c r="HQ51" s="4"/>
      <c r="HR51" s="8"/>
      <c r="HS51" s="7"/>
      <c r="HT51" s="7"/>
      <c r="HU51" s="2" t="s">
        <v>151</v>
      </c>
      <c r="HV51" s="2" t="s">
        <v>151</v>
      </c>
      <c r="HW51" s="2" t="s">
        <v>151</v>
      </c>
      <c r="HX51" s="2" t="s">
        <v>151</v>
      </c>
      <c r="HY51" s="2" t="s">
        <v>151</v>
      </c>
      <c r="HZ51" s="2" t="s">
        <v>151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151</v>
      </c>
      <c r="JV51" s="2" t="s">
        <v>151</v>
      </c>
      <c r="JW51" s="2" t="s">
        <v>151</v>
      </c>
      <c r="JX51" s="2" t="s">
        <v>151</v>
      </c>
      <c r="JY51" s="2" t="s">
        <v>151</v>
      </c>
      <c r="JZ51" s="2" t="s">
        <v>151</v>
      </c>
      <c r="KA51" s="2" t="s">
        <v>151</v>
      </c>
      <c r="KB51" s="4"/>
      <c r="KC51" s="8"/>
      <c r="KD51" s="4"/>
      <c r="KE51" s="8"/>
      <c r="KF51" s="7"/>
      <c r="KG51" s="7"/>
      <c r="KH51" s="2" t="s">
        <v>158</v>
      </c>
      <c r="KI51" s="2" t="s">
        <v>253</v>
      </c>
      <c r="KJ51" s="2" t="s">
        <v>207</v>
      </c>
      <c r="KK51" s="2" t="s">
        <v>151</v>
      </c>
      <c r="KL51" s="2" t="s">
        <v>161</v>
      </c>
      <c r="KM51" s="2" t="s">
        <v>161</v>
      </c>
      <c r="KN51" s="2" t="s">
        <v>151</v>
      </c>
      <c r="KO51" s="4"/>
      <c r="KP51" s="8"/>
      <c r="KQ51" s="4"/>
      <c r="KR51" s="8"/>
      <c r="KS51" s="7"/>
      <c r="KT51" s="7"/>
      <c r="KU51" s="2" t="s">
        <v>151</v>
      </c>
      <c r="KV51" s="2" t="s">
        <v>151</v>
      </c>
      <c r="KW51" s="2" t="s">
        <v>151</v>
      </c>
      <c r="KX51" s="2" t="s">
        <v>151</v>
      </c>
      <c r="KY51" s="2" t="s">
        <v>151</v>
      </c>
      <c r="KZ51" s="2" t="s">
        <v>151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151</v>
      </c>
      <c r="LV51" s="2" t="s">
        <v>151</v>
      </c>
      <c r="LW51" s="2" t="s">
        <v>151</v>
      </c>
      <c r="LX51" s="2" t="s">
        <v>151</v>
      </c>
      <c r="LY51" s="2" t="s">
        <v>151</v>
      </c>
      <c r="LZ51" s="2" t="s">
        <v>151</v>
      </c>
      <c r="MA51" s="2" t="s">
        <v>151</v>
      </c>
      <c r="MB51" s="4"/>
      <c r="MC51" s="8"/>
      <c r="MD51" s="4"/>
      <c r="ME51" s="8"/>
      <c r="MF51" s="7"/>
      <c r="MG51" s="7"/>
      <c r="MH51" s="2" t="s">
        <v>151</v>
      </c>
      <c r="MI51" s="2" t="s">
        <v>151</v>
      </c>
      <c r="MJ51" s="2" t="s">
        <v>151</v>
      </c>
      <c r="MK51" s="2" t="s">
        <v>151</v>
      </c>
      <c r="ML51" s="2" t="s">
        <v>151</v>
      </c>
      <c r="MM51" s="2" t="s">
        <v>151</v>
      </c>
      <c r="MN51" s="2" t="s">
        <v>151</v>
      </c>
      <c r="MO51" s="4"/>
      <c r="MP51" s="8"/>
      <c r="MQ51" s="4"/>
      <c r="MR51" s="8"/>
      <c r="MS51" s="7"/>
      <c r="MT51" s="7"/>
      <c r="MU51" s="2" t="s">
        <v>151</v>
      </c>
      <c r="MV51" s="2" t="s">
        <v>151</v>
      </c>
      <c r="MW51" s="2" t="s">
        <v>151</v>
      </c>
      <c r="MX51" s="2" t="s">
        <v>151</v>
      </c>
      <c r="MY51" s="2" t="s">
        <v>151</v>
      </c>
      <c r="MZ51" s="2" t="s">
        <v>151</v>
      </c>
      <c r="NA51" s="2" t="s">
        <v>151</v>
      </c>
      <c r="NB51" s="4"/>
      <c r="NC51" s="8"/>
      <c r="ND51" s="4"/>
      <c r="NE51" s="8"/>
      <c r="NF51" s="7"/>
      <c r="NG51" s="7"/>
      <c r="NH51" s="2" t="s">
        <v>151</v>
      </c>
      <c r="NI51" s="2" t="s">
        <v>151</v>
      </c>
      <c r="NJ51" s="2" t="s">
        <v>151</v>
      </c>
      <c r="NK51" s="2" t="s">
        <v>151</v>
      </c>
      <c r="NL51" s="2" t="s">
        <v>151</v>
      </c>
      <c r="NM51" s="2" t="s">
        <v>151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151</v>
      </c>
      <c r="OI51" s="2" t="s">
        <v>151</v>
      </c>
      <c r="OJ51" s="2" t="s">
        <v>151</v>
      </c>
      <c r="OK51" s="2" t="s">
        <v>151</v>
      </c>
      <c r="OL51" s="2" t="s">
        <v>151</v>
      </c>
      <c r="OM51" s="2" t="s">
        <v>151</v>
      </c>
      <c r="ON51" s="2" t="s">
        <v>151</v>
      </c>
      <c r="OO51" s="4"/>
      <c r="OP51" s="8"/>
      <c r="OQ51" s="4"/>
      <c r="OR51" s="8"/>
      <c r="OS51" s="7"/>
      <c r="OT51" s="7"/>
      <c r="OU51" s="2" t="s">
        <v>193</v>
      </c>
      <c r="OV51" s="2" t="s">
        <v>253</v>
      </c>
      <c r="OW51" s="2" t="s">
        <v>151</v>
      </c>
      <c r="OX51" s="2" t="s">
        <v>151</v>
      </c>
      <c r="OY51" s="2" t="s">
        <v>161</v>
      </c>
      <c r="OZ51" s="2" t="s">
        <v>161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584</v>
      </c>
      <c r="B52" s="2" t="s">
        <v>140</v>
      </c>
      <c r="C52" s="2" t="s">
        <v>553</v>
      </c>
      <c r="D52" s="2" t="s">
        <v>449</v>
      </c>
      <c r="E52" s="2" t="s">
        <v>450</v>
      </c>
      <c r="F52" s="2" t="s">
        <v>585</v>
      </c>
      <c r="G52" s="2" t="s">
        <v>585</v>
      </c>
      <c r="H52" s="2" t="s">
        <v>585</v>
      </c>
      <c r="I52" s="2" t="s">
        <v>586</v>
      </c>
      <c r="J52" s="2" t="s">
        <v>587</v>
      </c>
      <c r="K52" s="2" t="s">
        <v>588</v>
      </c>
      <c r="L52" s="3">
        <v>102.14</v>
      </c>
      <c r="M52" s="3">
        <v>107.25</v>
      </c>
      <c r="N52" s="3">
        <v>299.99</v>
      </c>
      <c r="O52" s="2" t="s">
        <v>379</v>
      </c>
      <c r="P52" s="2" t="s">
        <v>361</v>
      </c>
      <c r="Q52" s="2" t="s">
        <v>150</v>
      </c>
      <c r="R52" s="2" t="s">
        <v>151</v>
      </c>
      <c r="S52" s="2" t="s">
        <v>151</v>
      </c>
      <c r="T52" s="2" t="s">
        <v>573</v>
      </c>
      <c r="U52" s="2" t="s">
        <v>151</v>
      </c>
      <c r="V52" s="2" t="s">
        <v>455</v>
      </c>
      <c r="W52" s="2" t="s">
        <v>245</v>
      </c>
      <c r="X52" s="2" t="s">
        <v>151</v>
      </c>
      <c r="Y52" s="2" t="s">
        <v>589</v>
      </c>
      <c r="Z52" s="4"/>
      <c r="AA52" s="4">
        <f>=ROUNDDOWN({0},0)</f>
      </c>
      <c r="AB52" s="5"/>
      <c r="AC52" s="2" t="s">
        <v>151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5</v>
      </c>
      <c r="AS52" s="8">
        <v>577.36</v>
      </c>
      <c r="AT52" s="7">
        <v>-1</v>
      </c>
      <c r="AU52" s="7">
        <v>-1</v>
      </c>
      <c r="AV52" s="4" t="s">
        <v>151</v>
      </c>
      <c r="AW52" s="8" t="s">
        <v>151</v>
      </c>
      <c r="AX52" s="4">
        <v>7</v>
      </c>
      <c r="AY52" s="8">
        <v>817.6</v>
      </c>
      <c r="AZ52" s="7" t="s">
        <v>151</v>
      </c>
      <c r="BA52" s="7" t="s">
        <v>151</v>
      </c>
      <c r="BB52" s="7"/>
      <c r="BC52" s="4" t="s">
        <v>151</v>
      </c>
      <c r="BD52" s="8" t="s">
        <v>151</v>
      </c>
      <c r="BE52" s="4">
        <v>7</v>
      </c>
      <c r="BF52" s="8">
        <v>817.6</v>
      </c>
      <c r="BG52" s="7" t="s">
        <v>151</v>
      </c>
      <c r="BH52" s="7" t="s">
        <v>151</v>
      </c>
      <c r="BI52" s="7"/>
      <c r="BJ52" s="4"/>
      <c r="BK52" s="8"/>
      <c r="BL52" s="2" t="s">
        <v>590</v>
      </c>
      <c r="BM52" s="7"/>
      <c r="BN52" s="7"/>
      <c r="BO52" s="4"/>
      <c r="BP52" s="8"/>
      <c r="BQ52" s="4"/>
      <c r="BR52" s="8"/>
      <c r="BS52" s="7"/>
      <c r="BT52" s="7"/>
      <c r="BU52" s="2" t="s">
        <v>158</v>
      </c>
      <c r="BV52" s="2" t="s">
        <v>253</v>
      </c>
      <c r="BW52" s="2" t="s">
        <v>457</v>
      </c>
      <c r="BX52" s="2" t="s">
        <v>326</v>
      </c>
      <c r="BY52" s="2" t="s">
        <v>161</v>
      </c>
      <c r="BZ52" s="2" t="s">
        <v>161</v>
      </c>
      <c r="CA52" s="2" t="s">
        <v>151</v>
      </c>
      <c r="CB52" s="4"/>
      <c r="CC52" s="8"/>
      <c r="CD52" s="4"/>
      <c r="CE52" s="8"/>
      <c r="CF52" s="7"/>
      <c r="CG52" s="7"/>
      <c r="CH52" s="2" t="s">
        <v>158</v>
      </c>
      <c r="CI52" s="2" t="s">
        <v>253</v>
      </c>
      <c r="CJ52" s="2" t="s">
        <v>151</v>
      </c>
      <c r="CK52" s="2" t="s">
        <v>151</v>
      </c>
      <c r="CL52" s="2" t="s">
        <v>161</v>
      </c>
      <c r="CM52" s="2" t="s">
        <v>161</v>
      </c>
      <c r="CN52" s="2" t="s">
        <v>151</v>
      </c>
      <c r="CO52" s="4"/>
      <c r="CP52" s="8"/>
      <c r="CQ52" s="4"/>
      <c r="CR52" s="8"/>
      <c r="CS52" s="7"/>
      <c r="CT52" s="7"/>
      <c r="CU52" s="2" t="s">
        <v>158</v>
      </c>
      <c r="CV52" s="2" t="s">
        <v>253</v>
      </c>
      <c r="CW52" s="2" t="s">
        <v>163</v>
      </c>
      <c r="CX52" s="2" t="s">
        <v>492</v>
      </c>
      <c r="CY52" s="2" t="s">
        <v>161</v>
      </c>
      <c r="CZ52" s="2" t="s">
        <v>161</v>
      </c>
      <c r="DA52" s="2" t="s">
        <v>151</v>
      </c>
      <c r="DB52" s="4"/>
      <c r="DC52" s="8"/>
      <c r="DD52" s="4"/>
      <c r="DE52" s="8"/>
      <c r="DF52" s="7"/>
      <c r="DG52" s="7"/>
      <c r="DH52" s="2" t="s">
        <v>158</v>
      </c>
      <c r="DI52" s="2" t="s">
        <v>253</v>
      </c>
      <c r="DJ52" s="2" t="s">
        <v>165</v>
      </c>
      <c r="DK52" s="2" t="s">
        <v>591</v>
      </c>
      <c r="DL52" s="2" t="s">
        <v>161</v>
      </c>
      <c r="DM52" s="2" t="s">
        <v>161</v>
      </c>
      <c r="DN52" s="2" t="s">
        <v>151</v>
      </c>
      <c r="DO52" s="4"/>
      <c r="DP52" s="8"/>
      <c r="DQ52" s="4"/>
      <c r="DR52" s="8"/>
      <c r="DS52" s="7"/>
      <c r="DT52" s="7"/>
      <c r="DU52" s="2" t="s">
        <v>158</v>
      </c>
      <c r="DV52" s="2" t="s">
        <v>253</v>
      </c>
      <c r="DW52" s="2" t="s">
        <v>589</v>
      </c>
      <c r="DX52" s="2" t="s">
        <v>179</v>
      </c>
      <c r="DY52" s="2" t="s">
        <v>161</v>
      </c>
      <c r="DZ52" s="2" t="s">
        <v>161</v>
      </c>
      <c r="EA52" s="2" t="s">
        <v>151</v>
      </c>
      <c r="EB52" s="4"/>
      <c r="EC52" s="8"/>
      <c r="ED52" s="4">
        <v>1</v>
      </c>
      <c r="EE52" s="8">
        <v>112.61</v>
      </c>
      <c r="EF52" s="7">
        <v>-1</v>
      </c>
      <c r="EG52" s="7">
        <v>-1</v>
      </c>
      <c r="EH52" s="2" t="s">
        <v>158</v>
      </c>
      <c r="EI52" s="2" t="s">
        <v>253</v>
      </c>
      <c r="EJ52" s="2" t="s">
        <v>168</v>
      </c>
      <c r="EK52" s="2" t="s">
        <v>289</v>
      </c>
      <c r="EL52" s="2" t="s">
        <v>161</v>
      </c>
      <c r="EM52" s="2" t="s">
        <v>161</v>
      </c>
      <c r="EN52" s="2" t="s">
        <v>151</v>
      </c>
      <c r="EO52" s="4"/>
      <c r="EP52" s="8"/>
      <c r="EQ52" s="4">
        <v>4</v>
      </c>
      <c r="ER52" s="8">
        <v>464.75</v>
      </c>
      <c r="ES52" s="7">
        <v>-1</v>
      </c>
      <c r="ET52" s="7">
        <v>-1</v>
      </c>
      <c r="EU52" s="2" t="s">
        <v>158</v>
      </c>
      <c r="EV52" s="2" t="s">
        <v>253</v>
      </c>
      <c r="EW52" s="2" t="s">
        <v>589</v>
      </c>
      <c r="EX52" s="2" t="s">
        <v>462</v>
      </c>
      <c r="EY52" s="2" t="s">
        <v>161</v>
      </c>
      <c r="EZ52" s="2" t="s">
        <v>161</v>
      </c>
      <c r="FA52" s="2" t="s">
        <v>151</v>
      </c>
      <c r="FB52" s="4"/>
      <c r="FC52" s="8"/>
      <c r="FD52" s="4"/>
      <c r="FE52" s="8"/>
      <c r="FF52" s="7"/>
      <c r="FG52" s="7"/>
      <c r="FH52" s="2" t="s">
        <v>566</v>
      </c>
      <c r="FI52" s="2" t="s">
        <v>253</v>
      </c>
      <c r="FJ52" s="2" t="s">
        <v>151</v>
      </c>
      <c r="FK52" s="2" t="s">
        <v>151</v>
      </c>
      <c r="FL52" s="2" t="s">
        <v>161</v>
      </c>
      <c r="FM52" s="2" t="s">
        <v>161</v>
      </c>
      <c r="FN52" s="2" t="s">
        <v>151</v>
      </c>
      <c r="FO52" s="4"/>
      <c r="FP52" s="8"/>
      <c r="FQ52" s="4"/>
      <c r="FR52" s="8"/>
      <c r="FS52" s="7"/>
      <c r="FT52" s="7"/>
      <c r="FU52" s="2" t="s">
        <v>158</v>
      </c>
      <c r="FV52" s="2" t="s">
        <v>253</v>
      </c>
      <c r="FW52" s="2" t="s">
        <v>151</v>
      </c>
      <c r="FX52" s="2" t="s">
        <v>151</v>
      </c>
      <c r="FY52" s="2" t="s">
        <v>161</v>
      </c>
      <c r="FZ52" s="2" t="s">
        <v>161</v>
      </c>
      <c r="GA52" s="2" t="s">
        <v>151</v>
      </c>
      <c r="GB52" s="4"/>
      <c r="GC52" s="8"/>
      <c r="GD52" s="4"/>
      <c r="GE52" s="8"/>
      <c r="GF52" s="7"/>
      <c r="GG52" s="7"/>
      <c r="GH52" s="2" t="s">
        <v>151</v>
      </c>
      <c r="GI52" s="2" t="s">
        <v>151</v>
      </c>
      <c r="GJ52" s="2" t="s">
        <v>151</v>
      </c>
      <c r="GK52" s="2" t="s">
        <v>151</v>
      </c>
      <c r="GL52" s="2" t="s">
        <v>151</v>
      </c>
      <c r="GM52" s="2" t="s">
        <v>151</v>
      </c>
      <c r="GN52" s="2" t="s">
        <v>151</v>
      </c>
      <c r="GO52" s="4"/>
      <c r="GP52" s="8"/>
      <c r="GQ52" s="4"/>
      <c r="GR52" s="8"/>
      <c r="GS52" s="7"/>
      <c r="GT52" s="7"/>
      <c r="GU52" s="2" t="s">
        <v>158</v>
      </c>
      <c r="GV52" s="2" t="s">
        <v>253</v>
      </c>
      <c r="GW52" s="2" t="s">
        <v>177</v>
      </c>
      <c r="GX52" s="2" t="s">
        <v>151</v>
      </c>
      <c r="GY52" s="2" t="s">
        <v>161</v>
      </c>
      <c r="GZ52" s="2" t="s">
        <v>161</v>
      </c>
      <c r="HA52" s="2" t="s">
        <v>151</v>
      </c>
      <c r="HB52" s="4"/>
      <c r="HC52" s="8"/>
      <c r="HD52" s="4"/>
      <c r="HE52" s="8"/>
      <c r="HF52" s="7"/>
      <c r="HG52" s="7"/>
      <c r="HH52" s="2" t="s">
        <v>151</v>
      </c>
      <c r="HI52" s="2" t="s">
        <v>151</v>
      </c>
      <c r="HJ52" s="2" t="s">
        <v>151</v>
      </c>
      <c r="HK52" s="2" t="s">
        <v>151</v>
      </c>
      <c r="HL52" s="2" t="s">
        <v>151</v>
      </c>
      <c r="HM52" s="2" t="s">
        <v>151</v>
      </c>
      <c r="HN52" s="2" t="s">
        <v>151</v>
      </c>
      <c r="HO52" s="4"/>
      <c r="HP52" s="8"/>
      <c r="HQ52" s="4"/>
      <c r="HR52" s="8"/>
      <c r="HS52" s="7"/>
      <c r="HT52" s="7"/>
      <c r="HU52" s="2" t="s">
        <v>151</v>
      </c>
      <c r="HV52" s="2" t="s">
        <v>151</v>
      </c>
      <c r="HW52" s="2" t="s">
        <v>151</v>
      </c>
      <c r="HX52" s="2" t="s">
        <v>151</v>
      </c>
      <c r="HY52" s="2" t="s">
        <v>151</v>
      </c>
      <c r="HZ52" s="2" t="s">
        <v>151</v>
      </c>
      <c r="IA52" s="2" t="s">
        <v>151</v>
      </c>
      <c r="IB52" s="4"/>
      <c r="IC52" s="8"/>
      <c r="ID52" s="4"/>
      <c r="IE52" s="8"/>
      <c r="IF52" s="7"/>
      <c r="IG52" s="7"/>
      <c r="IH52" s="2" t="s">
        <v>151</v>
      </c>
      <c r="II52" s="2" t="s">
        <v>151</v>
      </c>
      <c r="IJ52" s="2" t="s">
        <v>151</v>
      </c>
      <c r="IK52" s="2" t="s">
        <v>151</v>
      </c>
      <c r="IL52" s="2" t="s">
        <v>151</v>
      </c>
      <c r="IM52" s="2" t="s">
        <v>151</v>
      </c>
      <c r="IN52" s="2" t="s">
        <v>151</v>
      </c>
      <c r="IO52" s="4"/>
      <c r="IP52" s="8"/>
      <c r="IQ52" s="4"/>
      <c r="IR52" s="8"/>
      <c r="IS52" s="7"/>
      <c r="IT52" s="7"/>
      <c r="IU52" s="2" t="s">
        <v>151</v>
      </c>
      <c r="IV52" s="2" t="s">
        <v>151</v>
      </c>
      <c r="IW52" s="2" t="s">
        <v>151</v>
      </c>
      <c r="IX52" s="2" t="s">
        <v>151</v>
      </c>
      <c r="IY52" s="2" t="s">
        <v>151</v>
      </c>
      <c r="IZ52" s="2" t="s">
        <v>151</v>
      </c>
      <c r="JA52" s="2" t="s">
        <v>151</v>
      </c>
      <c r="JB52" s="4"/>
      <c r="JC52" s="8"/>
      <c r="JD52" s="4"/>
      <c r="JE52" s="8"/>
      <c r="JF52" s="7"/>
      <c r="JG52" s="7"/>
      <c r="JH52" s="2" t="s">
        <v>151</v>
      </c>
      <c r="JI52" s="2" t="s">
        <v>151</v>
      </c>
      <c r="JJ52" s="2" t="s">
        <v>151</v>
      </c>
      <c r="JK52" s="2" t="s">
        <v>151</v>
      </c>
      <c r="JL52" s="2" t="s">
        <v>151</v>
      </c>
      <c r="JM52" s="2" t="s">
        <v>151</v>
      </c>
      <c r="JN52" s="2" t="s">
        <v>151</v>
      </c>
      <c r="JO52" s="4"/>
      <c r="JP52" s="8"/>
      <c r="JQ52" s="4"/>
      <c r="JR52" s="8"/>
      <c r="JS52" s="7"/>
      <c r="JT52" s="7"/>
      <c r="JU52" s="2" t="s">
        <v>151</v>
      </c>
      <c r="JV52" s="2" t="s">
        <v>151</v>
      </c>
      <c r="JW52" s="2" t="s">
        <v>151</v>
      </c>
      <c r="JX52" s="2" t="s">
        <v>151</v>
      </c>
      <c r="JY52" s="2" t="s">
        <v>151</v>
      </c>
      <c r="JZ52" s="2" t="s">
        <v>151</v>
      </c>
      <c r="KA52" s="2" t="s">
        <v>151</v>
      </c>
      <c r="KB52" s="4"/>
      <c r="KC52" s="8"/>
      <c r="KD52" s="4"/>
      <c r="KE52" s="8"/>
      <c r="KF52" s="7"/>
      <c r="KG52" s="7"/>
      <c r="KH52" s="2" t="s">
        <v>158</v>
      </c>
      <c r="KI52" s="2" t="s">
        <v>253</v>
      </c>
      <c r="KJ52" s="2" t="s">
        <v>207</v>
      </c>
      <c r="KK52" s="2" t="s">
        <v>151</v>
      </c>
      <c r="KL52" s="2" t="s">
        <v>161</v>
      </c>
      <c r="KM52" s="2" t="s">
        <v>161</v>
      </c>
      <c r="KN52" s="2" t="s">
        <v>151</v>
      </c>
      <c r="KO52" s="4"/>
      <c r="KP52" s="8"/>
      <c r="KQ52" s="4"/>
      <c r="KR52" s="8"/>
      <c r="KS52" s="7"/>
      <c r="KT52" s="7"/>
      <c r="KU52" s="2" t="s">
        <v>151</v>
      </c>
      <c r="KV52" s="2" t="s">
        <v>151</v>
      </c>
      <c r="KW52" s="2" t="s">
        <v>151</v>
      </c>
      <c r="KX52" s="2" t="s">
        <v>151</v>
      </c>
      <c r="KY52" s="2" t="s">
        <v>151</v>
      </c>
      <c r="KZ52" s="2" t="s">
        <v>151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151</v>
      </c>
      <c r="LV52" s="2" t="s">
        <v>151</v>
      </c>
      <c r="LW52" s="2" t="s">
        <v>151</v>
      </c>
      <c r="LX52" s="2" t="s">
        <v>151</v>
      </c>
      <c r="LY52" s="2" t="s">
        <v>151</v>
      </c>
      <c r="LZ52" s="2" t="s">
        <v>151</v>
      </c>
      <c r="MA52" s="2" t="s">
        <v>151</v>
      </c>
      <c r="MB52" s="4"/>
      <c r="MC52" s="8"/>
      <c r="MD52" s="4"/>
      <c r="ME52" s="8"/>
      <c r="MF52" s="7"/>
      <c r="MG52" s="7"/>
      <c r="MH52" s="2" t="s">
        <v>151</v>
      </c>
      <c r="MI52" s="2" t="s">
        <v>151</v>
      </c>
      <c r="MJ52" s="2" t="s">
        <v>151</v>
      </c>
      <c r="MK52" s="2" t="s">
        <v>151</v>
      </c>
      <c r="ML52" s="2" t="s">
        <v>151</v>
      </c>
      <c r="MM52" s="2" t="s">
        <v>151</v>
      </c>
      <c r="MN52" s="2" t="s">
        <v>151</v>
      </c>
      <c r="MO52" s="4"/>
      <c r="MP52" s="8"/>
      <c r="MQ52" s="4"/>
      <c r="MR52" s="8"/>
      <c r="MS52" s="7"/>
      <c r="MT52" s="7"/>
      <c r="MU52" s="2" t="s">
        <v>151</v>
      </c>
      <c r="MV52" s="2" t="s">
        <v>151</v>
      </c>
      <c r="MW52" s="2" t="s">
        <v>151</v>
      </c>
      <c r="MX52" s="2" t="s">
        <v>151</v>
      </c>
      <c r="MY52" s="2" t="s">
        <v>151</v>
      </c>
      <c r="MZ52" s="2" t="s">
        <v>151</v>
      </c>
      <c r="NA52" s="2" t="s">
        <v>151</v>
      </c>
      <c r="NB52" s="4"/>
      <c r="NC52" s="8"/>
      <c r="ND52" s="4"/>
      <c r="NE52" s="8"/>
      <c r="NF52" s="7"/>
      <c r="NG52" s="7"/>
      <c r="NH52" s="2" t="s">
        <v>151</v>
      </c>
      <c r="NI52" s="2" t="s">
        <v>151</v>
      </c>
      <c r="NJ52" s="2" t="s">
        <v>151</v>
      </c>
      <c r="NK52" s="2" t="s">
        <v>151</v>
      </c>
      <c r="NL52" s="2" t="s">
        <v>151</v>
      </c>
      <c r="NM52" s="2" t="s">
        <v>151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151</v>
      </c>
      <c r="OI52" s="2" t="s">
        <v>151</v>
      </c>
      <c r="OJ52" s="2" t="s">
        <v>151</v>
      </c>
      <c r="OK52" s="2" t="s">
        <v>151</v>
      </c>
      <c r="OL52" s="2" t="s">
        <v>151</v>
      </c>
      <c r="OM52" s="2" t="s">
        <v>151</v>
      </c>
      <c r="ON52" s="2" t="s">
        <v>151</v>
      </c>
      <c r="OO52" s="4"/>
      <c r="OP52" s="8"/>
      <c r="OQ52" s="4"/>
      <c r="OR52" s="8"/>
      <c r="OS52" s="7"/>
      <c r="OT52" s="7"/>
      <c r="OU52" s="2" t="s">
        <v>193</v>
      </c>
      <c r="OV52" s="2" t="s">
        <v>253</v>
      </c>
      <c r="OW52" s="2" t="s">
        <v>151</v>
      </c>
      <c r="OX52" s="2" t="s">
        <v>151</v>
      </c>
      <c r="OY52" s="2" t="s">
        <v>161</v>
      </c>
      <c r="OZ52" s="2" t="s">
        <v>161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592</v>
      </c>
      <c r="B53" s="2" t="s">
        <v>140</v>
      </c>
      <c r="C53" s="2" t="s">
        <v>553</v>
      </c>
      <c r="D53" s="2" t="s">
        <v>449</v>
      </c>
      <c r="E53" s="2" t="s">
        <v>450</v>
      </c>
      <c r="F53" s="2" t="s">
        <v>585</v>
      </c>
      <c r="G53" s="2" t="s">
        <v>585</v>
      </c>
      <c r="H53" s="2" t="s">
        <v>585</v>
      </c>
      <c r="I53" s="2" t="s">
        <v>586</v>
      </c>
      <c r="J53" s="2" t="s">
        <v>593</v>
      </c>
      <c r="K53" s="2" t="s">
        <v>588</v>
      </c>
      <c r="L53" s="3">
        <v>136.19</v>
      </c>
      <c r="M53" s="3">
        <v>143</v>
      </c>
      <c r="N53" s="3">
        <v>399.99</v>
      </c>
      <c r="O53" s="2" t="s">
        <v>379</v>
      </c>
      <c r="P53" s="2" t="s">
        <v>361</v>
      </c>
      <c r="Q53" s="2" t="s">
        <v>150</v>
      </c>
      <c r="R53" s="2" t="s">
        <v>151</v>
      </c>
      <c r="S53" s="2" t="s">
        <v>151</v>
      </c>
      <c r="T53" s="2" t="s">
        <v>573</v>
      </c>
      <c r="U53" s="2" t="s">
        <v>151</v>
      </c>
      <c r="V53" s="2" t="s">
        <v>455</v>
      </c>
      <c r="W53" s="2" t="s">
        <v>245</v>
      </c>
      <c r="X53" s="2" t="s">
        <v>151</v>
      </c>
      <c r="Y53" s="2" t="s">
        <v>589</v>
      </c>
      <c r="Z53" s="4"/>
      <c r="AA53" s="4">
        <f>=ROUNDDOWN({0},0)</f>
      </c>
      <c r="AB53" s="5"/>
      <c r="AC53" s="2" t="s">
        <v>151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2</v>
      </c>
      <c r="AS53" s="8">
        <v>240.24</v>
      </c>
      <c r="AT53" s="7">
        <v>-1</v>
      </c>
      <c r="AU53" s="7">
        <v>-1</v>
      </c>
      <c r="AV53" s="4" t="s">
        <v>151</v>
      </c>
      <c r="AW53" s="8" t="s">
        <v>151</v>
      </c>
      <c r="AX53" s="4" t="s">
        <v>151</v>
      </c>
      <c r="AY53" s="8" t="s">
        <v>151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 t="s">
        <v>151</v>
      </c>
      <c r="BF53" s="8" t="s">
        <v>151</v>
      </c>
      <c r="BG53" s="7" t="s">
        <v>151</v>
      </c>
      <c r="BH53" s="7" t="s">
        <v>151</v>
      </c>
      <c r="BI53" s="7"/>
      <c r="BJ53" s="4"/>
      <c r="BK53" s="8"/>
      <c r="BL53" s="2" t="s">
        <v>558</v>
      </c>
      <c r="BM53" s="7"/>
      <c r="BN53" s="7"/>
      <c r="BO53" s="4"/>
      <c r="BP53" s="8"/>
      <c r="BQ53" s="4">
        <v>1</v>
      </c>
      <c r="BR53" s="8">
        <v>154.44</v>
      </c>
      <c r="BS53" s="7">
        <v>-1</v>
      </c>
      <c r="BT53" s="7">
        <v>-1</v>
      </c>
      <c r="BU53" s="2" t="s">
        <v>158</v>
      </c>
      <c r="BV53" s="2" t="s">
        <v>253</v>
      </c>
      <c r="BW53" s="2" t="s">
        <v>457</v>
      </c>
      <c r="BX53" s="2" t="s">
        <v>314</v>
      </c>
      <c r="BY53" s="2" t="s">
        <v>161</v>
      </c>
      <c r="BZ53" s="2" t="s">
        <v>161</v>
      </c>
      <c r="CA53" s="2" t="s">
        <v>151</v>
      </c>
      <c r="CB53" s="4"/>
      <c r="CC53" s="8"/>
      <c r="CD53" s="4"/>
      <c r="CE53" s="8"/>
      <c r="CF53" s="7"/>
      <c r="CG53" s="7"/>
      <c r="CH53" s="2" t="s">
        <v>158</v>
      </c>
      <c r="CI53" s="2" t="s">
        <v>253</v>
      </c>
      <c r="CJ53" s="2" t="s">
        <v>151</v>
      </c>
      <c r="CK53" s="2" t="s">
        <v>151</v>
      </c>
      <c r="CL53" s="2" t="s">
        <v>161</v>
      </c>
      <c r="CM53" s="2" t="s">
        <v>161</v>
      </c>
      <c r="CN53" s="2" t="s">
        <v>151</v>
      </c>
      <c r="CO53" s="4"/>
      <c r="CP53" s="8"/>
      <c r="CQ53" s="4">
        <v>1</v>
      </c>
      <c r="CR53" s="8">
        <v>85.8</v>
      </c>
      <c r="CS53" s="7">
        <v>-1</v>
      </c>
      <c r="CT53" s="7">
        <v>-1</v>
      </c>
      <c r="CU53" s="2" t="s">
        <v>158</v>
      </c>
      <c r="CV53" s="2" t="s">
        <v>253</v>
      </c>
      <c r="CW53" s="2" t="s">
        <v>163</v>
      </c>
      <c r="CX53" s="2" t="s">
        <v>174</v>
      </c>
      <c r="CY53" s="2" t="s">
        <v>161</v>
      </c>
      <c r="CZ53" s="2" t="s">
        <v>161</v>
      </c>
      <c r="DA53" s="2" t="s">
        <v>151</v>
      </c>
      <c r="DB53" s="4"/>
      <c r="DC53" s="8"/>
      <c r="DD53" s="4"/>
      <c r="DE53" s="8"/>
      <c r="DF53" s="7"/>
      <c r="DG53" s="7"/>
      <c r="DH53" s="2" t="s">
        <v>158</v>
      </c>
      <c r="DI53" s="2" t="s">
        <v>253</v>
      </c>
      <c r="DJ53" s="2" t="s">
        <v>165</v>
      </c>
      <c r="DK53" s="2" t="s">
        <v>470</v>
      </c>
      <c r="DL53" s="2" t="s">
        <v>161</v>
      </c>
      <c r="DM53" s="2" t="s">
        <v>161</v>
      </c>
      <c r="DN53" s="2" t="s">
        <v>151</v>
      </c>
      <c r="DO53" s="4"/>
      <c r="DP53" s="8"/>
      <c r="DQ53" s="4"/>
      <c r="DR53" s="8"/>
      <c r="DS53" s="7"/>
      <c r="DT53" s="7"/>
      <c r="DU53" s="2" t="s">
        <v>158</v>
      </c>
      <c r="DV53" s="2" t="s">
        <v>253</v>
      </c>
      <c r="DW53" s="2" t="s">
        <v>589</v>
      </c>
      <c r="DX53" s="2" t="s">
        <v>594</v>
      </c>
      <c r="DY53" s="2" t="s">
        <v>161</v>
      </c>
      <c r="DZ53" s="2" t="s">
        <v>161</v>
      </c>
      <c r="EA53" s="2" t="s">
        <v>151</v>
      </c>
      <c r="EB53" s="4"/>
      <c r="EC53" s="8"/>
      <c r="ED53" s="4"/>
      <c r="EE53" s="8"/>
      <c r="EF53" s="7"/>
      <c r="EG53" s="7"/>
      <c r="EH53" s="2" t="s">
        <v>158</v>
      </c>
      <c r="EI53" s="2" t="s">
        <v>253</v>
      </c>
      <c r="EJ53" s="2" t="s">
        <v>168</v>
      </c>
      <c r="EK53" s="2" t="s">
        <v>595</v>
      </c>
      <c r="EL53" s="2" t="s">
        <v>161</v>
      </c>
      <c r="EM53" s="2" t="s">
        <v>161</v>
      </c>
      <c r="EN53" s="2" t="s">
        <v>151</v>
      </c>
      <c r="EO53" s="4"/>
      <c r="EP53" s="8"/>
      <c r="EQ53" s="4"/>
      <c r="ER53" s="8"/>
      <c r="ES53" s="7"/>
      <c r="ET53" s="7"/>
      <c r="EU53" s="2" t="s">
        <v>158</v>
      </c>
      <c r="EV53" s="2" t="s">
        <v>253</v>
      </c>
      <c r="EW53" s="2" t="s">
        <v>589</v>
      </c>
      <c r="EX53" s="2" t="s">
        <v>596</v>
      </c>
      <c r="EY53" s="2" t="s">
        <v>161</v>
      </c>
      <c r="EZ53" s="2" t="s">
        <v>161</v>
      </c>
      <c r="FA53" s="2" t="s">
        <v>151</v>
      </c>
      <c r="FB53" s="4"/>
      <c r="FC53" s="8"/>
      <c r="FD53" s="4"/>
      <c r="FE53" s="8"/>
      <c r="FF53" s="7"/>
      <c r="FG53" s="7"/>
      <c r="FH53" s="2" t="s">
        <v>566</v>
      </c>
      <c r="FI53" s="2" t="s">
        <v>253</v>
      </c>
      <c r="FJ53" s="2" t="s">
        <v>151</v>
      </c>
      <c r="FK53" s="2" t="s">
        <v>151</v>
      </c>
      <c r="FL53" s="2" t="s">
        <v>161</v>
      </c>
      <c r="FM53" s="2" t="s">
        <v>161</v>
      </c>
      <c r="FN53" s="2" t="s">
        <v>151</v>
      </c>
      <c r="FO53" s="4"/>
      <c r="FP53" s="8"/>
      <c r="FQ53" s="4"/>
      <c r="FR53" s="8"/>
      <c r="FS53" s="7"/>
      <c r="FT53" s="7"/>
      <c r="FU53" s="2" t="s">
        <v>193</v>
      </c>
      <c r="FV53" s="2" t="s">
        <v>253</v>
      </c>
      <c r="FW53" s="2" t="s">
        <v>151</v>
      </c>
      <c r="FX53" s="2" t="s">
        <v>151</v>
      </c>
      <c r="FY53" s="2" t="s">
        <v>161</v>
      </c>
      <c r="FZ53" s="2" t="s">
        <v>161</v>
      </c>
      <c r="GA53" s="2" t="s">
        <v>151</v>
      </c>
      <c r="GB53" s="4"/>
      <c r="GC53" s="8"/>
      <c r="GD53" s="4"/>
      <c r="GE53" s="8"/>
      <c r="GF53" s="7"/>
      <c r="GG53" s="7"/>
      <c r="GH53" s="2" t="s">
        <v>151</v>
      </c>
      <c r="GI53" s="2" t="s">
        <v>151</v>
      </c>
      <c r="GJ53" s="2" t="s">
        <v>151</v>
      </c>
      <c r="GK53" s="2" t="s">
        <v>151</v>
      </c>
      <c r="GL53" s="2" t="s">
        <v>151</v>
      </c>
      <c r="GM53" s="2" t="s">
        <v>151</v>
      </c>
      <c r="GN53" s="2" t="s">
        <v>151</v>
      </c>
      <c r="GO53" s="4"/>
      <c r="GP53" s="8"/>
      <c r="GQ53" s="4"/>
      <c r="GR53" s="8"/>
      <c r="GS53" s="7"/>
      <c r="GT53" s="7"/>
      <c r="GU53" s="2" t="s">
        <v>158</v>
      </c>
      <c r="GV53" s="2" t="s">
        <v>253</v>
      </c>
      <c r="GW53" s="2" t="s">
        <v>177</v>
      </c>
      <c r="GX53" s="2" t="s">
        <v>151</v>
      </c>
      <c r="GY53" s="2" t="s">
        <v>161</v>
      </c>
      <c r="GZ53" s="2" t="s">
        <v>161</v>
      </c>
      <c r="HA53" s="2" t="s">
        <v>151</v>
      </c>
      <c r="HB53" s="4"/>
      <c r="HC53" s="8"/>
      <c r="HD53" s="4"/>
      <c r="HE53" s="8"/>
      <c r="HF53" s="7"/>
      <c r="HG53" s="7"/>
      <c r="HH53" s="2" t="s">
        <v>151</v>
      </c>
      <c r="HI53" s="2" t="s">
        <v>151</v>
      </c>
      <c r="HJ53" s="2" t="s">
        <v>151</v>
      </c>
      <c r="HK53" s="2" t="s">
        <v>151</v>
      </c>
      <c r="HL53" s="2" t="s">
        <v>151</v>
      </c>
      <c r="HM53" s="2" t="s">
        <v>151</v>
      </c>
      <c r="HN53" s="2" t="s">
        <v>151</v>
      </c>
      <c r="HO53" s="4"/>
      <c r="HP53" s="8"/>
      <c r="HQ53" s="4"/>
      <c r="HR53" s="8"/>
      <c r="HS53" s="7"/>
      <c r="HT53" s="7"/>
      <c r="HU53" s="2" t="s">
        <v>151</v>
      </c>
      <c r="HV53" s="2" t="s">
        <v>151</v>
      </c>
      <c r="HW53" s="2" t="s">
        <v>151</v>
      </c>
      <c r="HX53" s="2" t="s">
        <v>151</v>
      </c>
      <c r="HY53" s="2" t="s">
        <v>151</v>
      </c>
      <c r="HZ53" s="2" t="s">
        <v>151</v>
      </c>
      <c r="IA53" s="2" t="s">
        <v>151</v>
      </c>
      <c r="IB53" s="4"/>
      <c r="IC53" s="8"/>
      <c r="ID53" s="4"/>
      <c r="IE53" s="8"/>
      <c r="IF53" s="7"/>
      <c r="IG53" s="7"/>
      <c r="IH53" s="2" t="s">
        <v>151</v>
      </c>
      <c r="II53" s="2" t="s">
        <v>151</v>
      </c>
      <c r="IJ53" s="2" t="s">
        <v>151</v>
      </c>
      <c r="IK53" s="2" t="s">
        <v>151</v>
      </c>
      <c r="IL53" s="2" t="s">
        <v>151</v>
      </c>
      <c r="IM53" s="2" t="s">
        <v>151</v>
      </c>
      <c r="IN53" s="2" t="s">
        <v>151</v>
      </c>
      <c r="IO53" s="4"/>
      <c r="IP53" s="8"/>
      <c r="IQ53" s="4"/>
      <c r="IR53" s="8"/>
      <c r="IS53" s="7"/>
      <c r="IT53" s="7"/>
      <c r="IU53" s="2" t="s">
        <v>151</v>
      </c>
      <c r="IV53" s="2" t="s">
        <v>151</v>
      </c>
      <c r="IW53" s="2" t="s">
        <v>151</v>
      </c>
      <c r="IX53" s="2" t="s">
        <v>151</v>
      </c>
      <c r="IY53" s="2" t="s">
        <v>151</v>
      </c>
      <c r="IZ53" s="2" t="s">
        <v>151</v>
      </c>
      <c r="JA53" s="2" t="s">
        <v>151</v>
      </c>
      <c r="JB53" s="4"/>
      <c r="JC53" s="8"/>
      <c r="JD53" s="4"/>
      <c r="JE53" s="8"/>
      <c r="JF53" s="7"/>
      <c r="JG53" s="7"/>
      <c r="JH53" s="2" t="s">
        <v>151</v>
      </c>
      <c r="JI53" s="2" t="s">
        <v>151</v>
      </c>
      <c r="JJ53" s="2" t="s">
        <v>151</v>
      </c>
      <c r="JK53" s="2" t="s">
        <v>151</v>
      </c>
      <c r="JL53" s="2" t="s">
        <v>151</v>
      </c>
      <c r="JM53" s="2" t="s">
        <v>151</v>
      </c>
      <c r="JN53" s="2" t="s">
        <v>151</v>
      </c>
      <c r="JO53" s="4"/>
      <c r="JP53" s="8"/>
      <c r="JQ53" s="4"/>
      <c r="JR53" s="8"/>
      <c r="JS53" s="7"/>
      <c r="JT53" s="7"/>
      <c r="JU53" s="2" t="s">
        <v>151</v>
      </c>
      <c r="JV53" s="2" t="s">
        <v>151</v>
      </c>
      <c r="JW53" s="2" t="s">
        <v>151</v>
      </c>
      <c r="JX53" s="2" t="s">
        <v>151</v>
      </c>
      <c r="JY53" s="2" t="s">
        <v>151</v>
      </c>
      <c r="JZ53" s="2" t="s">
        <v>151</v>
      </c>
      <c r="KA53" s="2" t="s">
        <v>151</v>
      </c>
      <c r="KB53" s="4"/>
      <c r="KC53" s="8"/>
      <c r="KD53" s="4"/>
      <c r="KE53" s="8"/>
      <c r="KF53" s="7"/>
      <c r="KG53" s="7"/>
      <c r="KH53" s="2" t="s">
        <v>158</v>
      </c>
      <c r="KI53" s="2" t="s">
        <v>253</v>
      </c>
      <c r="KJ53" s="2" t="s">
        <v>207</v>
      </c>
      <c r="KK53" s="2" t="s">
        <v>151</v>
      </c>
      <c r="KL53" s="2" t="s">
        <v>161</v>
      </c>
      <c r="KM53" s="2" t="s">
        <v>161</v>
      </c>
      <c r="KN53" s="2" t="s">
        <v>151</v>
      </c>
      <c r="KO53" s="4"/>
      <c r="KP53" s="8"/>
      <c r="KQ53" s="4"/>
      <c r="KR53" s="8"/>
      <c r="KS53" s="7"/>
      <c r="KT53" s="7"/>
      <c r="KU53" s="2" t="s">
        <v>151</v>
      </c>
      <c r="KV53" s="2" t="s">
        <v>151</v>
      </c>
      <c r="KW53" s="2" t="s">
        <v>151</v>
      </c>
      <c r="KX53" s="2" t="s">
        <v>151</v>
      </c>
      <c r="KY53" s="2" t="s">
        <v>151</v>
      </c>
      <c r="KZ53" s="2" t="s">
        <v>151</v>
      </c>
      <c r="LA53" s="2" t="s">
        <v>151</v>
      </c>
      <c r="LB53" s="4"/>
      <c r="LC53" s="8"/>
      <c r="LD53" s="4"/>
      <c r="LE53" s="8"/>
      <c r="LF53" s="7"/>
      <c r="LG53" s="7"/>
      <c r="LH53" s="2" t="s">
        <v>151</v>
      </c>
      <c r="LI53" s="2" t="s">
        <v>151</v>
      </c>
      <c r="LJ53" s="2" t="s">
        <v>151</v>
      </c>
      <c r="LK53" s="2" t="s">
        <v>151</v>
      </c>
      <c r="LL53" s="2" t="s">
        <v>151</v>
      </c>
      <c r="LM53" s="2" t="s">
        <v>151</v>
      </c>
      <c r="LN53" s="2" t="s">
        <v>151</v>
      </c>
      <c r="LO53" s="4"/>
      <c r="LP53" s="8"/>
      <c r="LQ53" s="4"/>
      <c r="LR53" s="8"/>
      <c r="LS53" s="7"/>
      <c r="LT53" s="7"/>
      <c r="LU53" s="2" t="s">
        <v>151</v>
      </c>
      <c r="LV53" s="2" t="s">
        <v>151</v>
      </c>
      <c r="LW53" s="2" t="s">
        <v>151</v>
      </c>
      <c r="LX53" s="2" t="s">
        <v>151</v>
      </c>
      <c r="LY53" s="2" t="s">
        <v>151</v>
      </c>
      <c r="LZ53" s="2" t="s">
        <v>151</v>
      </c>
      <c r="MA53" s="2" t="s">
        <v>151</v>
      </c>
      <c r="MB53" s="4"/>
      <c r="MC53" s="8"/>
      <c r="MD53" s="4"/>
      <c r="ME53" s="8"/>
      <c r="MF53" s="7"/>
      <c r="MG53" s="7"/>
      <c r="MH53" s="2" t="s">
        <v>151</v>
      </c>
      <c r="MI53" s="2" t="s">
        <v>151</v>
      </c>
      <c r="MJ53" s="2" t="s">
        <v>151</v>
      </c>
      <c r="MK53" s="2" t="s">
        <v>151</v>
      </c>
      <c r="ML53" s="2" t="s">
        <v>151</v>
      </c>
      <c r="MM53" s="2" t="s">
        <v>151</v>
      </c>
      <c r="MN53" s="2" t="s">
        <v>151</v>
      </c>
      <c r="MO53" s="4"/>
      <c r="MP53" s="8"/>
      <c r="MQ53" s="4"/>
      <c r="MR53" s="8"/>
      <c r="MS53" s="7"/>
      <c r="MT53" s="7"/>
      <c r="MU53" s="2" t="s">
        <v>151</v>
      </c>
      <c r="MV53" s="2" t="s">
        <v>151</v>
      </c>
      <c r="MW53" s="2" t="s">
        <v>151</v>
      </c>
      <c r="MX53" s="2" t="s">
        <v>151</v>
      </c>
      <c r="MY53" s="2" t="s">
        <v>151</v>
      </c>
      <c r="MZ53" s="2" t="s">
        <v>151</v>
      </c>
      <c r="NA53" s="2" t="s">
        <v>151</v>
      </c>
      <c r="NB53" s="4"/>
      <c r="NC53" s="8"/>
      <c r="ND53" s="4"/>
      <c r="NE53" s="8"/>
      <c r="NF53" s="7"/>
      <c r="NG53" s="7"/>
      <c r="NH53" s="2" t="s">
        <v>151</v>
      </c>
      <c r="NI53" s="2" t="s">
        <v>151</v>
      </c>
      <c r="NJ53" s="2" t="s">
        <v>151</v>
      </c>
      <c r="NK53" s="2" t="s">
        <v>151</v>
      </c>
      <c r="NL53" s="2" t="s">
        <v>151</v>
      </c>
      <c r="NM53" s="2" t="s">
        <v>151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151</v>
      </c>
      <c r="OI53" s="2" t="s">
        <v>151</v>
      </c>
      <c r="OJ53" s="2" t="s">
        <v>151</v>
      </c>
      <c r="OK53" s="2" t="s">
        <v>151</v>
      </c>
      <c r="OL53" s="2" t="s">
        <v>151</v>
      </c>
      <c r="OM53" s="2" t="s">
        <v>151</v>
      </c>
      <c r="ON53" s="2" t="s">
        <v>151</v>
      </c>
      <c r="OO53" s="4"/>
      <c r="OP53" s="8"/>
      <c r="OQ53" s="4"/>
      <c r="OR53" s="8"/>
      <c r="OS53" s="7"/>
      <c r="OT53" s="7"/>
      <c r="OU53" s="2" t="s">
        <v>193</v>
      </c>
      <c r="OV53" s="2" t="s">
        <v>253</v>
      </c>
      <c r="OW53" s="2" t="s">
        <v>151</v>
      </c>
      <c r="OX53" s="2" t="s">
        <v>151</v>
      </c>
      <c r="OY53" s="2" t="s">
        <v>161</v>
      </c>
      <c r="OZ53" s="2" t="s">
        <v>161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597</v>
      </c>
      <c r="B54" s="2" t="s">
        <v>140</v>
      </c>
      <c r="C54" s="2" t="s">
        <v>598</v>
      </c>
      <c r="D54" s="2" t="s">
        <v>449</v>
      </c>
      <c r="E54" s="2" t="s">
        <v>450</v>
      </c>
      <c r="F54" s="2" t="s">
        <v>599</v>
      </c>
      <c r="G54" s="2" t="s">
        <v>599</v>
      </c>
      <c r="H54" s="2" t="s">
        <v>599</v>
      </c>
      <c r="I54" s="2" t="s">
        <v>600</v>
      </c>
      <c r="J54" s="2" t="s">
        <v>587</v>
      </c>
      <c r="K54" s="2" t="s">
        <v>601</v>
      </c>
      <c r="L54" s="3">
        <v>68.09</v>
      </c>
      <c r="M54" s="3">
        <v>71.49</v>
      </c>
      <c r="N54" s="3">
        <v>199.99</v>
      </c>
      <c r="O54" s="2" t="s">
        <v>430</v>
      </c>
      <c r="P54" s="2" t="s">
        <v>361</v>
      </c>
      <c r="Q54" s="2" t="s">
        <v>150</v>
      </c>
      <c r="R54" s="2" t="s">
        <v>151</v>
      </c>
      <c r="S54" s="2" t="s">
        <v>151</v>
      </c>
      <c r="T54" s="2" t="s">
        <v>573</v>
      </c>
      <c r="U54" s="2" t="s">
        <v>151</v>
      </c>
      <c r="V54" s="2" t="s">
        <v>455</v>
      </c>
      <c r="W54" s="2" t="s">
        <v>581</v>
      </c>
      <c r="X54" s="2" t="s">
        <v>151</v>
      </c>
      <c r="Y54" s="2" t="s">
        <v>602</v>
      </c>
      <c r="Z54" s="4"/>
      <c r="AA54" s="4">
        <f>=ROUNDDOWN({0},0)</f>
      </c>
      <c r="AB54" s="5">
        <v>2</v>
      </c>
      <c r="AC54" s="2" t="s">
        <v>151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>
        <v>3</v>
      </c>
      <c r="AS54" s="8">
        <v>240.05</v>
      </c>
      <c r="AT54" s="7">
        <v>-1</v>
      </c>
      <c r="AU54" s="7">
        <v>-1</v>
      </c>
      <c r="AV54" s="4"/>
      <c r="AW54" s="8"/>
      <c r="AX54" s="4">
        <v>3</v>
      </c>
      <c r="AY54" s="8">
        <v>240.05</v>
      </c>
      <c r="AZ54" s="7">
        <v>-1</v>
      </c>
      <c r="BA54" s="7">
        <v>-1</v>
      </c>
      <c r="BB54" s="7"/>
      <c r="BC54" s="4" t="s">
        <v>151</v>
      </c>
      <c r="BD54" s="8" t="s">
        <v>151</v>
      </c>
      <c r="BE54" s="4">
        <v>4</v>
      </c>
      <c r="BF54" s="8">
        <v>315.12</v>
      </c>
      <c r="BG54" s="7" t="s">
        <v>151</v>
      </c>
      <c r="BH54" s="7" t="s">
        <v>151</v>
      </c>
      <c r="BI54" s="7"/>
      <c r="BJ54" s="4"/>
      <c r="BK54" s="8"/>
      <c r="BL54" s="2" t="s">
        <v>603</v>
      </c>
      <c r="BM54" s="7"/>
      <c r="BN54" s="7"/>
      <c r="BO54" s="4"/>
      <c r="BP54" s="8"/>
      <c r="BQ54" s="4"/>
      <c r="BR54" s="8"/>
      <c r="BS54" s="7"/>
      <c r="BT54" s="7"/>
      <c r="BU54" s="2" t="s">
        <v>158</v>
      </c>
      <c r="BV54" s="2" t="s">
        <v>253</v>
      </c>
      <c r="BW54" s="2" t="s">
        <v>457</v>
      </c>
      <c r="BX54" s="2" t="s">
        <v>604</v>
      </c>
      <c r="BY54" s="2" t="s">
        <v>161</v>
      </c>
      <c r="BZ54" s="2" t="s">
        <v>161</v>
      </c>
      <c r="CA54" s="2" t="s">
        <v>151</v>
      </c>
      <c r="CB54" s="4"/>
      <c r="CC54" s="8"/>
      <c r="CD54" s="4"/>
      <c r="CE54" s="8"/>
      <c r="CF54" s="7"/>
      <c r="CG54" s="7"/>
      <c r="CH54" s="2" t="s">
        <v>158</v>
      </c>
      <c r="CI54" s="2" t="s">
        <v>253</v>
      </c>
      <c r="CJ54" s="2" t="s">
        <v>151</v>
      </c>
      <c r="CK54" s="2" t="s">
        <v>468</v>
      </c>
      <c r="CL54" s="2" t="s">
        <v>161</v>
      </c>
      <c r="CM54" s="2" t="s">
        <v>161</v>
      </c>
      <c r="CN54" s="2" t="s">
        <v>151</v>
      </c>
      <c r="CO54" s="4"/>
      <c r="CP54" s="8"/>
      <c r="CQ54" s="4"/>
      <c r="CR54" s="8"/>
      <c r="CS54" s="7"/>
      <c r="CT54" s="7"/>
      <c r="CU54" s="2" t="s">
        <v>158</v>
      </c>
      <c r="CV54" s="2" t="s">
        <v>253</v>
      </c>
      <c r="CW54" s="2" t="s">
        <v>163</v>
      </c>
      <c r="CX54" s="2" t="s">
        <v>605</v>
      </c>
      <c r="CY54" s="2" t="s">
        <v>161</v>
      </c>
      <c r="CZ54" s="2" t="s">
        <v>161</v>
      </c>
      <c r="DA54" s="2" t="s">
        <v>151</v>
      </c>
      <c r="DB54" s="4"/>
      <c r="DC54" s="8"/>
      <c r="DD54" s="4"/>
      <c r="DE54" s="8"/>
      <c r="DF54" s="7"/>
      <c r="DG54" s="7"/>
      <c r="DH54" s="2" t="s">
        <v>158</v>
      </c>
      <c r="DI54" s="2" t="s">
        <v>253</v>
      </c>
      <c r="DJ54" s="2" t="s">
        <v>165</v>
      </c>
      <c r="DK54" s="2" t="s">
        <v>365</v>
      </c>
      <c r="DL54" s="2" t="s">
        <v>561</v>
      </c>
      <c r="DM54" s="2" t="s">
        <v>161</v>
      </c>
      <c r="DN54" s="2" t="s">
        <v>151</v>
      </c>
      <c r="DO54" s="4"/>
      <c r="DP54" s="8"/>
      <c r="DQ54" s="4">
        <v>2</v>
      </c>
      <c r="DR54" s="8">
        <v>164.98</v>
      </c>
      <c r="DS54" s="7">
        <v>-1</v>
      </c>
      <c r="DT54" s="7">
        <v>-1</v>
      </c>
      <c r="DU54" s="2" t="s">
        <v>158</v>
      </c>
      <c r="DV54" s="2" t="s">
        <v>253</v>
      </c>
      <c r="DW54" s="2" t="s">
        <v>602</v>
      </c>
      <c r="DX54" s="2" t="s">
        <v>596</v>
      </c>
      <c r="DY54" s="2" t="s">
        <v>161</v>
      </c>
      <c r="DZ54" s="2" t="s">
        <v>161</v>
      </c>
      <c r="EA54" s="2" t="s">
        <v>151</v>
      </c>
      <c r="EB54" s="4"/>
      <c r="EC54" s="8"/>
      <c r="ED54" s="4">
        <v>1</v>
      </c>
      <c r="EE54" s="8">
        <v>75.07</v>
      </c>
      <c r="EF54" s="7">
        <v>-1</v>
      </c>
      <c r="EG54" s="7">
        <v>-1</v>
      </c>
      <c r="EH54" s="2" t="s">
        <v>158</v>
      </c>
      <c r="EI54" s="2" t="s">
        <v>253</v>
      </c>
      <c r="EJ54" s="2" t="s">
        <v>168</v>
      </c>
      <c r="EK54" s="2" t="s">
        <v>551</v>
      </c>
      <c r="EL54" s="2" t="s">
        <v>161</v>
      </c>
      <c r="EM54" s="2" t="s">
        <v>161</v>
      </c>
      <c r="EN54" s="2" t="s">
        <v>151</v>
      </c>
      <c r="EO54" s="4"/>
      <c r="EP54" s="8"/>
      <c r="EQ54" s="4"/>
      <c r="ER54" s="8"/>
      <c r="ES54" s="7"/>
      <c r="ET54" s="7"/>
      <c r="EU54" s="2" t="s">
        <v>158</v>
      </c>
      <c r="EV54" s="2" t="s">
        <v>253</v>
      </c>
      <c r="EW54" s="2" t="s">
        <v>602</v>
      </c>
      <c r="EX54" s="2" t="s">
        <v>462</v>
      </c>
      <c r="EY54" s="2" t="s">
        <v>161</v>
      </c>
      <c r="EZ54" s="2" t="s">
        <v>161</v>
      </c>
      <c r="FA54" s="2" t="s">
        <v>151</v>
      </c>
      <c r="FB54" s="4"/>
      <c r="FC54" s="8"/>
      <c r="FD54" s="4"/>
      <c r="FE54" s="8"/>
      <c r="FF54" s="7"/>
      <c r="FG54" s="7"/>
      <c r="FH54" s="2" t="s">
        <v>566</v>
      </c>
      <c r="FI54" s="2" t="s">
        <v>253</v>
      </c>
      <c r="FJ54" s="2" t="s">
        <v>151</v>
      </c>
      <c r="FK54" s="2" t="s">
        <v>151</v>
      </c>
      <c r="FL54" s="2" t="s">
        <v>161</v>
      </c>
      <c r="FM54" s="2" t="s">
        <v>161</v>
      </c>
      <c r="FN54" s="2" t="s">
        <v>151</v>
      </c>
      <c r="FO54" s="4"/>
      <c r="FP54" s="8"/>
      <c r="FQ54" s="4"/>
      <c r="FR54" s="8"/>
      <c r="FS54" s="7"/>
      <c r="FT54" s="7"/>
      <c r="FU54" s="2" t="s">
        <v>193</v>
      </c>
      <c r="FV54" s="2" t="s">
        <v>253</v>
      </c>
      <c r="FW54" s="2" t="s">
        <v>151</v>
      </c>
      <c r="FX54" s="2" t="s">
        <v>151</v>
      </c>
      <c r="FY54" s="2" t="s">
        <v>161</v>
      </c>
      <c r="FZ54" s="2" t="s">
        <v>161</v>
      </c>
      <c r="GA54" s="2" t="s">
        <v>151</v>
      </c>
      <c r="GB54" s="4"/>
      <c r="GC54" s="8"/>
      <c r="GD54" s="4"/>
      <c r="GE54" s="8"/>
      <c r="GF54" s="7"/>
      <c r="GG54" s="7"/>
      <c r="GH54" s="2" t="s">
        <v>151</v>
      </c>
      <c r="GI54" s="2" t="s">
        <v>151</v>
      </c>
      <c r="GJ54" s="2" t="s">
        <v>151</v>
      </c>
      <c r="GK54" s="2" t="s">
        <v>151</v>
      </c>
      <c r="GL54" s="2" t="s">
        <v>151</v>
      </c>
      <c r="GM54" s="2" t="s">
        <v>151</v>
      </c>
      <c r="GN54" s="2" t="s">
        <v>151</v>
      </c>
      <c r="GO54" s="4"/>
      <c r="GP54" s="8"/>
      <c r="GQ54" s="4"/>
      <c r="GR54" s="8"/>
      <c r="GS54" s="7"/>
      <c r="GT54" s="7"/>
      <c r="GU54" s="2" t="s">
        <v>158</v>
      </c>
      <c r="GV54" s="2" t="s">
        <v>253</v>
      </c>
      <c r="GW54" s="2" t="s">
        <v>177</v>
      </c>
      <c r="GX54" s="2" t="s">
        <v>151</v>
      </c>
      <c r="GY54" s="2" t="s">
        <v>161</v>
      </c>
      <c r="GZ54" s="2" t="s">
        <v>161</v>
      </c>
      <c r="HA54" s="2" t="s">
        <v>151</v>
      </c>
      <c r="HB54" s="4"/>
      <c r="HC54" s="8"/>
      <c r="HD54" s="4"/>
      <c r="HE54" s="8"/>
      <c r="HF54" s="7"/>
      <c r="HG54" s="7"/>
      <c r="HH54" s="2" t="s">
        <v>151</v>
      </c>
      <c r="HI54" s="2" t="s">
        <v>151</v>
      </c>
      <c r="HJ54" s="2" t="s">
        <v>151</v>
      </c>
      <c r="HK54" s="2" t="s">
        <v>151</v>
      </c>
      <c r="HL54" s="2" t="s">
        <v>151</v>
      </c>
      <c r="HM54" s="2" t="s">
        <v>151</v>
      </c>
      <c r="HN54" s="2" t="s">
        <v>151</v>
      </c>
      <c r="HO54" s="4"/>
      <c r="HP54" s="8"/>
      <c r="HQ54" s="4"/>
      <c r="HR54" s="8"/>
      <c r="HS54" s="7"/>
      <c r="HT54" s="7"/>
      <c r="HU54" s="2" t="s">
        <v>151</v>
      </c>
      <c r="HV54" s="2" t="s">
        <v>151</v>
      </c>
      <c r="HW54" s="2" t="s">
        <v>151</v>
      </c>
      <c r="HX54" s="2" t="s">
        <v>151</v>
      </c>
      <c r="HY54" s="2" t="s">
        <v>151</v>
      </c>
      <c r="HZ54" s="2" t="s">
        <v>151</v>
      </c>
      <c r="IA54" s="2" t="s">
        <v>151</v>
      </c>
      <c r="IB54" s="4"/>
      <c r="IC54" s="8"/>
      <c r="ID54" s="4"/>
      <c r="IE54" s="8"/>
      <c r="IF54" s="7"/>
      <c r="IG54" s="7"/>
      <c r="IH54" s="2" t="s">
        <v>151</v>
      </c>
      <c r="II54" s="2" t="s">
        <v>151</v>
      </c>
      <c r="IJ54" s="2" t="s">
        <v>151</v>
      </c>
      <c r="IK54" s="2" t="s">
        <v>151</v>
      </c>
      <c r="IL54" s="2" t="s">
        <v>151</v>
      </c>
      <c r="IM54" s="2" t="s">
        <v>151</v>
      </c>
      <c r="IN54" s="2" t="s">
        <v>151</v>
      </c>
      <c r="IO54" s="4"/>
      <c r="IP54" s="8"/>
      <c r="IQ54" s="4"/>
      <c r="IR54" s="8"/>
      <c r="IS54" s="7"/>
      <c r="IT54" s="7"/>
      <c r="IU54" s="2" t="s">
        <v>151</v>
      </c>
      <c r="IV54" s="2" t="s">
        <v>151</v>
      </c>
      <c r="IW54" s="2" t="s">
        <v>151</v>
      </c>
      <c r="IX54" s="2" t="s">
        <v>151</v>
      </c>
      <c r="IY54" s="2" t="s">
        <v>151</v>
      </c>
      <c r="IZ54" s="2" t="s">
        <v>151</v>
      </c>
      <c r="JA54" s="2" t="s">
        <v>151</v>
      </c>
      <c r="JB54" s="4"/>
      <c r="JC54" s="8"/>
      <c r="JD54" s="4"/>
      <c r="JE54" s="8"/>
      <c r="JF54" s="7"/>
      <c r="JG54" s="7"/>
      <c r="JH54" s="2" t="s">
        <v>151</v>
      </c>
      <c r="JI54" s="2" t="s">
        <v>151</v>
      </c>
      <c r="JJ54" s="2" t="s">
        <v>151</v>
      </c>
      <c r="JK54" s="2" t="s">
        <v>151</v>
      </c>
      <c r="JL54" s="2" t="s">
        <v>151</v>
      </c>
      <c r="JM54" s="2" t="s">
        <v>151</v>
      </c>
      <c r="JN54" s="2" t="s">
        <v>151</v>
      </c>
      <c r="JO54" s="4"/>
      <c r="JP54" s="8"/>
      <c r="JQ54" s="4"/>
      <c r="JR54" s="8"/>
      <c r="JS54" s="7"/>
      <c r="JT54" s="7"/>
      <c r="JU54" s="2" t="s">
        <v>151</v>
      </c>
      <c r="JV54" s="2" t="s">
        <v>151</v>
      </c>
      <c r="JW54" s="2" t="s">
        <v>151</v>
      </c>
      <c r="JX54" s="2" t="s">
        <v>151</v>
      </c>
      <c r="JY54" s="2" t="s">
        <v>151</v>
      </c>
      <c r="JZ54" s="2" t="s">
        <v>151</v>
      </c>
      <c r="KA54" s="2" t="s">
        <v>151</v>
      </c>
      <c r="KB54" s="4"/>
      <c r="KC54" s="8"/>
      <c r="KD54" s="4"/>
      <c r="KE54" s="8"/>
      <c r="KF54" s="7"/>
      <c r="KG54" s="7"/>
      <c r="KH54" s="2" t="s">
        <v>158</v>
      </c>
      <c r="KI54" s="2" t="s">
        <v>253</v>
      </c>
      <c r="KJ54" s="2" t="s">
        <v>179</v>
      </c>
      <c r="KK54" s="2" t="s">
        <v>151</v>
      </c>
      <c r="KL54" s="2" t="s">
        <v>161</v>
      </c>
      <c r="KM54" s="2" t="s">
        <v>161</v>
      </c>
      <c r="KN54" s="2" t="s">
        <v>151</v>
      </c>
      <c r="KO54" s="4"/>
      <c r="KP54" s="8"/>
      <c r="KQ54" s="4"/>
      <c r="KR54" s="8"/>
      <c r="KS54" s="7"/>
      <c r="KT54" s="7"/>
      <c r="KU54" s="2" t="s">
        <v>151</v>
      </c>
      <c r="KV54" s="2" t="s">
        <v>151</v>
      </c>
      <c r="KW54" s="2" t="s">
        <v>151</v>
      </c>
      <c r="KX54" s="2" t="s">
        <v>151</v>
      </c>
      <c r="KY54" s="2" t="s">
        <v>151</v>
      </c>
      <c r="KZ54" s="2" t="s">
        <v>151</v>
      </c>
      <c r="LA54" s="2" t="s">
        <v>151</v>
      </c>
      <c r="LB54" s="4"/>
      <c r="LC54" s="8"/>
      <c r="LD54" s="4"/>
      <c r="LE54" s="8"/>
      <c r="LF54" s="7"/>
      <c r="LG54" s="7"/>
      <c r="LH54" s="2" t="s">
        <v>151</v>
      </c>
      <c r="LI54" s="2" t="s">
        <v>151</v>
      </c>
      <c r="LJ54" s="2" t="s">
        <v>151</v>
      </c>
      <c r="LK54" s="2" t="s">
        <v>151</v>
      </c>
      <c r="LL54" s="2" t="s">
        <v>151</v>
      </c>
      <c r="LM54" s="2" t="s">
        <v>151</v>
      </c>
      <c r="LN54" s="2" t="s">
        <v>151</v>
      </c>
      <c r="LO54" s="4"/>
      <c r="LP54" s="8"/>
      <c r="LQ54" s="4"/>
      <c r="LR54" s="8"/>
      <c r="LS54" s="7"/>
      <c r="LT54" s="7"/>
      <c r="LU54" s="2" t="s">
        <v>151</v>
      </c>
      <c r="LV54" s="2" t="s">
        <v>151</v>
      </c>
      <c r="LW54" s="2" t="s">
        <v>151</v>
      </c>
      <c r="LX54" s="2" t="s">
        <v>151</v>
      </c>
      <c r="LY54" s="2" t="s">
        <v>151</v>
      </c>
      <c r="LZ54" s="2" t="s">
        <v>151</v>
      </c>
      <c r="MA54" s="2" t="s">
        <v>151</v>
      </c>
      <c r="MB54" s="4"/>
      <c r="MC54" s="8"/>
      <c r="MD54" s="4"/>
      <c r="ME54" s="8"/>
      <c r="MF54" s="7"/>
      <c r="MG54" s="7"/>
      <c r="MH54" s="2" t="s">
        <v>151</v>
      </c>
      <c r="MI54" s="2" t="s">
        <v>151</v>
      </c>
      <c r="MJ54" s="2" t="s">
        <v>151</v>
      </c>
      <c r="MK54" s="2" t="s">
        <v>151</v>
      </c>
      <c r="ML54" s="2" t="s">
        <v>151</v>
      </c>
      <c r="MM54" s="2" t="s">
        <v>151</v>
      </c>
      <c r="MN54" s="2" t="s">
        <v>151</v>
      </c>
      <c r="MO54" s="4"/>
      <c r="MP54" s="8"/>
      <c r="MQ54" s="4"/>
      <c r="MR54" s="8"/>
      <c r="MS54" s="7"/>
      <c r="MT54" s="7"/>
      <c r="MU54" s="2" t="s">
        <v>151</v>
      </c>
      <c r="MV54" s="2" t="s">
        <v>151</v>
      </c>
      <c r="MW54" s="2" t="s">
        <v>151</v>
      </c>
      <c r="MX54" s="2" t="s">
        <v>151</v>
      </c>
      <c r="MY54" s="2" t="s">
        <v>151</v>
      </c>
      <c r="MZ54" s="2" t="s">
        <v>151</v>
      </c>
      <c r="NA54" s="2" t="s">
        <v>151</v>
      </c>
      <c r="NB54" s="4"/>
      <c r="NC54" s="8"/>
      <c r="ND54" s="4"/>
      <c r="NE54" s="8"/>
      <c r="NF54" s="7"/>
      <c r="NG54" s="7"/>
      <c r="NH54" s="2" t="s">
        <v>151</v>
      </c>
      <c r="NI54" s="2" t="s">
        <v>151</v>
      </c>
      <c r="NJ54" s="2" t="s">
        <v>151</v>
      </c>
      <c r="NK54" s="2" t="s">
        <v>151</v>
      </c>
      <c r="NL54" s="2" t="s">
        <v>151</v>
      </c>
      <c r="NM54" s="2" t="s">
        <v>151</v>
      </c>
      <c r="NN54" s="2" t="s">
        <v>151</v>
      </c>
      <c r="NO54" s="4"/>
      <c r="NP54" s="8"/>
      <c r="NQ54" s="4"/>
      <c r="NR54" s="8"/>
      <c r="NS54" s="7"/>
      <c r="NT54" s="7"/>
      <c r="NU54" s="2" t="s">
        <v>151</v>
      </c>
      <c r="NV54" s="2" t="s">
        <v>151</v>
      </c>
      <c r="NW54" s="2" t="s">
        <v>151</v>
      </c>
      <c r="NX54" s="2" t="s">
        <v>151</v>
      </c>
      <c r="NY54" s="2" t="s">
        <v>151</v>
      </c>
      <c r="NZ54" s="2" t="s">
        <v>151</v>
      </c>
      <c r="OA54" s="2" t="s">
        <v>151</v>
      </c>
      <c r="OB54" s="4"/>
      <c r="OC54" s="8"/>
      <c r="OD54" s="4"/>
      <c r="OE54" s="8"/>
      <c r="OF54" s="7"/>
      <c r="OG54" s="7"/>
      <c r="OH54" s="2" t="s">
        <v>151</v>
      </c>
      <c r="OI54" s="2" t="s">
        <v>151</v>
      </c>
      <c r="OJ54" s="2" t="s">
        <v>151</v>
      </c>
      <c r="OK54" s="2" t="s">
        <v>151</v>
      </c>
      <c r="OL54" s="2" t="s">
        <v>151</v>
      </c>
      <c r="OM54" s="2" t="s">
        <v>151</v>
      </c>
      <c r="ON54" s="2" t="s">
        <v>151</v>
      </c>
      <c r="OO54" s="4"/>
      <c r="OP54" s="8"/>
      <c r="OQ54" s="4"/>
      <c r="OR54" s="8"/>
      <c r="OS54" s="7"/>
      <c r="OT54" s="7"/>
      <c r="OU54" s="2" t="s">
        <v>193</v>
      </c>
      <c r="OV54" s="2" t="s">
        <v>253</v>
      </c>
      <c r="OW54" s="2" t="s">
        <v>151</v>
      </c>
      <c r="OX54" s="2" t="s">
        <v>151</v>
      </c>
      <c r="OY54" s="2" t="s">
        <v>161</v>
      </c>
      <c r="OZ54" s="2" t="s">
        <v>161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606</v>
      </c>
      <c r="B55" s="2" t="s">
        <v>140</v>
      </c>
      <c r="C55" s="2" t="s">
        <v>598</v>
      </c>
      <c r="D55" s="2" t="s">
        <v>449</v>
      </c>
      <c r="E55" s="2" t="s">
        <v>450</v>
      </c>
      <c r="F55" s="2" t="s">
        <v>599</v>
      </c>
      <c r="G55" s="2" t="s">
        <v>599</v>
      </c>
      <c r="H55" s="2" t="s">
        <v>599</v>
      </c>
      <c r="I55" s="2" t="s">
        <v>607</v>
      </c>
      <c r="J55" s="2" t="s">
        <v>587</v>
      </c>
      <c r="K55" s="2" t="s">
        <v>608</v>
      </c>
      <c r="L55" s="3">
        <v>68.09</v>
      </c>
      <c r="M55" s="3">
        <v>71.49</v>
      </c>
      <c r="N55" s="3">
        <v>199.99</v>
      </c>
      <c r="O55" s="2" t="s">
        <v>360</v>
      </c>
      <c r="P55" s="2" t="s">
        <v>361</v>
      </c>
      <c r="Q55" s="2" t="s">
        <v>150</v>
      </c>
      <c r="R55" s="2" t="s">
        <v>151</v>
      </c>
      <c r="S55" s="2" t="s">
        <v>151</v>
      </c>
      <c r="T55" s="2" t="s">
        <v>573</v>
      </c>
      <c r="U55" s="2" t="s">
        <v>151</v>
      </c>
      <c r="V55" s="2" t="s">
        <v>455</v>
      </c>
      <c r="W55" s="2" t="s">
        <v>581</v>
      </c>
      <c r="X55" s="2" t="s">
        <v>151</v>
      </c>
      <c r="Y55" s="2" t="s">
        <v>602</v>
      </c>
      <c r="Z55" s="4"/>
      <c r="AA55" s="4">
        <f>=ROUNDDOWN({0},0)</f>
      </c>
      <c r="AB55" s="5"/>
      <c r="AC55" s="2" t="s">
        <v>151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>
        <v>1</v>
      </c>
      <c r="AS55" s="8">
        <v>75.07</v>
      </c>
      <c r="AT55" s="7">
        <v>-1</v>
      </c>
      <c r="AU55" s="7">
        <v>-1</v>
      </c>
      <c r="AV55" s="4"/>
      <c r="AW55" s="8"/>
      <c r="AX55" s="4">
        <v>1</v>
      </c>
      <c r="AY55" s="8">
        <v>75.07</v>
      </c>
      <c r="AZ55" s="7">
        <v>-1</v>
      </c>
      <c r="BA55" s="7">
        <v>-1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21</v>
      </c>
      <c r="BM55" s="7"/>
      <c r="BN55" s="7"/>
      <c r="BO55" s="4"/>
      <c r="BP55" s="8"/>
      <c r="BQ55" s="4"/>
      <c r="BR55" s="8"/>
      <c r="BS55" s="7"/>
      <c r="BT55" s="7"/>
      <c r="BU55" s="2" t="s">
        <v>158</v>
      </c>
      <c r="BV55" s="2" t="s">
        <v>253</v>
      </c>
      <c r="BW55" s="2" t="s">
        <v>457</v>
      </c>
      <c r="BX55" s="2" t="s">
        <v>609</v>
      </c>
      <c r="BY55" s="2" t="s">
        <v>161</v>
      </c>
      <c r="BZ55" s="2" t="s">
        <v>161</v>
      </c>
      <c r="CA55" s="2" t="s">
        <v>151</v>
      </c>
      <c r="CB55" s="4"/>
      <c r="CC55" s="8"/>
      <c r="CD55" s="4"/>
      <c r="CE55" s="8"/>
      <c r="CF55" s="7"/>
      <c r="CG55" s="7"/>
      <c r="CH55" s="2" t="s">
        <v>158</v>
      </c>
      <c r="CI55" s="2" t="s">
        <v>253</v>
      </c>
      <c r="CJ55" s="2" t="s">
        <v>151</v>
      </c>
      <c r="CK55" s="2" t="s">
        <v>458</v>
      </c>
      <c r="CL55" s="2" t="s">
        <v>161</v>
      </c>
      <c r="CM55" s="2" t="s">
        <v>161</v>
      </c>
      <c r="CN55" s="2" t="s">
        <v>151</v>
      </c>
      <c r="CO55" s="4"/>
      <c r="CP55" s="8"/>
      <c r="CQ55" s="4"/>
      <c r="CR55" s="8"/>
      <c r="CS55" s="7"/>
      <c r="CT55" s="7"/>
      <c r="CU55" s="2" t="s">
        <v>158</v>
      </c>
      <c r="CV55" s="2" t="s">
        <v>253</v>
      </c>
      <c r="CW55" s="2" t="s">
        <v>163</v>
      </c>
      <c r="CX55" s="2" t="s">
        <v>432</v>
      </c>
      <c r="CY55" s="2" t="s">
        <v>161</v>
      </c>
      <c r="CZ55" s="2" t="s">
        <v>161</v>
      </c>
      <c r="DA55" s="2" t="s">
        <v>151</v>
      </c>
      <c r="DB55" s="4"/>
      <c r="DC55" s="8"/>
      <c r="DD55" s="4"/>
      <c r="DE55" s="8"/>
      <c r="DF55" s="7"/>
      <c r="DG55" s="7"/>
      <c r="DH55" s="2" t="s">
        <v>158</v>
      </c>
      <c r="DI55" s="2" t="s">
        <v>253</v>
      </c>
      <c r="DJ55" s="2" t="s">
        <v>165</v>
      </c>
      <c r="DK55" s="2" t="s">
        <v>460</v>
      </c>
      <c r="DL55" s="2" t="s">
        <v>561</v>
      </c>
      <c r="DM55" s="2" t="s">
        <v>161</v>
      </c>
      <c r="DN55" s="2" t="s">
        <v>151</v>
      </c>
      <c r="DO55" s="4"/>
      <c r="DP55" s="8"/>
      <c r="DQ55" s="4"/>
      <c r="DR55" s="8"/>
      <c r="DS55" s="7"/>
      <c r="DT55" s="7"/>
      <c r="DU55" s="2" t="s">
        <v>158</v>
      </c>
      <c r="DV55" s="2" t="s">
        <v>253</v>
      </c>
      <c r="DW55" s="2" t="s">
        <v>602</v>
      </c>
      <c r="DX55" s="2" t="s">
        <v>179</v>
      </c>
      <c r="DY55" s="2" t="s">
        <v>161</v>
      </c>
      <c r="DZ55" s="2" t="s">
        <v>161</v>
      </c>
      <c r="EA55" s="2" t="s">
        <v>151</v>
      </c>
      <c r="EB55" s="4"/>
      <c r="EC55" s="8"/>
      <c r="ED55" s="4">
        <v>1</v>
      </c>
      <c r="EE55" s="8">
        <v>75.07</v>
      </c>
      <c r="EF55" s="7">
        <v>-1</v>
      </c>
      <c r="EG55" s="7">
        <v>-1</v>
      </c>
      <c r="EH55" s="2" t="s">
        <v>158</v>
      </c>
      <c r="EI55" s="2" t="s">
        <v>253</v>
      </c>
      <c r="EJ55" s="2" t="s">
        <v>168</v>
      </c>
      <c r="EK55" s="2" t="s">
        <v>324</v>
      </c>
      <c r="EL55" s="2" t="s">
        <v>161</v>
      </c>
      <c r="EM55" s="2" t="s">
        <v>161</v>
      </c>
      <c r="EN55" s="2" t="s">
        <v>151</v>
      </c>
      <c r="EO55" s="4"/>
      <c r="EP55" s="8"/>
      <c r="EQ55" s="4"/>
      <c r="ER55" s="8"/>
      <c r="ES55" s="7"/>
      <c r="ET55" s="7"/>
      <c r="EU55" s="2" t="s">
        <v>158</v>
      </c>
      <c r="EV55" s="2" t="s">
        <v>253</v>
      </c>
      <c r="EW55" s="2" t="s">
        <v>602</v>
      </c>
      <c r="EX55" s="2" t="s">
        <v>155</v>
      </c>
      <c r="EY55" s="2" t="s">
        <v>161</v>
      </c>
      <c r="EZ55" s="2" t="s">
        <v>161</v>
      </c>
      <c r="FA55" s="2" t="s">
        <v>151</v>
      </c>
      <c r="FB55" s="4"/>
      <c r="FC55" s="8"/>
      <c r="FD55" s="4"/>
      <c r="FE55" s="8"/>
      <c r="FF55" s="7"/>
      <c r="FG55" s="7"/>
      <c r="FH55" s="2" t="s">
        <v>566</v>
      </c>
      <c r="FI55" s="2" t="s">
        <v>253</v>
      </c>
      <c r="FJ55" s="2" t="s">
        <v>151</v>
      </c>
      <c r="FK55" s="2" t="s">
        <v>151</v>
      </c>
      <c r="FL55" s="2" t="s">
        <v>161</v>
      </c>
      <c r="FM55" s="2" t="s">
        <v>161</v>
      </c>
      <c r="FN55" s="2" t="s">
        <v>151</v>
      </c>
      <c r="FO55" s="4"/>
      <c r="FP55" s="8"/>
      <c r="FQ55" s="4"/>
      <c r="FR55" s="8"/>
      <c r="FS55" s="7"/>
      <c r="FT55" s="7"/>
      <c r="FU55" s="2" t="s">
        <v>193</v>
      </c>
      <c r="FV55" s="2" t="s">
        <v>253</v>
      </c>
      <c r="FW55" s="2" t="s">
        <v>151</v>
      </c>
      <c r="FX55" s="2" t="s">
        <v>151</v>
      </c>
      <c r="FY55" s="2" t="s">
        <v>161</v>
      </c>
      <c r="FZ55" s="2" t="s">
        <v>161</v>
      </c>
      <c r="GA55" s="2" t="s">
        <v>151</v>
      </c>
      <c r="GB55" s="4"/>
      <c r="GC55" s="8"/>
      <c r="GD55" s="4"/>
      <c r="GE55" s="8"/>
      <c r="GF55" s="7"/>
      <c r="GG55" s="7"/>
      <c r="GH55" s="2" t="s">
        <v>151</v>
      </c>
      <c r="GI55" s="2" t="s">
        <v>151</v>
      </c>
      <c r="GJ55" s="2" t="s">
        <v>151</v>
      </c>
      <c r="GK55" s="2" t="s">
        <v>151</v>
      </c>
      <c r="GL55" s="2" t="s">
        <v>151</v>
      </c>
      <c r="GM55" s="2" t="s">
        <v>151</v>
      </c>
      <c r="GN55" s="2" t="s">
        <v>151</v>
      </c>
      <c r="GO55" s="4"/>
      <c r="GP55" s="8"/>
      <c r="GQ55" s="4"/>
      <c r="GR55" s="8"/>
      <c r="GS55" s="7"/>
      <c r="GT55" s="7"/>
      <c r="GU55" s="2" t="s">
        <v>158</v>
      </c>
      <c r="GV55" s="2" t="s">
        <v>253</v>
      </c>
      <c r="GW55" s="2" t="s">
        <v>177</v>
      </c>
      <c r="GX55" s="2" t="s">
        <v>610</v>
      </c>
      <c r="GY55" s="2" t="s">
        <v>161</v>
      </c>
      <c r="GZ55" s="2" t="s">
        <v>161</v>
      </c>
      <c r="HA55" s="2" t="s">
        <v>151</v>
      </c>
      <c r="HB55" s="4"/>
      <c r="HC55" s="8"/>
      <c r="HD55" s="4"/>
      <c r="HE55" s="8"/>
      <c r="HF55" s="7"/>
      <c r="HG55" s="7"/>
      <c r="HH55" s="2" t="s">
        <v>151</v>
      </c>
      <c r="HI55" s="2" t="s">
        <v>151</v>
      </c>
      <c r="HJ55" s="2" t="s">
        <v>151</v>
      </c>
      <c r="HK55" s="2" t="s">
        <v>151</v>
      </c>
      <c r="HL55" s="2" t="s">
        <v>151</v>
      </c>
      <c r="HM55" s="2" t="s">
        <v>151</v>
      </c>
      <c r="HN55" s="2" t="s">
        <v>151</v>
      </c>
      <c r="HO55" s="4"/>
      <c r="HP55" s="8"/>
      <c r="HQ55" s="4"/>
      <c r="HR55" s="8"/>
      <c r="HS55" s="7"/>
      <c r="HT55" s="7"/>
      <c r="HU55" s="2" t="s">
        <v>151</v>
      </c>
      <c r="HV55" s="2" t="s">
        <v>151</v>
      </c>
      <c r="HW55" s="2" t="s">
        <v>151</v>
      </c>
      <c r="HX55" s="2" t="s">
        <v>151</v>
      </c>
      <c r="HY55" s="2" t="s">
        <v>151</v>
      </c>
      <c r="HZ55" s="2" t="s">
        <v>151</v>
      </c>
      <c r="IA55" s="2" t="s">
        <v>151</v>
      </c>
      <c r="IB55" s="4"/>
      <c r="IC55" s="8"/>
      <c r="ID55" s="4"/>
      <c r="IE55" s="8"/>
      <c r="IF55" s="7"/>
      <c r="IG55" s="7"/>
      <c r="IH55" s="2" t="s">
        <v>151</v>
      </c>
      <c r="II55" s="2" t="s">
        <v>151</v>
      </c>
      <c r="IJ55" s="2" t="s">
        <v>151</v>
      </c>
      <c r="IK55" s="2" t="s">
        <v>151</v>
      </c>
      <c r="IL55" s="2" t="s">
        <v>151</v>
      </c>
      <c r="IM55" s="2" t="s">
        <v>151</v>
      </c>
      <c r="IN55" s="2" t="s">
        <v>151</v>
      </c>
      <c r="IO55" s="4"/>
      <c r="IP55" s="8"/>
      <c r="IQ55" s="4"/>
      <c r="IR55" s="8"/>
      <c r="IS55" s="7"/>
      <c r="IT55" s="7"/>
      <c r="IU55" s="2" t="s">
        <v>151</v>
      </c>
      <c r="IV55" s="2" t="s">
        <v>151</v>
      </c>
      <c r="IW55" s="2" t="s">
        <v>151</v>
      </c>
      <c r="IX55" s="2" t="s">
        <v>151</v>
      </c>
      <c r="IY55" s="2" t="s">
        <v>151</v>
      </c>
      <c r="IZ55" s="2" t="s">
        <v>151</v>
      </c>
      <c r="JA55" s="2" t="s">
        <v>151</v>
      </c>
      <c r="JB55" s="4"/>
      <c r="JC55" s="8"/>
      <c r="JD55" s="4"/>
      <c r="JE55" s="8"/>
      <c r="JF55" s="7"/>
      <c r="JG55" s="7"/>
      <c r="JH55" s="2" t="s">
        <v>151</v>
      </c>
      <c r="JI55" s="2" t="s">
        <v>151</v>
      </c>
      <c r="JJ55" s="2" t="s">
        <v>151</v>
      </c>
      <c r="JK55" s="2" t="s">
        <v>151</v>
      </c>
      <c r="JL55" s="2" t="s">
        <v>151</v>
      </c>
      <c r="JM55" s="2" t="s">
        <v>151</v>
      </c>
      <c r="JN55" s="2" t="s">
        <v>151</v>
      </c>
      <c r="JO55" s="4"/>
      <c r="JP55" s="8"/>
      <c r="JQ55" s="4"/>
      <c r="JR55" s="8"/>
      <c r="JS55" s="7"/>
      <c r="JT55" s="7"/>
      <c r="JU55" s="2" t="s">
        <v>151</v>
      </c>
      <c r="JV55" s="2" t="s">
        <v>151</v>
      </c>
      <c r="JW55" s="2" t="s">
        <v>151</v>
      </c>
      <c r="JX55" s="2" t="s">
        <v>151</v>
      </c>
      <c r="JY55" s="2" t="s">
        <v>151</v>
      </c>
      <c r="JZ55" s="2" t="s">
        <v>151</v>
      </c>
      <c r="KA55" s="2" t="s">
        <v>151</v>
      </c>
      <c r="KB55" s="4"/>
      <c r="KC55" s="8"/>
      <c r="KD55" s="4"/>
      <c r="KE55" s="8"/>
      <c r="KF55" s="7"/>
      <c r="KG55" s="7"/>
      <c r="KH55" s="2" t="s">
        <v>158</v>
      </c>
      <c r="KI55" s="2" t="s">
        <v>253</v>
      </c>
      <c r="KJ55" s="2" t="s">
        <v>179</v>
      </c>
      <c r="KK55" s="2" t="s">
        <v>151</v>
      </c>
      <c r="KL55" s="2" t="s">
        <v>161</v>
      </c>
      <c r="KM55" s="2" t="s">
        <v>161</v>
      </c>
      <c r="KN55" s="2" t="s">
        <v>151</v>
      </c>
      <c r="KO55" s="4"/>
      <c r="KP55" s="8"/>
      <c r="KQ55" s="4"/>
      <c r="KR55" s="8"/>
      <c r="KS55" s="7"/>
      <c r="KT55" s="7"/>
      <c r="KU55" s="2" t="s">
        <v>151</v>
      </c>
      <c r="KV55" s="2" t="s">
        <v>151</v>
      </c>
      <c r="KW55" s="2" t="s">
        <v>151</v>
      </c>
      <c r="KX55" s="2" t="s">
        <v>151</v>
      </c>
      <c r="KY55" s="2" t="s">
        <v>151</v>
      </c>
      <c r="KZ55" s="2" t="s">
        <v>151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151</v>
      </c>
      <c r="LV55" s="2" t="s">
        <v>151</v>
      </c>
      <c r="LW55" s="2" t="s">
        <v>151</v>
      </c>
      <c r="LX55" s="2" t="s">
        <v>151</v>
      </c>
      <c r="LY55" s="2" t="s">
        <v>151</v>
      </c>
      <c r="LZ55" s="2" t="s">
        <v>151</v>
      </c>
      <c r="MA55" s="2" t="s">
        <v>151</v>
      </c>
      <c r="MB55" s="4"/>
      <c r="MC55" s="8"/>
      <c r="MD55" s="4"/>
      <c r="ME55" s="8"/>
      <c r="MF55" s="7"/>
      <c r="MG55" s="7"/>
      <c r="MH55" s="2" t="s">
        <v>151</v>
      </c>
      <c r="MI55" s="2" t="s">
        <v>151</v>
      </c>
      <c r="MJ55" s="2" t="s">
        <v>151</v>
      </c>
      <c r="MK55" s="2" t="s">
        <v>151</v>
      </c>
      <c r="ML55" s="2" t="s">
        <v>151</v>
      </c>
      <c r="MM55" s="2" t="s">
        <v>151</v>
      </c>
      <c r="MN55" s="2" t="s">
        <v>151</v>
      </c>
      <c r="MO55" s="4"/>
      <c r="MP55" s="8"/>
      <c r="MQ55" s="4"/>
      <c r="MR55" s="8"/>
      <c r="MS55" s="7"/>
      <c r="MT55" s="7"/>
      <c r="MU55" s="2" t="s">
        <v>151</v>
      </c>
      <c r="MV55" s="2" t="s">
        <v>151</v>
      </c>
      <c r="MW55" s="2" t="s">
        <v>151</v>
      </c>
      <c r="MX55" s="2" t="s">
        <v>151</v>
      </c>
      <c r="MY55" s="2" t="s">
        <v>151</v>
      </c>
      <c r="MZ55" s="2" t="s">
        <v>151</v>
      </c>
      <c r="NA55" s="2" t="s">
        <v>151</v>
      </c>
      <c r="NB55" s="4"/>
      <c r="NC55" s="8"/>
      <c r="ND55" s="4"/>
      <c r="NE55" s="8"/>
      <c r="NF55" s="7"/>
      <c r="NG55" s="7"/>
      <c r="NH55" s="2" t="s">
        <v>151</v>
      </c>
      <c r="NI55" s="2" t="s">
        <v>151</v>
      </c>
      <c r="NJ55" s="2" t="s">
        <v>151</v>
      </c>
      <c r="NK55" s="2" t="s">
        <v>151</v>
      </c>
      <c r="NL55" s="2" t="s">
        <v>151</v>
      </c>
      <c r="NM55" s="2" t="s">
        <v>151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151</v>
      </c>
      <c r="OI55" s="2" t="s">
        <v>151</v>
      </c>
      <c r="OJ55" s="2" t="s">
        <v>151</v>
      </c>
      <c r="OK55" s="2" t="s">
        <v>151</v>
      </c>
      <c r="OL55" s="2" t="s">
        <v>151</v>
      </c>
      <c r="OM55" s="2" t="s">
        <v>151</v>
      </c>
      <c r="ON55" s="2" t="s">
        <v>151</v>
      </c>
      <c r="OO55" s="4"/>
      <c r="OP55" s="8"/>
      <c r="OQ55" s="4"/>
      <c r="OR55" s="8"/>
      <c r="OS55" s="7"/>
      <c r="OT55" s="7"/>
      <c r="OU55" s="2" t="s">
        <v>193</v>
      </c>
      <c r="OV55" s="2" t="s">
        <v>253</v>
      </c>
      <c r="OW55" s="2" t="s">
        <v>151</v>
      </c>
      <c r="OX55" s="2" t="s">
        <v>151</v>
      </c>
      <c r="OY55" s="2" t="s">
        <v>161</v>
      </c>
      <c r="OZ55" s="2" t="s">
        <v>161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</row>
    <row r="56">
      <c r="A56" s="2" t="s">
        <v>611</v>
      </c>
      <c r="B56" s="2" t="s">
        <v>140</v>
      </c>
      <c r="C56" s="2" t="s">
        <v>598</v>
      </c>
      <c r="D56" s="2" t="s">
        <v>612</v>
      </c>
      <c r="E56" s="2" t="s">
        <v>613</v>
      </c>
      <c r="F56" s="2" t="s">
        <v>614</v>
      </c>
      <c r="G56" s="2" t="s">
        <v>614</v>
      </c>
      <c r="H56" s="2" t="s">
        <v>614</v>
      </c>
      <c r="I56" s="2" t="s">
        <v>615</v>
      </c>
      <c r="J56" s="2" t="s">
        <v>587</v>
      </c>
      <c r="K56" s="2" t="s">
        <v>616</v>
      </c>
      <c r="L56" s="3">
        <v>68.09</v>
      </c>
      <c r="M56" s="3">
        <v>71.49</v>
      </c>
      <c r="N56" s="3">
        <v>199.99</v>
      </c>
      <c r="O56" s="2" t="s">
        <v>379</v>
      </c>
      <c r="P56" s="2" t="s">
        <v>361</v>
      </c>
      <c r="Q56" s="2" t="s">
        <v>150</v>
      </c>
      <c r="R56" s="2" t="s">
        <v>151</v>
      </c>
      <c r="S56" s="2" t="s">
        <v>151</v>
      </c>
      <c r="T56" s="2" t="s">
        <v>573</v>
      </c>
      <c r="U56" s="2" t="s">
        <v>151</v>
      </c>
      <c r="V56" s="2" t="s">
        <v>455</v>
      </c>
      <c r="W56" s="2" t="s">
        <v>581</v>
      </c>
      <c r="X56" s="2" t="s">
        <v>151</v>
      </c>
      <c r="Y56" s="2" t="s">
        <v>602</v>
      </c>
      <c r="Z56" s="4"/>
      <c r="AA56" s="4">
        <f>=ROUNDDOWN({0},0)</f>
      </c>
      <c r="AB56" s="5"/>
      <c r="AC56" s="2" t="s">
        <v>151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>
        <v>2</v>
      </c>
      <c r="AS56" s="8">
        <v>214.53</v>
      </c>
      <c r="AT56" s="7">
        <v>-1</v>
      </c>
      <c r="AU56" s="7">
        <v>-1</v>
      </c>
      <c r="AV56" s="4"/>
      <c r="AW56" s="8"/>
      <c r="AX56" s="4">
        <v>2</v>
      </c>
      <c r="AY56" s="8">
        <v>214.53</v>
      </c>
      <c r="AZ56" s="7">
        <v>-1</v>
      </c>
      <c r="BA56" s="7">
        <v>-1</v>
      </c>
      <c r="BB56" s="7"/>
      <c r="BC56" s="4"/>
      <c r="BD56" s="8"/>
      <c r="BE56" s="4">
        <v>2</v>
      </c>
      <c r="BF56" s="8">
        <v>214.53</v>
      </c>
      <c r="BG56" s="7">
        <v>-1</v>
      </c>
      <c r="BH56" s="7">
        <v>-1</v>
      </c>
      <c r="BI56" s="7"/>
      <c r="BJ56" s="4"/>
      <c r="BK56" s="8"/>
      <c r="BL56" s="2" t="s">
        <v>617</v>
      </c>
      <c r="BM56" s="7"/>
      <c r="BN56" s="7"/>
      <c r="BO56" s="4"/>
      <c r="BP56" s="8"/>
      <c r="BQ56" s="4"/>
      <c r="BR56" s="8"/>
      <c r="BS56" s="7"/>
      <c r="BT56" s="7"/>
      <c r="BU56" s="2" t="s">
        <v>158</v>
      </c>
      <c r="BV56" s="2" t="s">
        <v>253</v>
      </c>
      <c r="BW56" s="2" t="s">
        <v>406</v>
      </c>
      <c r="BX56" s="2" t="s">
        <v>192</v>
      </c>
      <c r="BY56" s="2" t="s">
        <v>161</v>
      </c>
      <c r="BZ56" s="2" t="s">
        <v>161</v>
      </c>
      <c r="CA56" s="2" t="s">
        <v>151</v>
      </c>
      <c r="CB56" s="4"/>
      <c r="CC56" s="8"/>
      <c r="CD56" s="4"/>
      <c r="CE56" s="8"/>
      <c r="CF56" s="7"/>
      <c r="CG56" s="7"/>
      <c r="CH56" s="2" t="s">
        <v>252</v>
      </c>
      <c r="CI56" s="2" t="s">
        <v>253</v>
      </c>
      <c r="CJ56" s="2" t="s">
        <v>151</v>
      </c>
      <c r="CK56" s="2" t="s">
        <v>151</v>
      </c>
      <c r="CL56" s="2" t="s">
        <v>161</v>
      </c>
      <c r="CM56" s="2" t="s">
        <v>161</v>
      </c>
      <c r="CN56" s="2" t="s">
        <v>151</v>
      </c>
      <c r="CO56" s="4"/>
      <c r="CP56" s="8"/>
      <c r="CQ56" s="4"/>
      <c r="CR56" s="8"/>
      <c r="CS56" s="7"/>
      <c r="CT56" s="7"/>
      <c r="CU56" s="2" t="s">
        <v>158</v>
      </c>
      <c r="CV56" s="2" t="s">
        <v>253</v>
      </c>
      <c r="CW56" s="2" t="s">
        <v>163</v>
      </c>
      <c r="CX56" s="2" t="s">
        <v>618</v>
      </c>
      <c r="CY56" s="2" t="s">
        <v>161</v>
      </c>
      <c r="CZ56" s="2" t="s">
        <v>161</v>
      </c>
      <c r="DA56" s="2" t="s">
        <v>151</v>
      </c>
      <c r="DB56" s="4"/>
      <c r="DC56" s="8"/>
      <c r="DD56" s="4"/>
      <c r="DE56" s="8"/>
      <c r="DF56" s="7"/>
      <c r="DG56" s="7"/>
      <c r="DH56" s="2" t="s">
        <v>158</v>
      </c>
      <c r="DI56" s="2" t="s">
        <v>253</v>
      </c>
      <c r="DJ56" s="2" t="s">
        <v>165</v>
      </c>
      <c r="DK56" s="2" t="s">
        <v>619</v>
      </c>
      <c r="DL56" s="2" t="s">
        <v>561</v>
      </c>
      <c r="DM56" s="2" t="s">
        <v>161</v>
      </c>
      <c r="DN56" s="2" t="s">
        <v>151</v>
      </c>
      <c r="DO56" s="4"/>
      <c r="DP56" s="8"/>
      <c r="DQ56" s="4">
        <v>1</v>
      </c>
      <c r="DR56" s="8">
        <v>111.98</v>
      </c>
      <c r="DS56" s="7">
        <v>-1</v>
      </c>
      <c r="DT56" s="7">
        <v>-1</v>
      </c>
      <c r="DU56" s="2" t="s">
        <v>158</v>
      </c>
      <c r="DV56" s="2" t="s">
        <v>253</v>
      </c>
      <c r="DW56" s="2" t="s">
        <v>620</v>
      </c>
      <c r="DX56" s="2" t="s">
        <v>596</v>
      </c>
      <c r="DY56" s="2" t="s">
        <v>161</v>
      </c>
      <c r="DZ56" s="2" t="s">
        <v>161</v>
      </c>
      <c r="EA56" s="2" t="s">
        <v>151</v>
      </c>
      <c r="EB56" s="4"/>
      <c r="EC56" s="8"/>
      <c r="ED56" s="4"/>
      <c r="EE56" s="8"/>
      <c r="EF56" s="7"/>
      <c r="EG56" s="7"/>
      <c r="EH56" s="2" t="s">
        <v>158</v>
      </c>
      <c r="EI56" s="2" t="s">
        <v>253</v>
      </c>
      <c r="EJ56" s="2" t="s">
        <v>168</v>
      </c>
      <c r="EK56" s="2" t="s">
        <v>407</v>
      </c>
      <c r="EL56" s="2" t="s">
        <v>161</v>
      </c>
      <c r="EM56" s="2" t="s">
        <v>161</v>
      </c>
      <c r="EN56" s="2" t="s">
        <v>151</v>
      </c>
      <c r="EO56" s="4"/>
      <c r="EP56" s="8"/>
      <c r="EQ56" s="4">
        <v>1</v>
      </c>
      <c r="ER56" s="8">
        <v>102.55</v>
      </c>
      <c r="ES56" s="7">
        <v>-1</v>
      </c>
      <c r="ET56" s="7">
        <v>-1</v>
      </c>
      <c r="EU56" s="2" t="s">
        <v>158</v>
      </c>
      <c r="EV56" s="2" t="s">
        <v>253</v>
      </c>
      <c r="EW56" s="2" t="s">
        <v>602</v>
      </c>
      <c r="EX56" s="2" t="s">
        <v>190</v>
      </c>
      <c r="EY56" s="2" t="s">
        <v>161</v>
      </c>
      <c r="EZ56" s="2" t="s">
        <v>161</v>
      </c>
      <c r="FA56" s="2" t="s">
        <v>151</v>
      </c>
      <c r="FB56" s="4"/>
      <c r="FC56" s="8"/>
      <c r="FD56" s="4"/>
      <c r="FE56" s="8"/>
      <c r="FF56" s="7"/>
      <c r="FG56" s="7"/>
      <c r="FH56" s="2" t="s">
        <v>566</v>
      </c>
      <c r="FI56" s="2" t="s">
        <v>253</v>
      </c>
      <c r="FJ56" s="2" t="s">
        <v>151</v>
      </c>
      <c r="FK56" s="2" t="s">
        <v>151</v>
      </c>
      <c r="FL56" s="2" t="s">
        <v>161</v>
      </c>
      <c r="FM56" s="2" t="s">
        <v>161</v>
      </c>
      <c r="FN56" s="2" t="s">
        <v>151</v>
      </c>
      <c r="FO56" s="4"/>
      <c r="FP56" s="8"/>
      <c r="FQ56" s="4"/>
      <c r="FR56" s="8"/>
      <c r="FS56" s="7"/>
      <c r="FT56" s="7"/>
      <c r="FU56" s="2" t="s">
        <v>193</v>
      </c>
      <c r="FV56" s="2" t="s">
        <v>253</v>
      </c>
      <c r="FW56" s="2" t="s">
        <v>151</v>
      </c>
      <c r="FX56" s="2" t="s">
        <v>151</v>
      </c>
      <c r="FY56" s="2" t="s">
        <v>161</v>
      </c>
      <c r="FZ56" s="2" t="s">
        <v>161</v>
      </c>
      <c r="GA56" s="2" t="s">
        <v>151</v>
      </c>
      <c r="GB56" s="4"/>
      <c r="GC56" s="8"/>
      <c r="GD56" s="4"/>
      <c r="GE56" s="8"/>
      <c r="GF56" s="7"/>
      <c r="GG56" s="7"/>
      <c r="GH56" s="2" t="s">
        <v>151</v>
      </c>
      <c r="GI56" s="2" t="s">
        <v>151</v>
      </c>
      <c r="GJ56" s="2" t="s">
        <v>151</v>
      </c>
      <c r="GK56" s="2" t="s">
        <v>151</v>
      </c>
      <c r="GL56" s="2" t="s">
        <v>151</v>
      </c>
      <c r="GM56" s="2" t="s">
        <v>151</v>
      </c>
      <c r="GN56" s="2" t="s">
        <v>151</v>
      </c>
      <c r="GO56" s="4"/>
      <c r="GP56" s="8"/>
      <c r="GQ56" s="4"/>
      <c r="GR56" s="8"/>
      <c r="GS56" s="7"/>
      <c r="GT56" s="7"/>
      <c r="GU56" s="2" t="s">
        <v>158</v>
      </c>
      <c r="GV56" s="2" t="s">
        <v>253</v>
      </c>
      <c r="GW56" s="2" t="s">
        <v>177</v>
      </c>
      <c r="GX56" s="2" t="s">
        <v>151</v>
      </c>
      <c r="GY56" s="2" t="s">
        <v>161</v>
      </c>
      <c r="GZ56" s="2" t="s">
        <v>161</v>
      </c>
      <c r="HA56" s="2" t="s">
        <v>151</v>
      </c>
      <c r="HB56" s="4"/>
      <c r="HC56" s="8"/>
      <c r="HD56" s="4"/>
      <c r="HE56" s="8"/>
      <c r="HF56" s="7"/>
      <c r="HG56" s="7"/>
      <c r="HH56" s="2" t="s">
        <v>151</v>
      </c>
      <c r="HI56" s="2" t="s">
        <v>151</v>
      </c>
      <c r="HJ56" s="2" t="s">
        <v>151</v>
      </c>
      <c r="HK56" s="2" t="s">
        <v>151</v>
      </c>
      <c r="HL56" s="2" t="s">
        <v>151</v>
      </c>
      <c r="HM56" s="2" t="s">
        <v>151</v>
      </c>
      <c r="HN56" s="2" t="s">
        <v>151</v>
      </c>
      <c r="HO56" s="4"/>
      <c r="HP56" s="8"/>
      <c r="HQ56" s="4"/>
      <c r="HR56" s="8"/>
      <c r="HS56" s="7"/>
      <c r="HT56" s="7"/>
      <c r="HU56" s="2" t="s">
        <v>151</v>
      </c>
      <c r="HV56" s="2" t="s">
        <v>151</v>
      </c>
      <c r="HW56" s="2" t="s">
        <v>151</v>
      </c>
      <c r="HX56" s="2" t="s">
        <v>151</v>
      </c>
      <c r="HY56" s="2" t="s">
        <v>151</v>
      </c>
      <c r="HZ56" s="2" t="s">
        <v>151</v>
      </c>
      <c r="IA56" s="2" t="s">
        <v>151</v>
      </c>
      <c r="IB56" s="4"/>
      <c r="IC56" s="8"/>
      <c r="ID56" s="4"/>
      <c r="IE56" s="8"/>
      <c r="IF56" s="7"/>
      <c r="IG56" s="7"/>
      <c r="IH56" s="2" t="s">
        <v>151</v>
      </c>
      <c r="II56" s="2" t="s">
        <v>151</v>
      </c>
      <c r="IJ56" s="2" t="s">
        <v>151</v>
      </c>
      <c r="IK56" s="2" t="s">
        <v>151</v>
      </c>
      <c r="IL56" s="2" t="s">
        <v>151</v>
      </c>
      <c r="IM56" s="2" t="s">
        <v>151</v>
      </c>
      <c r="IN56" s="2" t="s">
        <v>151</v>
      </c>
      <c r="IO56" s="4"/>
      <c r="IP56" s="8"/>
      <c r="IQ56" s="4"/>
      <c r="IR56" s="8"/>
      <c r="IS56" s="7"/>
      <c r="IT56" s="7"/>
      <c r="IU56" s="2" t="s">
        <v>151</v>
      </c>
      <c r="IV56" s="2" t="s">
        <v>151</v>
      </c>
      <c r="IW56" s="2" t="s">
        <v>151</v>
      </c>
      <c r="IX56" s="2" t="s">
        <v>151</v>
      </c>
      <c r="IY56" s="2" t="s">
        <v>151</v>
      </c>
      <c r="IZ56" s="2" t="s">
        <v>151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158</v>
      </c>
      <c r="KI56" s="2" t="s">
        <v>253</v>
      </c>
      <c r="KJ56" s="2" t="s">
        <v>207</v>
      </c>
      <c r="KK56" s="2" t="s">
        <v>151</v>
      </c>
      <c r="KL56" s="2" t="s">
        <v>161</v>
      </c>
      <c r="KM56" s="2" t="s">
        <v>161</v>
      </c>
      <c r="KN56" s="2" t="s">
        <v>151</v>
      </c>
      <c r="KO56" s="4"/>
      <c r="KP56" s="8"/>
      <c r="KQ56" s="4"/>
      <c r="KR56" s="8"/>
      <c r="KS56" s="7"/>
      <c r="KT56" s="7"/>
      <c r="KU56" s="2" t="s">
        <v>151</v>
      </c>
      <c r="KV56" s="2" t="s">
        <v>151</v>
      </c>
      <c r="KW56" s="2" t="s">
        <v>151</v>
      </c>
      <c r="KX56" s="2" t="s">
        <v>151</v>
      </c>
      <c r="KY56" s="2" t="s">
        <v>151</v>
      </c>
      <c r="KZ56" s="2" t="s">
        <v>151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151</v>
      </c>
      <c r="LV56" s="2" t="s">
        <v>151</v>
      </c>
      <c r="LW56" s="2" t="s">
        <v>151</v>
      </c>
      <c r="LX56" s="2" t="s">
        <v>151</v>
      </c>
      <c r="LY56" s="2" t="s">
        <v>151</v>
      </c>
      <c r="LZ56" s="2" t="s">
        <v>151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151</v>
      </c>
      <c r="NI56" s="2" t="s">
        <v>151</v>
      </c>
      <c r="NJ56" s="2" t="s">
        <v>151</v>
      </c>
      <c r="NK56" s="2" t="s">
        <v>151</v>
      </c>
      <c r="NL56" s="2" t="s">
        <v>151</v>
      </c>
      <c r="NM56" s="2" t="s">
        <v>151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193</v>
      </c>
      <c r="OV56" s="2" t="s">
        <v>253</v>
      </c>
      <c r="OW56" s="2" t="s">
        <v>151</v>
      </c>
      <c r="OX56" s="2" t="s">
        <v>151</v>
      </c>
      <c r="OY56" s="2" t="s">
        <v>161</v>
      </c>
      <c r="OZ56" s="2" t="s">
        <v>161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621</v>
      </c>
      <c r="B57" s="2" t="s">
        <v>140</v>
      </c>
      <c r="C57" s="2" t="s">
        <v>598</v>
      </c>
      <c r="D57" s="2" t="s">
        <v>612</v>
      </c>
      <c r="E57" s="2" t="s">
        <v>613</v>
      </c>
      <c r="F57" s="2" t="s">
        <v>622</v>
      </c>
      <c r="G57" s="2" t="s">
        <v>622</v>
      </c>
      <c r="H57" s="2" t="s">
        <v>622</v>
      </c>
      <c r="I57" s="2" t="s">
        <v>615</v>
      </c>
      <c r="J57" s="2" t="s">
        <v>587</v>
      </c>
      <c r="K57" s="2" t="s">
        <v>623</v>
      </c>
      <c r="L57" s="3">
        <v>68.09</v>
      </c>
      <c r="M57" s="3">
        <v>71.49</v>
      </c>
      <c r="N57" s="3">
        <v>199.99</v>
      </c>
      <c r="O57" s="2" t="s">
        <v>379</v>
      </c>
      <c r="P57" s="2" t="s">
        <v>361</v>
      </c>
      <c r="Q57" s="2" t="s">
        <v>150</v>
      </c>
      <c r="R57" s="2" t="s">
        <v>151</v>
      </c>
      <c r="S57" s="2" t="s">
        <v>151</v>
      </c>
      <c r="T57" s="2" t="s">
        <v>573</v>
      </c>
      <c r="U57" s="2" t="s">
        <v>151</v>
      </c>
      <c r="V57" s="2" t="s">
        <v>624</v>
      </c>
      <c r="W57" s="2" t="s">
        <v>581</v>
      </c>
      <c r="X57" s="2" t="s">
        <v>151</v>
      </c>
      <c r="Y57" s="2" t="s">
        <v>574</v>
      </c>
      <c r="Z57" s="4"/>
      <c r="AA57" s="4">
        <f>=ROUNDDOWN({0},0)</f>
      </c>
      <c r="AB57" s="5">
        <v>4</v>
      </c>
      <c r="AC57" s="2" t="s">
        <v>151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/>
      <c r="AQ57" s="8"/>
      <c r="AR57" s="4">
        <v>5</v>
      </c>
      <c r="AS57" s="8">
        <v>460.11</v>
      </c>
      <c r="AT57" s="7">
        <v>-1</v>
      </c>
      <c r="AU57" s="7">
        <v>-1</v>
      </c>
      <c r="AV57" s="4"/>
      <c r="AW57" s="8"/>
      <c r="AX57" s="4">
        <v>5</v>
      </c>
      <c r="AY57" s="8">
        <v>460.11</v>
      </c>
      <c r="AZ57" s="7">
        <v>-1</v>
      </c>
      <c r="BA57" s="7">
        <v>-1</v>
      </c>
      <c r="BB57" s="7"/>
      <c r="BC57" s="4"/>
      <c r="BD57" s="8"/>
      <c r="BE57" s="4">
        <v>5</v>
      </c>
      <c r="BF57" s="8">
        <v>460.11</v>
      </c>
      <c r="BG57" s="7">
        <v>-1</v>
      </c>
      <c r="BH57" s="7">
        <v>-1</v>
      </c>
      <c r="BI57" s="7"/>
      <c r="BJ57" s="4"/>
      <c r="BK57" s="8"/>
      <c r="BL57" s="2" t="s">
        <v>625</v>
      </c>
      <c r="BM57" s="7"/>
      <c r="BN57" s="7"/>
      <c r="BO57" s="4"/>
      <c r="BP57" s="8"/>
      <c r="BQ57" s="4">
        <v>2</v>
      </c>
      <c r="BR57" s="8">
        <v>154.42</v>
      </c>
      <c r="BS57" s="7">
        <v>-1</v>
      </c>
      <c r="BT57" s="7">
        <v>-1</v>
      </c>
      <c r="BU57" s="2" t="s">
        <v>158</v>
      </c>
      <c r="BV57" s="2" t="s">
        <v>253</v>
      </c>
      <c r="BW57" s="2" t="s">
        <v>406</v>
      </c>
      <c r="BX57" s="2" t="s">
        <v>626</v>
      </c>
      <c r="BY57" s="2" t="s">
        <v>161</v>
      </c>
      <c r="BZ57" s="2" t="s">
        <v>161</v>
      </c>
      <c r="CA57" s="2" t="s">
        <v>151</v>
      </c>
      <c r="CB57" s="4"/>
      <c r="CC57" s="8"/>
      <c r="CD57" s="4"/>
      <c r="CE57" s="8"/>
      <c r="CF57" s="7"/>
      <c r="CG57" s="7"/>
      <c r="CH57" s="2" t="s">
        <v>252</v>
      </c>
      <c r="CI57" s="2" t="s">
        <v>253</v>
      </c>
      <c r="CJ57" s="2" t="s">
        <v>151</v>
      </c>
      <c r="CK57" s="2" t="s">
        <v>151</v>
      </c>
      <c r="CL57" s="2" t="s">
        <v>161</v>
      </c>
      <c r="CM57" s="2" t="s">
        <v>161</v>
      </c>
      <c r="CN57" s="2" t="s">
        <v>151</v>
      </c>
      <c r="CO57" s="4"/>
      <c r="CP57" s="8"/>
      <c r="CQ57" s="4"/>
      <c r="CR57" s="8"/>
      <c r="CS57" s="7"/>
      <c r="CT57" s="7"/>
      <c r="CU57" s="2" t="s">
        <v>158</v>
      </c>
      <c r="CV57" s="2" t="s">
        <v>253</v>
      </c>
      <c r="CW57" s="2" t="s">
        <v>163</v>
      </c>
      <c r="CX57" s="2" t="s">
        <v>627</v>
      </c>
      <c r="CY57" s="2" t="s">
        <v>161</v>
      </c>
      <c r="CZ57" s="2" t="s">
        <v>161</v>
      </c>
      <c r="DA57" s="2" t="s">
        <v>151</v>
      </c>
      <c r="DB57" s="4"/>
      <c r="DC57" s="8"/>
      <c r="DD57" s="4"/>
      <c r="DE57" s="8"/>
      <c r="DF57" s="7"/>
      <c r="DG57" s="7"/>
      <c r="DH57" s="2" t="s">
        <v>158</v>
      </c>
      <c r="DI57" s="2" t="s">
        <v>253</v>
      </c>
      <c r="DJ57" s="2" t="s">
        <v>165</v>
      </c>
      <c r="DK57" s="2" t="s">
        <v>628</v>
      </c>
      <c r="DL57" s="2" t="s">
        <v>561</v>
      </c>
      <c r="DM57" s="2" t="s">
        <v>161</v>
      </c>
      <c r="DN57" s="2" t="s">
        <v>151</v>
      </c>
      <c r="DO57" s="4"/>
      <c r="DP57" s="8"/>
      <c r="DQ57" s="4">
        <v>1</v>
      </c>
      <c r="DR57" s="8">
        <v>103.99</v>
      </c>
      <c r="DS57" s="7">
        <v>-1</v>
      </c>
      <c r="DT57" s="7">
        <v>-1</v>
      </c>
      <c r="DU57" s="2" t="s">
        <v>158</v>
      </c>
      <c r="DV57" s="2" t="s">
        <v>253</v>
      </c>
      <c r="DW57" s="2" t="s">
        <v>574</v>
      </c>
      <c r="DX57" s="2" t="s">
        <v>629</v>
      </c>
      <c r="DY57" s="2" t="s">
        <v>161</v>
      </c>
      <c r="DZ57" s="2" t="s">
        <v>161</v>
      </c>
      <c r="EA57" s="2" t="s">
        <v>151</v>
      </c>
      <c r="EB57" s="4"/>
      <c r="EC57" s="8"/>
      <c r="ED57" s="4"/>
      <c r="EE57" s="8"/>
      <c r="EF57" s="7"/>
      <c r="EG57" s="7"/>
      <c r="EH57" s="2" t="s">
        <v>158</v>
      </c>
      <c r="EI57" s="2" t="s">
        <v>253</v>
      </c>
      <c r="EJ57" s="2" t="s">
        <v>168</v>
      </c>
      <c r="EK57" s="2" t="s">
        <v>306</v>
      </c>
      <c r="EL57" s="2" t="s">
        <v>161</v>
      </c>
      <c r="EM57" s="2" t="s">
        <v>161</v>
      </c>
      <c r="EN57" s="2" t="s">
        <v>151</v>
      </c>
      <c r="EO57" s="4"/>
      <c r="EP57" s="8"/>
      <c r="EQ57" s="4">
        <v>2</v>
      </c>
      <c r="ER57" s="8">
        <v>201.7</v>
      </c>
      <c r="ES57" s="7">
        <v>-1</v>
      </c>
      <c r="ET57" s="7">
        <v>-1</v>
      </c>
      <c r="EU57" s="2" t="s">
        <v>158</v>
      </c>
      <c r="EV57" s="2" t="s">
        <v>253</v>
      </c>
      <c r="EW57" s="2" t="s">
        <v>574</v>
      </c>
      <c r="EX57" s="2" t="s">
        <v>462</v>
      </c>
      <c r="EY57" s="2" t="s">
        <v>161</v>
      </c>
      <c r="EZ57" s="2" t="s">
        <v>161</v>
      </c>
      <c r="FA57" s="2" t="s">
        <v>151</v>
      </c>
      <c r="FB57" s="4"/>
      <c r="FC57" s="8"/>
      <c r="FD57" s="4"/>
      <c r="FE57" s="8"/>
      <c r="FF57" s="7"/>
      <c r="FG57" s="7"/>
      <c r="FH57" s="2" t="s">
        <v>566</v>
      </c>
      <c r="FI57" s="2" t="s">
        <v>253</v>
      </c>
      <c r="FJ57" s="2" t="s">
        <v>151</v>
      </c>
      <c r="FK57" s="2" t="s">
        <v>151</v>
      </c>
      <c r="FL57" s="2" t="s">
        <v>161</v>
      </c>
      <c r="FM57" s="2" t="s">
        <v>161</v>
      </c>
      <c r="FN57" s="2" t="s">
        <v>151</v>
      </c>
      <c r="FO57" s="4"/>
      <c r="FP57" s="8"/>
      <c r="FQ57" s="4"/>
      <c r="FR57" s="8"/>
      <c r="FS57" s="7"/>
      <c r="FT57" s="7"/>
      <c r="FU57" s="2" t="s">
        <v>193</v>
      </c>
      <c r="FV57" s="2" t="s">
        <v>253</v>
      </c>
      <c r="FW57" s="2" t="s">
        <v>151</v>
      </c>
      <c r="FX57" s="2" t="s">
        <v>151</v>
      </c>
      <c r="FY57" s="2" t="s">
        <v>161</v>
      </c>
      <c r="FZ57" s="2" t="s">
        <v>161</v>
      </c>
      <c r="GA57" s="2" t="s">
        <v>151</v>
      </c>
      <c r="GB57" s="4"/>
      <c r="GC57" s="8"/>
      <c r="GD57" s="4"/>
      <c r="GE57" s="8"/>
      <c r="GF57" s="7"/>
      <c r="GG57" s="7"/>
      <c r="GH57" s="2" t="s">
        <v>151</v>
      </c>
      <c r="GI57" s="2" t="s">
        <v>151</v>
      </c>
      <c r="GJ57" s="2" t="s">
        <v>151</v>
      </c>
      <c r="GK57" s="2" t="s">
        <v>151</v>
      </c>
      <c r="GL57" s="2" t="s">
        <v>151</v>
      </c>
      <c r="GM57" s="2" t="s">
        <v>151</v>
      </c>
      <c r="GN57" s="2" t="s">
        <v>151</v>
      </c>
      <c r="GO57" s="4"/>
      <c r="GP57" s="8"/>
      <c r="GQ57" s="4"/>
      <c r="GR57" s="8"/>
      <c r="GS57" s="7"/>
      <c r="GT57" s="7"/>
      <c r="GU57" s="2" t="s">
        <v>158</v>
      </c>
      <c r="GV57" s="2" t="s">
        <v>253</v>
      </c>
      <c r="GW57" s="2" t="s">
        <v>177</v>
      </c>
      <c r="GX57" s="2" t="s">
        <v>151</v>
      </c>
      <c r="GY57" s="2" t="s">
        <v>161</v>
      </c>
      <c r="GZ57" s="2" t="s">
        <v>161</v>
      </c>
      <c r="HA57" s="2" t="s">
        <v>151</v>
      </c>
      <c r="HB57" s="4"/>
      <c r="HC57" s="8"/>
      <c r="HD57" s="4"/>
      <c r="HE57" s="8"/>
      <c r="HF57" s="7"/>
      <c r="HG57" s="7"/>
      <c r="HH57" s="2" t="s">
        <v>151</v>
      </c>
      <c r="HI57" s="2" t="s">
        <v>151</v>
      </c>
      <c r="HJ57" s="2" t="s">
        <v>151</v>
      </c>
      <c r="HK57" s="2" t="s">
        <v>151</v>
      </c>
      <c r="HL57" s="2" t="s">
        <v>151</v>
      </c>
      <c r="HM57" s="2" t="s">
        <v>151</v>
      </c>
      <c r="HN57" s="2" t="s">
        <v>151</v>
      </c>
      <c r="HO57" s="4"/>
      <c r="HP57" s="8"/>
      <c r="HQ57" s="4"/>
      <c r="HR57" s="8"/>
      <c r="HS57" s="7"/>
      <c r="HT57" s="7"/>
      <c r="HU57" s="2" t="s">
        <v>151</v>
      </c>
      <c r="HV57" s="2" t="s">
        <v>151</v>
      </c>
      <c r="HW57" s="2" t="s">
        <v>151</v>
      </c>
      <c r="HX57" s="2" t="s">
        <v>151</v>
      </c>
      <c r="HY57" s="2" t="s">
        <v>151</v>
      </c>
      <c r="HZ57" s="2" t="s">
        <v>151</v>
      </c>
      <c r="IA57" s="2" t="s">
        <v>151</v>
      </c>
      <c r="IB57" s="4"/>
      <c r="IC57" s="8"/>
      <c r="ID57" s="4"/>
      <c r="IE57" s="8"/>
      <c r="IF57" s="7"/>
      <c r="IG57" s="7"/>
      <c r="IH57" s="2" t="s">
        <v>151</v>
      </c>
      <c r="II57" s="2" t="s">
        <v>151</v>
      </c>
      <c r="IJ57" s="2" t="s">
        <v>151</v>
      </c>
      <c r="IK57" s="2" t="s">
        <v>151</v>
      </c>
      <c r="IL57" s="2" t="s">
        <v>151</v>
      </c>
      <c r="IM57" s="2" t="s">
        <v>151</v>
      </c>
      <c r="IN57" s="2" t="s">
        <v>151</v>
      </c>
      <c r="IO57" s="4"/>
      <c r="IP57" s="8"/>
      <c r="IQ57" s="4"/>
      <c r="IR57" s="8"/>
      <c r="IS57" s="7"/>
      <c r="IT57" s="7"/>
      <c r="IU57" s="2" t="s">
        <v>151</v>
      </c>
      <c r="IV57" s="2" t="s">
        <v>151</v>
      </c>
      <c r="IW57" s="2" t="s">
        <v>151</v>
      </c>
      <c r="IX57" s="2" t="s">
        <v>151</v>
      </c>
      <c r="IY57" s="2" t="s">
        <v>151</v>
      </c>
      <c r="IZ57" s="2" t="s">
        <v>151</v>
      </c>
      <c r="JA57" s="2" t="s">
        <v>151</v>
      </c>
      <c r="JB57" s="4"/>
      <c r="JC57" s="8"/>
      <c r="JD57" s="4"/>
      <c r="JE57" s="8"/>
      <c r="JF57" s="7"/>
      <c r="JG57" s="7"/>
      <c r="JH57" s="2" t="s">
        <v>151</v>
      </c>
      <c r="JI57" s="2" t="s">
        <v>151</v>
      </c>
      <c r="JJ57" s="2" t="s">
        <v>151</v>
      </c>
      <c r="JK57" s="2" t="s">
        <v>151</v>
      </c>
      <c r="JL57" s="2" t="s">
        <v>151</v>
      </c>
      <c r="JM57" s="2" t="s">
        <v>151</v>
      </c>
      <c r="JN57" s="2" t="s">
        <v>151</v>
      </c>
      <c r="JO57" s="4"/>
      <c r="JP57" s="8"/>
      <c r="JQ57" s="4"/>
      <c r="JR57" s="8"/>
      <c r="JS57" s="7"/>
      <c r="JT57" s="7"/>
      <c r="JU57" s="2" t="s">
        <v>151</v>
      </c>
      <c r="JV57" s="2" t="s">
        <v>151</v>
      </c>
      <c r="JW57" s="2" t="s">
        <v>151</v>
      </c>
      <c r="JX57" s="2" t="s">
        <v>151</v>
      </c>
      <c r="JY57" s="2" t="s">
        <v>151</v>
      </c>
      <c r="JZ57" s="2" t="s">
        <v>151</v>
      </c>
      <c r="KA57" s="2" t="s">
        <v>151</v>
      </c>
      <c r="KB57" s="4"/>
      <c r="KC57" s="8"/>
      <c r="KD57" s="4"/>
      <c r="KE57" s="8"/>
      <c r="KF57" s="7"/>
      <c r="KG57" s="7"/>
      <c r="KH57" s="2" t="s">
        <v>158</v>
      </c>
      <c r="KI57" s="2" t="s">
        <v>253</v>
      </c>
      <c r="KJ57" s="2" t="s">
        <v>207</v>
      </c>
      <c r="KK57" s="2" t="s">
        <v>630</v>
      </c>
      <c r="KL57" s="2" t="s">
        <v>161</v>
      </c>
      <c r="KM57" s="2" t="s">
        <v>161</v>
      </c>
      <c r="KN57" s="2" t="s">
        <v>151</v>
      </c>
      <c r="KO57" s="4"/>
      <c r="KP57" s="8"/>
      <c r="KQ57" s="4"/>
      <c r="KR57" s="8"/>
      <c r="KS57" s="7"/>
      <c r="KT57" s="7"/>
      <c r="KU57" s="2" t="s">
        <v>151</v>
      </c>
      <c r="KV57" s="2" t="s">
        <v>151</v>
      </c>
      <c r="KW57" s="2" t="s">
        <v>151</v>
      </c>
      <c r="KX57" s="2" t="s">
        <v>151</v>
      </c>
      <c r="KY57" s="2" t="s">
        <v>151</v>
      </c>
      <c r="KZ57" s="2" t="s">
        <v>151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151</v>
      </c>
      <c r="LV57" s="2" t="s">
        <v>151</v>
      </c>
      <c r="LW57" s="2" t="s">
        <v>151</v>
      </c>
      <c r="LX57" s="2" t="s">
        <v>151</v>
      </c>
      <c r="LY57" s="2" t="s">
        <v>151</v>
      </c>
      <c r="LZ57" s="2" t="s">
        <v>151</v>
      </c>
      <c r="MA57" s="2" t="s">
        <v>151</v>
      </c>
      <c r="MB57" s="4"/>
      <c r="MC57" s="8"/>
      <c r="MD57" s="4"/>
      <c r="ME57" s="8"/>
      <c r="MF57" s="7"/>
      <c r="MG57" s="7"/>
      <c r="MH57" s="2" t="s">
        <v>151</v>
      </c>
      <c r="MI57" s="2" t="s">
        <v>151</v>
      </c>
      <c r="MJ57" s="2" t="s">
        <v>151</v>
      </c>
      <c r="MK57" s="2" t="s">
        <v>151</v>
      </c>
      <c r="ML57" s="2" t="s">
        <v>151</v>
      </c>
      <c r="MM57" s="2" t="s">
        <v>151</v>
      </c>
      <c r="MN57" s="2" t="s">
        <v>151</v>
      </c>
      <c r="MO57" s="4"/>
      <c r="MP57" s="8"/>
      <c r="MQ57" s="4"/>
      <c r="MR57" s="8"/>
      <c r="MS57" s="7"/>
      <c r="MT57" s="7"/>
      <c r="MU57" s="2" t="s">
        <v>151</v>
      </c>
      <c r="MV57" s="2" t="s">
        <v>151</v>
      </c>
      <c r="MW57" s="2" t="s">
        <v>151</v>
      </c>
      <c r="MX57" s="2" t="s">
        <v>151</v>
      </c>
      <c r="MY57" s="2" t="s">
        <v>151</v>
      </c>
      <c r="MZ57" s="2" t="s">
        <v>151</v>
      </c>
      <c r="NA57" s="2" t="s">
        <v>151</v>
      </c>
      <c r="NB57" s="4"/>
      <c r="NC57" s="8"/>
      <c r="ND57" s="4"/>
      <c r="NE57" s="8"/>
      <c r="NF57" s="7"/>
      <c r="NG57" s="7"/>
      <c r="NH57" s="2" t="s">
        <v>151</v>
      </c>
      <c r="NI57" s="2" t="s">
        <v>151</v>
      </c>
      <c r="NJ57" s="2" t="s">
        <v>151</v>
      </c>
      <c r="NK57" s="2" t="s">
        <v>151</v>
      </c>
      <c r="NL57" s="2" t="s">
        <v>151</v>
      </c>
      <c r="NM57" s="2" t="s">
        <v>151</v>
      </c>
      <c r="NN57" s="2" t="s">
        <v>151</v>
      </c>
      <c r="NO57" s="4"/>
      <c r="NP57" s="8"/>
      <c r="NQ57" s="4"/>
      <c r="NR57" s="8"/>
      <c r="NS57" s="7"/>
      <c r="NT57" s="7"/>
      <c r="NU57" s="2" t="s">
        <v>151</v>
      </c>
      <c r="NV57" s="2" t="s">
        <v>151</v>
      </c>
      <c r="NW57" s="2" t="s">
        <v>151</v>
      </c>
      <c r="NX57" s="2" t="s">
        <v>151</v>
      </c>
      <c r="NY57" s="2" t="s">
        <v>151</v>
      </c>
      <c r="NZ57" s="2" t="s">
        <v>151</v>
      </c>
      <c r="OA57" s="2" t="s">
        <v>151</v>
      </c>
      <c r="OB57" s="4"/>
      <c r="OC57" s="8"/>
      <c r="OD57" s="4"/>
      <c r="OE57" s="8"/>
      <c r="OF57" s="7"/>
      <c r="OG57" s="7"/>
      <c r="OH57" s="2" t="s">
        <v>151</v>
      </c>
      <c r="OI57" s="2" t="s">
        <v>151</v>
      </c>
      <c r="OJ57" s="2" t="s">
        <v>151</v>
      </c>
      <c r="OK57" s="2" t="s">
        <v>151</v>
      </c>
      <c r="OL57" s="2" t="s">
        <v>151</v>
      </c>
      <c r="OM57" s="2" t="s">
        <v>151</v>
      </c>
      <c r="ON57" s="2" t="s">
        <v>151</v>
      </c>
      <c r="OO57" s="4"/>
      <c r="OP57" s="8"/>
      <c r="OQ57" s="4"/>
      <c r="OR57" s="8"/>
      <c r="OS57" s="7"/>
      <c r="OT57" s="7"/>
      <c r="OU57" s="2" t="s">
        <v>193</v>
      </c>
      <c r="OV57" s="2" t="s">
        <v>253</v>
      </c>
      <c r="OW57" s="2" t="s">
        <v>151</v>
      </c>
      <c r="OX57" s="2" t="s">
        <v>151</v>
      </c>
      <c r="OY57" s="2" t="s">
        <v>161</v>
      </c>
      <c r="OZ57" s="2" t="s">
        <v>161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</row>
    <row r="58">
      <c r="A58" s="2" t="s">
        <v>631</v>
      </c>
      <c r="B58" s="2" t="s">
        <v>140</v>
      </c>
      <c r="C58" s="2" t="s">
        <v>598</v>
      </c>
      <c r="D58" s="2" t="s">
        <v>612</v>
      </c>
      <c r="E58" s="2" t="s">
        <v>613</v>
      </c>
      <c r="F58" s="2" t="s">
        <v>632</v>
      </c>
      <c r="G58" s="2" t="s">
        <v>632</v>
      </c>
      <c r="H58" s="2" t="s">
        <v>632</v>
      </c>
      <c r="I58" s="2" t="s">
        <v>615</v>
      </c>
      <c r="J58" s="2" t="s">
        <v>587</v>
      </c>
      <c r="K58" s="2" t="s">
        <v>633</v>
      </c>
      <c r="L58" s="3">
        <v>68.09</v>
      </c>
      <c r="M58" s="3">
        <v>71.49</v>
      </c>
      <c r="N58" s="3">
        <v>199.99</v>
      </c>
      <c r="O58" s="2" t="s">
        <v>430</v>
      </c>
      <c r="P58" s="2" t="s">
        <v>361</v>
      </c>
      <c r="Q58" s="2" t="s">
        <v>150</v>
      </c>
      <c r="R58" s="2" t="s">
        <v>151</v>
      </c>
      <c r="S58" s="2" t="s">
        <v>151</v>
      </c>
      <c r="T58" s="2" t="s">
        <v>573</v>
      </c>
      <c r="U58" s="2" t="s">
        <v>151</v>
      </c>
      <c r="V58" s="2" t="s">
        <v>455</v>
      </c>
      <c r="W58" s="2" t="s">
        <v>581</v>
      </c>
      <c r="X58" s="2" t="s">
        <v>151</v>
      </c>
      <c r="Y58" s="2" t="s">
        <v>282</v>
      </c>
      <c r="Z58" s="4">
        <v>126</v>
      </c>
      <c r="AA58" s="4">
        <f>=ROUNDDOWN(126,0)</f>
      </c>
      <c r="AB58" s="5">
        <v>1</v>
      </c>
      <c r="AC58" s="2" t="s">
        <v>151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/>
      <c r="AQ58" s="8"/>
      <c r="AR58" s="4">
        <v>1</v>
      </c>
      <c r="AS58" s="8">
        <v>113.56</v>
      </c>
      <c r="AT58" s="7">
        <v>-1</v>
      </c>
      <c r="AU58" s="7">
        <v>-1</v>
      </c>
      <c r="AV58" s="4" t="s">
        <v>151</v>
      </c>
      <c r="AW58" s="8" t="s">
        <v>151</v>
      </c>
      <c r="AX58" s="4">
        <v>4</v>
      </c>
      <c r="AY58" s="8">
        <v>296.78</v>
      </c>
      <c r="AZ58" s="7" t="s">
        <v>151</v>
      </c>
      <c r="BA58" s="7" t="s">
        <v>151</v>
      </c>
      <c r="BB58" s="7"/>
      <c r="BC58" s="4" t="s">
        <v>151</v>
      </c>
      <c r="BD58" s="8" t="s">
        <v>151</v>
      </c>
      <c r="BE58" s="4">
        <v>4</v>
      </c>
      <c r="BF58" s="8">
        <v>296.78</v>
      </c>
      <c r="BG58" s="7" t="s">
        <v>151</v>
      </c>
      <c r="BH58" s="7" t="s">
        <v>151</v>
      </c>
      <c r="BI58" s="7"/>
      <c r="BJ58" s="4"/>
      <c r="BK58" s="8"/>
      <c r="BL58" s="2" t="s">
        <v>22</v>
      </c>
      <c r="BM58" s="7"/>
      <c r="BN58" s="7"/>
      <c r="BO58" s="4"/>
      <c r="BP58" s="8"/>
      <c r="BQ58" s="4"/>
      <c r="BR58" s="8"/>
      <c r="BS58" s="7"/>
      <c r="BT58" s="7"/>
      <c r="BU58" s="2" t="s">
        <v>158</v>
      </c>
      <c r="BV58" s="2" t="s">
        <v>148</v>
      </c>
      <c r="BW58" s="2" t="s">
        <v>406</v>
      </c>
      <c r="BX58" s="2" t="s">
        <v>289</v>
      </c>
      <c r="BY58" s="2" t="s">
        <v>161</v>
      </c>
      <c r="BZ58" s="2" t="s">
        <v>161</v>
      </c>
      <c r="CA58" s="2" t="s">
        <v>151</v>
      </c>
      <c r="CB58" s="4"/>
      <c r="CC58" s="8"/>
      <c r="CD58" s="4"/>
      <c r="CE58" s="8"/>
      <c r="CF58" s="7"/>
      <c r="CG58" s="7"/>
      <c r="CH58" s="2" t="s">
        <v>252</v>
      </c>
      <c r="CI58" s="2" t="s">
        <v>148</v>
      </c>
      <c r="CJ58" s="2" t="s">
        <v>151</v>
      </c>
      <c r="CK58" s="2" t="s">
        <v>151</v>
      </c>
      <c r="CL58" s="2" t="s">
        <v>161</v>
      </c>
      <c r="CM58" s="2" t="s">
        <v>161</v>
      </c>
      <c r="CN58" s="2" t="s">
        <v>151</v>
      </c>
      <c r="CO58" s="4"/>
      <c r="CP58" s="8"/>
      <c r="CQ58" s="4"/>
      <c r="CR58" s="8"/>
      <c r="CS58" s="7"/>
      <c r="CT58" s="7"/>
      <c r="CU58" s="2" t="s">
        <v>158</v>
      </c>
      <c r="CV58" s="2" t="s">
        <v>148</v>
      </c>
      <c r="CW58" s="2" t="s">
        <v>163</v>
      </c>
      <c r="CX58" s="2" t="s">
        <v>364</v>
      </c>
      <c r="CY58" s="2" t="s">
        <v>161</v>
      </c>
      <c r="CZ58" s="2" t="s">
        <v>161</v>
      </c>
      <c r="DA58" s="2" t="s">
        <v>151</v>
      </c>
      <c r="DB58" s="4"/>
      <c r="DC58" s="8"/>
      <c r="DD58" s="4"/>
      <c r="DE58" s="8"/>
      <c r="DF58" s="7"/>
      <c r="DG58" s="7"/>
      <c r="DH58" s="2" t="s">
        <v>158</v>
      </c>
      <c r="DI58" s="2" t="s">
        <v>148</v>
      </c>
      <c r="DJ58" s="2" t="s">
        <v>165</v>
      </c>
      <c r="DK58" s="2" t="s">
        <v>477</v>
      </c>
      <c r="DL58" s="2" t="s">
        <v>561</v>
      </c>
      <c r="DM58" s="2" t="s">
        <v>161</v>
      </c>
      <c r="DN58" s="2" t="s">
        <v>151</v>
      </c>
      <c r="DO58" s="4"/>
      <c r="DP58" s="8"/>
      <c r="DQ58" s="4"/>
      <c r="DR58" s="8"/>
      <c r="DS58" s="7"/>
      <c r="DT58" s="7"/>
      <c r="DU58" s="2" t="s">
        <v>158</v>
      </c>
      <c r="DV58" s="2" t="s">
        <v>148</v>
      </c>
      <c r="DW58" s="2" t="s">
        <v>282</v>
      </c>
      <c r="DX58" s="2" t="s">
        <v>634</v>
      </c>
      <c r="DY58" s="2" t="s">
        <v>161</v>
      </c>
      <c r="DZ58" s="2" t="s">
        <v>161</v>
      </c>
      <c r="EA58" s="2" t="s">
        <v>151</v>
      </c>
      <c r="EB58" s="4"/>
      <c r="EC58" s="8"/>
      <c r="ED58" s="4"/>
      <c r="EE58" s="8"/>
      <c r="EF58" s="7"/>
      <c r="EG58" s="7"/>
      <c r="EH58" s="2" t="s">
        <v>158</v>
      </c>
      <c r="EI58" s="2" t="s">
        <v>148</v>
      </c>
      <c r="EJ58" s="2" t="s">
        <v>168</v>
      </c>
      <c r="EK58" s="2" t="s">
        <v>635</v>
      </c>
      <c r="EL58" s="2" t="s">
        <v>161</v>
      </c>
      <c r="EM58" s="2" t="s">
        <v>161</v>
      </c>
      <c r="EN58" s="2" t="s">
        <v>151</v>
      </c>
      <c r="EO58" s="4"/>
      <c r="EP58" s="8"/>
      <c r="EQ58" s="4">
        <v>1</v>
      </c>
      <c r="ER58" s="8">
        <v>113.56</v>
      </c>
      <c r="ES58" s="7">
        <v>-1</v>
      </c>
      <c r="ET58" s="7">
        <v>-1</v>
      </c>
      <c r="EU58" s="2" t="s">
        <v>158</v>
      </c>
      <c r="EV58" s="2" t="s">
        <v>148</v>
      </c>
      <c r="EW58" s="2" t="s">
        <v>636</v>
      </c>
      <c r="EX58" s="2" t="s">
        <v>637</v>
      </c>
      <c r="EY58" s="2" t="s">
        <v>161</v>
      </c>
      <c r="EZ58" s="2" t="s">
        <v>161</v>
      </c>
      <c r="FA58" s="2" t="s">
        <v>151</v>
      </c>
      <c r="FB58" s="4"/>
      <c r="FC58" s="8"/>
      <c r="FD58" s="4"/>
      <c r="FE58" s="8"/>
      <c r="FF58" s="7"/>
      <c r="FG58" s="7"/>
      <c r="FH58" s="2" t="s">
        <v>566</v>
      </c>
      <c r="FI58" s="2" t="s">
        <v>148</v>
      </c>
      <c r="FJ58" s="2" t="s">
        <v>151</v>
      </c>
      <c r="FK58" s="2" t="s">
        <v>151</v>
      </c>
      <c r="FL58" s="2" t="s">
        <v>161</v>
      </c>
      <c r="FM58" s="2" t="s">
        <v>161</v>
      </c>
      <c r="FN58" s="2" t="s">
        <v>151</v>
      </c>
      <c r="FO58" s="4"/>
      <c r="FP58" s="8"/>
      <c r="FQ58" s="4"/>
      <c r="FR58" s="8"/>
      <c r="FS58" s="7"/>
      <c r="FT58" s="7"/>
      <c r="FU58" s="2" t="s">
        <v>193</v>
      </c>
      <c r="FV58" s="2" t="s">
        <v>148</v>
      </c>
      <c r="FW58" s="2" t="s">
        <v>151</v>
      </c>
      <c r="FX58" s="2" t="s">
        <v>151</v>
      </c>
      <c r="FY58" s="2" t="s">
        <v>161</v>
      </c>
      <c r="FZ58" s="2" t="s">
        <v>161</v>
      </c>
      <c r="GA58" s="2" t="s">
        <v>151</v>
      </c>
      <c r="GB58" s="4"/>
      <c r="GC58" s="8"/>
      <c r="GD58" s="4"/>
      <c r="GE58" s="8"/>
      <c r="GF58" s="7"/>
      <c r="GG58" s="7"/>
      <c r="GH58" s="2" t="s">
        <v>151</v>
      </c>
      <c r="GI58" s="2" t="s">
        <v>151</v>
      </c>
      <c r="GJ58" s="2" t="s">
        <v>151</v>
      </c>
      <c r="GK58" s="2" t="s">
        <v>151</v>
      </c>
      <c r="GL58" s="2" t="s">
        <v>151</v>
      </c>
      <c r="GM58" s="2" t="s">
        <v>151</v>
      </c>
      <c r="GN58" s="2" t="s">
        <v>151</v>
      </c>
      <c r="GO58" s="4"/>
      <c r="GP58" s="8"/>
      <c r="GQ58" s="4"/>
      <c r="GR58" s="8"/>
      <c r="GS58" s="7"/>
      <c r="GT58" s="7"/>
      <c r="GU58" s="2" t="s">
        <v>158</v>
      </c>
      <c r="GV58" s="2" t="s">
        <v>175</v>
      </c>
      <c r="GW58" s="2" t="s">
        <v>177</v>
      </c>
      <c r="GX58" s="2" t="s">
        <v>151</v>
      </c>
      <c r="GY58" s="2" t="s">
        <v>161</v>
      </c>
      <c r="GZ58" s="2" t="s">
        <v>161</v>
      </c>
      <c r="HA58" s="2" t="s">
        <v>151</v>
      </c>
      <c r="HB58" s="4"/>
      <c r="HC58" s="8"/>
      <c r="HD58" s="4"/>
      <c r="HE58" s="8"/>
      <c r="HF58" s="7"/>
      <c r="HG58" s="7"/>
      <c r="HH58" s="2" t="s">
        <v>151</v>
      </c>
      <c r="HI58" s="2" t="s">
        <v>151</v>
      </c>
      <c r="HJ58" s="2" t="s">
        <v>151</v>
      </c>
      <c r="HK58" s="2" t="s">
        <v>151</v>
      </c>
      <c r="HL58" s="2" t="s">
        <v>151</v>
      </c>
      <c r="HM58" s="2" t="s">
        <v>151</v>
      </c>
      <c r="HN58" s="2" t="s">
        <v>151</v>
      </c>
      <c r="HO58" s="4"/>
      <c r="HP58" s="8"/>
      <c r="HQ58" s="4"/>
      <c r="HR58" s="8"/>
      <c r="HS58" s="7"/>
      <c r="HT58" s="7"/>
      <c r="HU58" s="2" t="s">
        <v>151</v>
      </c>
      <c r="HV58" s="2" t="s">
        <v>151</v>
      </c>
      <c r="HW58" s="2" t="s">
        <v>151</v>
      </c>
      <c r="HX58" s="2" t="s">
        <v>151</v>
      </c>
      <c r="HY58" s="2" t="s">
        <v>151</v>
      </c>
      <c r="HZ58" s="2" t="s">
        <v>151</v>
      </c>
      <c r="IA58" s="2" t="s">
        <v>151</v>
      </c>
      <c r="IB58" s="4"/>
      <c r="IC58" s="8"/>
      <c r="ID58" s="4"/>
      <c r="IE58" s="8"/>
      <c r="IF58" s="7"/>
      <c r="IG58" s="7"/>
      <c r="IH58" s="2" t="s">
        <v>151</v>
      </c>
      <c r="II58" s="2" t="s">
        <v>151</v>
      </c>
      <c r="IJ58" s="2" t="s">
        <v>151</v>
      </c>
      <c r="IK58" s="2" t="s">
        <v>151</v>
      </c>
      <c r="IL58" s="2" t="s">
        <v>151</v>
      </c>
      <c r="IM58" s="2" t="s">
        <v>151</v>
      </c>
      <c r="IN58" s="2" t="s">
        <v>151</v>
      </c>
      <c r="IO58" s="4"/>
      <c r="IP58" s="8"/>
      <c r="IQ58" s="4"/>
      <c r="IR58" s="8"/>
      <c r="IS58" s="7"/>
      <c r="IT58" s="7"/>
      <c r="IU58" s="2" t="s">
        <v>151</v>
      </c>
      <c r="IV58" s="2" t="s">
        <v>151</v>
      </c>
      <c r="IW58" s="2" t="s">
        <v>151</v>
      </c>
      <c r="IX58" s="2" t="s">
        <v>151</v>
      </c>
      <c r="IY58" s="2" t="s">
        <v>151</v>
      </c>
      <c r="IZ58" s="2" t="s">
        <v>151</v>
      </c>
      <c r="JA58" s="2" t="s">
        <v>151</v>
      </c>
      <c r="JB58" s="4"/>
      <c r="JC58" s="8"/>
      <c r="JD58" s="4"/>
      <c r="JE58" s="8"/>
      <c r="JF58" s="7"/>
      <c r="JG58" s="7"/>
      <c r="JH58" s="2" t="s">
        <v>151</v>
      </c>
      <c r="JI58" s="2" t="s">
        <v>151</v>
      </c>
      <c r="JJ58" s="2" t="s">
        <v>151</v>
      </c>
      <c r="JK58" s="2" t="s">
        <v>151</v>
      </c>
      <c r="JL58" s="2" t="s">
        <v>151</v>
      </c>
      <c r="JM58" s="2" t="s">
        <v>151</v>
      </c>
      <c r="JN58" s="2" t="s">
        <v>151</v>
      </c>
      <c r="JO58" s="4"/>
      <c r="JP58" s="8"/>
      <c r="JQ58" s="4"/>
      <c r="JR58" s="8"/>
      <c r="JS58" s="7"/>
      <c r="JT58" s="7"/>
      <c r="JU58" s="2" t="s">
        <v>151</v>
      </c>
      <c r="JV58" s="2" t="s">
        <v>151</v>
      </c>
      <c r="JW58" s="2" t="s">
        <v>151</v>
      </c>
      <c r="JX58" s="2" t="s">
        <v>151</v>
      </c>
      <c r="JY58" s="2" t="s">
        <v>151</v>
      </c>
      <c r="JZ58" s="2" t="s">
        <v>151</v>
      </c>
      <c r="KA58" s="2" t="s">
        <v>151</v>
      </c>
      <c r="KB58" s="4"/>
      <c r="KC58" s="8"/>
      <c r="KD58" s="4"/>
      <c r="KE58" s="8"/>
      <c r="KF58" s="7"/>
      <c r="KG58" s="7"/>
      <c r="KH58" s="2" t="s">
        <v>158</v>
      </c>
      <c r="KI58" s="2" t="s">
        <v>148</v>
      </c>
      <c r="KJ58" s="2" t="s">
        <v>207</v>
      </c>
      <c r="KK58" s="2" t="s">
        <v>638</v>
      </c>
      <c r="KL58" s="2" t="s">
        <v>161</v>
      </c>
      <c r="KM58" s="2" t="s">
        <v>161</v>
      </c>
      <c r="KN58" s="2" t="s">
        <v>151</v>
      </c>
      <c r="KO58" s="4"/>
      <c r="KP58" s="8"/>
      <c r="KQ58" s="4"/>
      <c r="KR58" s="8"/>
      <c r="KS58" s="7"/>
      <c r="KT58" s="7"/>
      <c r="KU58" s="2" t="s">
        <v>151</v>
      </c>
      <c r="KV58" s="2" t="s">
        <v>151</v>
      </c>
      <c r="KW58" s="2" t="s">
        <v>151</v>
      </c>
      <c r="KX58" s="2" t="s">
        <v>151</v>
      </c>
      <c r="KY58" s="2" t="s">
        <v>151</v>
      </c>
      <c r="KZ58" s="2" t="s">
        <v>151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151</v>
      </c>
      <c r="LV58" s="2" t="s">
        <v>151</v>
      </c>
      <c r="LW58" s="2" t="s">
        <v>151</v>
      </c>
      <c r="LX58" s="2" t="s">
        <v>151</v>
      </c>
      <c r="LY58" s="2" t="s">
        <v>151</v>
      </c>
      <c r="LZ58" s="2" t="s">
        <v>151</v>
      </c>
      <c r="MA58" s="2" t="s">
        <v>151</v>
      </c>
      <c r="MB58" s="4"/>
      <c r="MC58" s="8"/>
      <c r="MD58" s="4"/>
      <c r="ME58" s="8"/>
      <c r="MF58" s="7"/>
      <c r="MG58" s="7"/>
      <c r="MH58" s="2" t="s">
        <v>151</v>
      </c>
      <c r="MI58" s="2" t="s">
        <v>151</v>
      </c>
      <c r="MJ58" s="2" t="s">
        <v>151</v>
      </c>
      <c r="MK58" s="2" t="s">
        <v>151</v>
      </c>
      <c r="ML58" s="2" t="s">
        <v>151</v>
      </c>
      <c r="MM58" s="2" t="s">
        <v>151</v>
      </c>
      <c r="MN58" s="2" t="s">
        <v>151</v>
      </c>
      <c r="MO58" s="4"/>
      <c r="MP58" s="8"/>
      <c r="MQ58" s="4"/>
      <c r="MR58" s="8"/>
      <c r="MS58" s="7"/>
      <c r="MT58" s="7"/>
      <c r="MU58" s="2" t="s">
        <v>151</v>
      </c>
      <c r="MV58" s="2" t="s">
        <v>151</v>
      </c>
      <c r="MW58" s="2" t="s">
        <v>151</v>
      </c>
      <c r="MX58" s="2" t="s">
        <v>151</v>
      </c>
      <c r="MY58" s="2" t="s">
        <v>151</v>
      </c>
      <c r="MZ58" s="2" t="s">
        <v>151</v>
      </c>
      <c r="NA58" s="2" t="s">
        <v>151</v>
      </c>
      <c r="NB58" s="4"/>
      <c r="NC58" s="8"/>
      <c r="ND58" s="4"/>
      <c r="NE58" s="8"/>
      <c r="NF58" s="7"/>
      <c r="NG58" s="7"/>
      <c r="NH58" s="2" t="s">
        <v>151</v>
      </c>
      <c r="NI58" s="2" t="s">
        <v>151</v>
      </c>
      <c r="NJ58" s="2" t="s">
        <v>151</v>
      </c>
      <c r="NK58" s="2" t="s">
        <v>151</v>
      </c>
      <c r="NL58" s="2" t="s">
        <v>151</v>
      </c>
      <c r="NM58" s="2" t="s">
        <v>151</v>
      </c>
      <c r="NN58" s="2" t="s">
        <v>151</v>
      </c>
      <c r="NO58" s="4"/>
      <c r="NP58" s="8"/>
      <c r="NQ58" s="4"/>
      <c r="NR58" s="8"/>
      <c r="NS58" s="7"/>
      <c r="NT58" s="7"/>
      <c r="NU58" s="2" t="s">
        <v>151</v>
      </c>
      <c r="NV58" s="2" t="s">
        <v>151</v>
      </c>
      <c r="NW58" s="2" t="s">
        <v>151</v>
      </c>
      <c r="NX58" s="2" t="s">
        <v>151</v>
      </c>
      <c r="NY58" s="2" t="s">
        <v>151</v>
      </c>
      <c r="NZ58" s="2" t="s">
        <v>151</v>
      </c>
      <c r="OA58" s="2" t="s">
        <v>151</v>
      </c>
      <c r="OB58" s="4"/>
      <c r="OC58" s="8"/>
      <c r="OD58" s="4"/>
      <c r="OE58" s="8"/>
      <c r="OF58" s="7"/>
      <c r="OG58" s="7"/>
      <c r="OH58" s="2" t="s">
        <v>151</v>
      </c>
      <c r="OI58" s="2" t="s">
        <v>151</v>
      </c>
      <c r="OJ58" s="2" t="s">
        <v>151</v>
      </c>
      <c r="OK58" s="2" t="s">
        <v>151</v>
      </c>
      <c r="OL58" s="2" t="s">
        <v>151</v>
      </c>
      <c r="OM58" s="2" t="s">
        <v>151</v>
      </c>
      <c r="ON58" s="2" t="s">
        <v>151</v>
      </c>
      <c r="OO58" s="4"/>
      <c r="OP58" s="8"/>
      <c r="OQ58" s="4"/>
      <c r="OR58" s="8"/>
      <c r="OS58" s="7"/>
      <c r="OT58" s="7"/>
      <c r="OU58" s="2" t="s">
        <v>193</v>
      </c>
      <c r="OV58" s="2" t="s">
        <v>148</v>
      </c>
      <c r="OW58" s="2" t="s">
        <v>151</v>
      </c>
      <c r="OX58" s="2" t="s">
        <v>151</v>
      </c>
      <c r="OY58" s="2" t="s">
        <v>161</v>
      </c>
      <c r="OZ58" s="2" t="s">
        <v>161</v>
      </c>
      <c r="PA58" s="2" t="s">
        <v>151</v>
      </c>
      <c r="PB58" s="4">
        <v>126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</row>
    <row r="59">
      <c r="A59" s="2" t="s">
        <v>639</v>
      </c>
      <c r="B59" s="2" t="s">
        <v>140</v>
      </c>
      <c r="C59" s="2" t="s">
        <v>598</v>
      </c>
      <c r="D59" s="2" t="s">
        <v>612</v>
      </c>
      <c r="E59" s="2" t="s">
        <v>613</v>
      </c>
      <c r="F59" s="2" t="s">
        <v>632</v>
      </c>
      <c r="G59" s="2" t="s">
        <v>632</v>
      </c>
      <c r="H59" s="2" t="s">
        <v>632</v>
      </c>
      <c r="I59" s="2" t="s">
        <v>615</v>
      </c>
      <c r="J59" s="2" t="s">
        <v>593</v>
      </c>
      <c r="K59" s="2" t="s">
        <v>633</v>
      </c>
      <c r="L59" s="3">
        <v>85.12</v>
      </c>
      <c r="M59" s="3">
        <v>89.38</v>
      </c>
      <c r="N59" s="3">
        <v>249.99</v>
      </c>
      <c r="O59" s="2" t="s">
        <v>360</v>
      </c>
      <c r="P59" s="2" t="s">
        <v>361</v>
      </c>
      <c r="Q59" s="2" t="s">
        <v>150</v>
      </c>
      <c r="R59" s="2" t="s">
        <v>151</v>
      </c>
      <c r="S59" s="2" t="s">
        <v>151</v>
      </c>
      <c r="T59" s="2" t="s">
        <v>573</v>
      </c>
      <c r="U59" s="2" t="s">
        <v>151</v>
      </c>
      <c r="V59" s="2" t="s">
        <v>455</v>
      </c>
      <c r="W59" s="2" t="s">
        <v>581</v>
      </c>
      <c r="X59" s="2" t="s">
        <v>151</v>
      </c>
      <c r="Y59" s="2" t="s">
        <v>282</v>
      </c>
      <c r="Z59" s="4"/>
      <c r="AA59" s="4">
        <f>=ROUNDDOWN({0},0)</f>
      </c>
      <c r="AB59" s="5">
        <v>1</v>
      </c>
      <c r="AC59" s="2" t="s">
        <v>151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/>
      <c r="AQ59" s="8"/>
      <c r="AR59" s="4">
        <v>3</v>
      </c>
      <c r="AS59" s="8">
        <v>183.22</v>
      </c>
      <c r="AT59" s="7">
        <v>-1</v>
      </c>
      <c r="AU59" s="7">
        <v>-1</v>
      </c>
      <c r="AV59" s="4" t="s">
        <v>151</v>
      </c>
      <c r="AW59" s="8" t="s">
        <v>151</v>
      </c>
      <c r="AX59" s="4" t="s">
        <v>151</v>
      </c>
      <c r="AY59" s="8" t="s">
        <v>151</v>
      </c>
      <c r="AZ59" s="7" t="s">
        <v>151</v>
      </c>
      <c r="BA59" s="7" t="s">
        <v>151</v>
      </c>
      <c r="BB59" s="7"/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/>
      <c r="BJ59" s="4"/>
      <c r="BK59" s="8"/>
      <c r="BL59" s="2" t="s">
        <v>640</v>
      </c>
      <c r="BM59" s="7"/>
      <c r="BN59" s="7"/>
      <c r="BO59" s="4"/>
      <c r="BP59" s="8"/>
      <c r="BQ59" s="4"/>
      <c r="BR59" s="8"/>
      <c r="BS59" s="7"/>
      <c r="BT59" s="7"/>
      <c r="BU59" s="2" t="s">
        <v>158</v>
      </c>
      <c r="BV59" s="2" t="s">
        <v>253</v>
      </c>
      <c r="BW59" s="2" t="s">
        <v>406</v>
      </c>
      <c r="BX59" s="2" t="s">
        <v>532</v>
      </c>
      <c r="BY59" s="2" t="s">
        <v>161</v>
      </c>
      <c r="BZ59" s="2" t="s">
        <v>161</v>
      </c>
      <c r="CA59" s="2" t="s">
        <v>151</v>
      </c>
      <c r="CB59" s="4"/>
      <c r="CC59" s="8"/>
      <c r="CD59" s="4"/>
      <c r="CE59" s="8"/>
      <c r="CF59" s="7"/>
      <c r="CG59" s="7"/>
      <c r="CH59" s="2" t="s">
        <v>252</v>
      </c>
      <c r="CI59" s="2" t="s">
        <v>253</v>
      </c>
      <c r="CJ59" s="2" t="s">
        <v>151</v>
      </c>
      <c r="CK59" s="2" t="s">
        <v>151</v>
      </c>
      <c r="CL59" s="2" t="s">
        <v>161</v>
      </c>
      <c r="CM59" s="2" t="s">
        <v>161</v>
      </c>
      <c r="CN59" s="2" t="s">
        <v>151</v>
      </c>
      <c r="CO59" s="4"/>
      <c r="CP59" s="8"/>
      <c r="CQ59" s="4">
        <v>2</v>
      </c>
      <c r="CR59" s="8">
        <v>89.38</v>
      </c>
      <c r="CS59" s="7">
        <v>-1</v>
      </c>
      <c r="CT59" s="7">
        <v>-1</v>
      </c>
      <c r="CU59" s="2" t="s">
        <v>158</v>
      </c>
      <c r="CV59" s="2" t="s">
        <v>253</v>
      </c>
      <c r="CW59" s="2" t="s">
        <v>163</v>
      </c>
      <c r="CX59" s="2" t="s">
        <v>408</v>
      </c>
      <c r="CY59" s="2" t="s">
        <v>161</v>
      </c>
      <c r="CZ59" s="2" t="s">
        <v>161</v>
      </c>
      <c r="DA59" s="2" t="s">
        <v>151</v>
      </c>
      <c r="DB59" s="4"/>
      <c r="DC59" s="8"/>
      <c r="DD59" s="4"/>
      <c r="DE59" s="8"/>
      <c r="DF59" s="7"/>
      <c r="DG59" s="7"/>
      <c r="DH59" s="2" t="s">
        <v>158</v>
      </c>
      <c r="DI59" s="2" t="s">
        <v>253</v>
      </c>
      <c r="DJ59" s="2" t="s">
        <v>165</v>
      </c>
      <c r="DK59" s="2" t="s">
        <v>619</v>
      </c>
      <c r="DL59" s="2" t="s">
        <v>561</v>
      </c>
      <c r="DM59" s="2" t="s">
        <v>161</v>
      </c>
      <c r="DN59" s="2" t="s">
        <v>151</v>
      </c>
      <c r="DO59" s="4"/>
      <c r="DP59" s="8"/>
      <c r="DQ59" s="4"/>
      <c r="DR59" s="8"/>
      <c r="DS59" s="7"/>
      <c r="DT59" s="7"/>
      <c r="DU59" s="2" t="s">
        <v>158</v>
      </c>
      <c r="DV59" s="2" t="s">
        <v>253</v>
      </c>
      <c r="DW59" s="2" t="s">
        <v>282</v>
      </c>
      <c r="DX59" s="2" t="s">
        <v>641</v>
      </c>
      <c r="DY59" s="2" t="s">
        <v>161</v>
      </c>
      <c r="DZ59" s="2" t="s">
        <v>161</v>
      </c>
      <c r="EA59" s="2" t="s">
        <v>151</v>
      </c>
      <c r="EB59" s="4"/>
      <c r="EC59" s="8"/>
      <c r="ED59" s="4">
        <v>1</v>
      </c>
      <c r="EE59" s="8">
        <v>93.84</v>
      </c>
      <c r="EF59" s="7">
        <v>-1</v>
      </c>
      <c r="EG59" s="7">
        <v>-1</v>
      </c>
      <c r="EH59" s="2" t="s">
        <v>158</v>
      </c>
      <c r="EI59" s="2" t="s">
        <v>253</v>
      </c>
      <c r="EJ59" s="2" t="s">
        <v>168</v>
      </c>
      <c r="EK59" s="2" t="s">
        <v>329</v>
      </c>
      <c r="EL59" s="2" t="s">
        <v>161</v>
      </c>
      <c r="EM59" s="2" t="s">
        <v>161</v>
      </c>
      <c r="EN59" s="2" t="s">
        <v>151</v>
      </c>
      <c r="EO59" s="4"/>
      <c r="EP59" s="8"/>
      <c r="EQ59" s="4"/>
      <c r="ER59" s="8"/>
      <c r="ES59" s="7"/>
      <c r="ET59" s="7"/>
      <c r="EU59" s="2" t="s">
        <v>158</v>
      </c>
      <c r="EV59" s="2" t="s">
        <v>253</v>
      </c>
      <c r="EW59" s="2" t="s">
        <v>282</v>
      </c>
      <c r="EX59" s="2" t="s">
        <v>637</v>
      </c>
      <c r="EY59" s="2" t="s">
        <v>161</v>
      </c>
      <c r="EZ59" s="2" t="s">
        <v>161</v>
      </c>
      <c r="FA59" s="2" t="s">
        <v>151</v>
      </c>
      <c r="FB59" s="4"/>
      <c r="FC59" s="8"/>
      <c r="FD59" s="4"/>
      <c r="FE59" s="8"/>
      <c r="FF59" s="7"/>
      <c r="FG59" s="7"/>
      <c r="FH59" s="2" t="s">
        <v>566</v>
      </c>
      <c r="FI59" s="2" t="s">
        <v>253</v>
      </c>
      <c r="FJ59" s="2" t="s">
        <v>151</v>
      </c>
      <c r="FK59" s="2" t="s">
        <v>151</v>
      </c>
      <c r="FL59" s="2" t="s">
        <v>161</v>
      </c>
      <c r="FM59" s="2" t="s">
        <v>161</v>
      </c>
      <c r="FN59" s="2" t="s">
        <v>151</v>
      </c>
      <c r="FO59" s="4"/>
      <c r="FP59" s="8"/>
      <c r="FQ59" s="4"/>
      <c r="FR59" s="8"/>
      <c r="FS59" s="7"/>
      <c r="FT59" s="7"/>
      <c r="FU59" s="2" t="s">
        <v>193</v>
      </c>
      <c r="FV59" s="2" t="s">
        <v>253</v>
      </c>
      <c r="FW59" s="2" t="s">
        <v>151</v>
      </c>
      <c r="FX59" s="2" t="s">
        <v>151</v>
      </c>
      <c r="FY59" s="2" t="s">
        <v>161</v>
      </c>
      <c r="FZ59" s="2" t="s">
        <v>161</v>
      </c>
      <c r="GA59" s="2" t="s">
        <v>151</v>
      </c>
      <c r="GB59" s="4"/>
      <c r="GC59" s="8"/>
      <c r="GD59" s="4"/>
      <c r="GE59" s="8"/>
      <c r="GF59" s="7"/>
      <c r="GG59" s="7"/>
      <c r="GH59" s="2" t="s">
        <v>151</v>
      </c>
      <c r="GI59" s="2" t="s">
        <v>151</v>
      </c>
      <c r="GJ59" s="2" t="s">
        <v>151</v>
      </c>
      <c r="GK59" s="2" t="s">
        <v>151</v>
      </c>
      <c r="GL59" s="2" t="s">
        <v>151</v>
      </c>
      <c r="GM59" s="2" t="s">
        <v>151</v>
      </c>
      <c r="GN59" s="2" t="s">
        <v>151</v>
      </c>
      <c r="GO59" s="4"/>
      <c r="GP59" s="8"/>
      <c r="GQ59" s="4"/>
      <c r="GR59" s="8"/>
      <c r="GS59" s="7"/>
      <c r="GT59" s="7"/>
      <c r="GU59" s="2" t="s">
        <v>158</v>
      </c>
      <c r="GV59" s="2" t="s">
        <v>253</v>
      </c>
      <c r="GW59" s="2" t="s">
        <v>177</v>
      </c>
      <c r="GX59" s="2" t="s">
        <v>151</v>
      </c>
      <c r="GY59" s="2" t="s">
        <v>161</v>
      </c>
      <c r="GZ59" s="2" t="s">
        <v>161</v>
      </c>
      <c r="HA59" s="2" t="s">
        <v>151</v>
      </c>
      <c r="HB59" s="4"/>
      <c r="HC59" s="8"/>
      <c r="HD59" s="4"/>
      <c r="HE59" s="8"/>
      <c r="HF59" s="7"/>
      <c r="HG59" s="7"/>
      <c r="HH59" s="2" t="s">
        <v>151</v>
      </c>
      <c r="HI59" s="2" t="s">
        <v>151</v>
      </c>
      <c r="HJ59" s="2" t="s">
        <v>151</v>
      </c>
      <c r="HK59" s="2" t="s">
        <v>151</v>
      </c>
      <c r="HL59" s="2" t="s">
        <v>151</v>
      </c>
      <c r="HM59" s="2" t="s">
        <v>151</v>
      </c>
      <c r="HN59" s="2" t="s">
        <v>151</v>
      </c>
      <c r="HO59" s="4"/>
      <c r="HP59" s="8"/>
      <c r="HQ59" s="4"/>
      <c r="HR59" s="8"/>
      <c r="HS59" s="7"/>
      <c r="HT59" s="7"/>
      <c r="HU59" s="2" t="s">
        <v>151</v>
      </c>
      <c r="HV59" s="2" t="s">
        <v>151</v>
      </c>
      <c r="HW59" s="2" t="s">
        <v>151</v>
      </c>
      <c r="HX59" s="2" t="s">
        <v>151</v>
      </c>
      <c r="HY59" s="2" t="s">
        <v>151</v>
      </c>
      <c r="HZ59" s="2" t="s">
        <v>151</v>
      </c>
      <c r="IA59" s="2" t="s">
        <v>151</v>
      </c>
      <c r="IB59" s="4"/>
      <c r="IC59" s="8"/>
      <c r="ID59" s="4"/>
      <c r="IE59" s="8"/>
      <c r="IF59" s="7"/>
      <c r="IG59" s="7"/>
      <c r="IH59" s="2" t="s">
        <v>151</v>
      </c>
      <c r="II59" s="2" t="s">
        <v>151</v>
      </c>
      <c r="IJ59" s="2" t="s">
        <v>151</v>
      </c>
      <c r="IK59" s="2" t="s">
        <v>151</v>
      </c>
      <c r="IL59" s="2" t="s">
        <v>151</v>
      </c>
      <c r="IM59" s="2" t="s">
        <v>151</v>
      </c>
      <c r="IN59" s="2" t="s">
        <v>151</v>
      </c>
      <c r="IO59" s="4"/>
      <c r="IP59" s="8"/>
      <c r="IQ59" s="4"/>
      <c r="IR59" s="8"/>
      <c r="IS59" s="7"/>
      <c r="IT59" s="7"/>
      <c r="IU59" s="2" t="s">
        <v>151</v>
      </c>
      <c r="IV59" s="2" t="s">
        <v>151</v>
      </c>
      <c r="IW59" s="2" t="s">
        <v>151</v>
      </c>
      <c r="IX59" s="2" t="s">
        <v>151</v>
      </c>
      <c r="IY59" s="2" t="s">
        <v>151</v>
      </c>
      <c r="IZ59" s="2" t="s">
        <v>151</v>
      </c>
      <c r="JA59" s="2" t="s">
        <v>151</v>
      </c>
      <c r="JB59" s="4"/>
      <c r="JC59" s="8"/>
      <c r="JD59" s="4"/>
      <c r="JE59" s="8"/>
      <c r="JF59" s="7"/>
      <c r="JG59" s="7"/>
      <c r="JH59" s="2" t="s">
        <v>151</v>
      </c>
      <c r="JI59" s="2" t="s">
        <v>151</v>
      </c>
      <c r="JJ59" s="2" t="s">
        <v>151</v>
      </c>
      <c r="JK59" s="2" t="s">
        <v>151</v>
      </c>
      <c r="JL59" s="2" t="s">
        <v>151</v>
      </c>
      <c r="JM59" s="2" t="s">
        <v>151</v>
      </c>
      <c r="JN59" s="2" t="s">
        <v>151</v>
      </c>
      <c r="JO59" s="4"/>
      <c r="JP59" s="8"/>
      <c r="JQ59" s="4"/>
      <c r="JR59" s="8"/>
      <c r="JS59" s="7"/>
      <c r="JT59" s="7"/>
      <c r="JU59" s="2" t="s">
        <v>151</v>
      </c>
      <c r="JV59" s="2" t="s">
        <v>151</v>
      </c>
      <c r="JW59" s="2" t="s">
        <v>151</v>
      </c>
      <c r="JX59" s="2" t="s">
        <v>151</v>
      </c>
      <c r="JY59" s="2" t="s">
        <v>151</v>
      </c>
      <c r="JZ59" s="2" t="s">
        <v>151</v>
      </c>
      <c r="KA59" s="2" t="s">
        <v>151</v>
      </c>
      <c r="KB59" s="4"/>
      <c r="KC59" s="8"/>
      <c r="KD59" s="4"/>
      <c r="KE59" s="8"/>
      <c r="KF59" s="7"/>
      <c r="KG59" s="7"/>
      <c r="KH59" s="2" t="s">
        <v>158</v>
      </c>
      <c r="KI59" s="2" t="s">
        <v>253</v>
      </c>
      <c r="KJ59" s="2" t="s">
        <v>207</v>
      </c>
      <c r="KK59" s="2" t="s">
        <v>151</v>
      </c>
      <c r="KL59" s="2" t="s">
        <v>161</v>
      </c>
      <c r="KM59" s="2" t="s">
        <v>161</v>
      </c>
      <c r="KN59" s="2" t="s">
        <v>151</v>
      </c>
      <c r="KO59" s="4"/>
      <c r="KP59" s="8"/>
      <c r="KQ59" s="4"/>
      <c r="KR59" s="8"/>
      <c r="KS59" s="7"/>
      <c r="KT59" s="7"/>
      <c r="KU59" s="2" t="s">
        <v>151</v>
      </c>
      <c r="KV59" s="2" t="s">
        <v>151</v>
      </c>
      <c r="KW59" s="2" t="s">
        <v>151</v>
      </c>
      <c r="KX59" s="2" t="s">
        <v>151</v>
      </c>
      <c r="KY59" s="2" t="s">
        <v>151</v>
      </c>
      <c r="KZ59" s="2" t="s">
        <v>151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151</v>
      </c>
      <c r="LV59" s="2" t="s">
        <v>151</v>
      </c>
      <c r="LW59" s="2" t="s">
        <v>151</v>
      </c>
      <c r="LX59" s="2" t="s">
        <v>151</v>
      </c>
      <c r="LY59" s="2" t="s">
        <v>151</v>
      </c>
      <c r="LZ59" s="2" t="s">
        <v>151</v>
      </c>
      <c r="MA59" s="2" t="s">
        <v>151</v>
      </c>
      <c r="MB59" s="4"/>
      <c r="MC59" s="8"/>
      <c r="MD59" s="4"/>
      <c r="ME59" s="8"/>
      <c r="MF59" s="7"/>
      <c r="MG59" s="7"/>
      <c r="MH59" s="2" t="s">
        <v>151</v>
      </c>
      <c r="MI59" s="2" t="s">
        <v>151</v>
      </c>
      <c r="MJ59" s="2" t="s">
        <v>151</v>
      </c>
      <c r="MK59" s="2" t="s">
        <v>151</v>
      </c>
      <c r="ML59" s="2" t="s">
        <v>151</v>
      </c>
      <c r="MM59" s="2" t="s">
        <v>151</v>
      </c>
      <c r="MN59" s="2" t="s">
        <v>151</v>
      </c>
      <c r="MO59" s="4"/>
      <c r="MP59" s="8"/>
      <c r="MQ59" s="4"/>
      <c r="MR59" s="8"/>
      <c r="MS59" s="7"/>
      <c r="MT59" s="7"/>
      <c r="MU59" s="2" t="s">
        <v>151</v>
      </c>
      <c r="MV59" s="2" t="s">
        <v>151</v>
      </c>
      <c r="MW59" s="2" t="s">
        <v>151</v>
      </c>
      <c r="MX59" s="2" t="s">
        <v>151</v>
      </c>
      <c r="MY59" s="2" t="s">
        <v>151</v>
      </c>
      <c r="MZ59" s="2" t="s">
        <v>151</v>
      </c>
      <c r="NA59" s="2" t="s">
        <v>151</v>
      </c>
      <c r="NB59" s="4"/>
      <c r="NC59" s="8"/>
      <c r="ND59" s="4"/>
      <c r="NE59" s="8"/>
      <c r="NF59" s="7"/>
      <c r="NG59" s="7"/>
      <c r="NH59" s="2" t="s">
        <v>151</v>
      </c>
      <c r="NI59" s="2" t="s">
        <v>151</v>
      </c>
      <c r="NJ59" s="2" t="s">
        <v>151</v>
      </c>
      <c r="NK59" s="2" t="s">
        <v>151</v>
      </c>
      <c r="NL59" s="2" t="s">
        <v>151</v>
      </c>
      <c r="NM59" s="2" t="s">
        <v>151</v>
      </c>
      <c r="NN59" s="2" t="s">
        <v>151</v>
      </c>
      <c r="NO59" s="4"/>
      <c r="NP59" s="8"/>
      <c r="NQ59" s="4"/>
      <c r="NR59" s="8"/>
      <c r="NS59" s="7"/>
      <c r="NT59" s="7"/>
      <c r="NU59" s="2" t="s">
        <v>151</v>
      </c>
      <c r="NV59" s="2" t="s">
        <v>151</v>
      </c>
      <c r="NW59" s="2" t="s">
        <v>151</v>
      </c>
      <c r="NX59" s="2" t="s">
        <v>151</v>
      </c>
      <c r="NY59" s="2" t="s">
        <v>151</v>
      </c>
      <c r="NZ59" s="2" t="s">
        <v>151</v>
      </c>
      <c r="OA59" s="2" t="s">
        <v>151</v>
      </c>
      <c r="OB59" s="4"/>
      <c r="OC59" s="8"/>
      <c r="OD59" s="4"/>
      <c r="OE59" s="8"/>
      <c r="OF59" s="7"/>
      <c r="OG59" s="7"/>
      <c r="OH59" s="2" t="s">
        <v>151</v>
      </c>
      <c r="OI59" s="2" t="s">
        <v>151</v>
      </c>
      <c r="OJ59" s="2" t="s">
        <v>151</v>
      </c>
      <c r="OK59" s="2" t="s">
        <v>151</v>
      </c>
      <c r="OL59" s="2" t="s">
        <v>151</v>
      </c>
      <c r="OM59" s="2" t="s">
        <v>151</v>
      </c>
      <c r="ON59" s="2" t="s">
        <v>151</v>
      </c>
      <c r="OO59" s="4"/>
      <c r="OP59" s="8"/>
      <c r="OQ59" s="4"/>
      <c r="OR59" s="8"/>
      <c r="OS59" s="7"/>
      <c r="OT59" s="7"/>
      <c r="OU59" s="2" t="s">
        <v>193</v>
      </c>
      <c r="OV59" s="2" t="s">
        <v>253</v>
      </c>
      <c r="OW59" s="2" t="s">
        <v>151</v>
      </c>
      <c r="OX59" s="2" t="s">
        <v>151</v>
      </c>
      <c r="OY59" s="2" t="s">
        <v>161</v>
      </c>
      <c r="OZ59" s="2" t="s">
        <v>161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</row>
    <row r="60">
      <c r="A60" s="16" t="s">
        <v>642</v>
      </c>
      <c r="B60" s="9" t="s">
        <v>151</v>
      </c>
      <c r="C60" s="9" t="s">
        <v>151</v>
      </c>
      <c r="D60" s="9" t="s">
        <v>151</v>
      </c>
      <c r="E60" s="9" t="s">
        <v>151</v>
      </c>
      <c r="F60" s="9" t="s">
        <v>151</v>
      </c>
      <c r="G60" s="9" t="s">
        <v>151</v>
      </c>
      <c r="H60" s="9" t="s">
        <v>151</v>
      </c>
      <c r="I60" s="9" t="s">
        <v>151</v>
      </c>
      <c r="J60" s="9" t="s">
        <v>151</v>
      </c>
      <c r="K60" s="9" t="s">
        <v>151</v>
      </c>
      <c r="L60" s="10"/>
      <c r="M60" s="10"/>
      <c r="N60" s="10"/>
      <c r="O60" s="9" t="s">
        <v>151</v>
      </c>
      <c r="P60" s="9" t="s">
        <v>151</v>
      </c>
      <c r="Q60" s="9" t="s">
        <v>151</v>
      </c>
      <c r="R60" s="9" t="s">
        <v>151</v>
      </c>
      <c r="S60" s="9" t="s">
        <v>151</v>
      </c>
      <c r="T60" s="9" t="s">
        <v>151</v>
      </c>
      <c r="U60" s="9" t="s">
        <v>151</v>
      </c>
      <c r="V60" s="9" t="s">
        <v>151</v>
      </c>
      <c r="W60" s="9" t="s">
        <v>151</v>
      </c>
      <c r="X60" s="9" t="s">
        <v>151</v>
      </c>
      <c r="Y60" s="9" t="s">
        <v>151</v>
      </c>
      <c r="Z60" s="11">
        <v>4233</v>
      </c>
      <c r="AA60" s="11">
        <f>=ROUNDDOWN({0},0)</f>
      </c>
      <c r="AB60" s="12">
        <v>168.9</v>
      </c>
      <c r="AC60" s="9" t="s">
        <v>151</v>
      </c>
      <c r="AD60" s="11"/>
      <c r="AE60" s="11">
        <v>2720</v>
      </c>
      <c r="AF60" s="13"/>
      <c r="AG60" s="13"/>
      <c r="AH60" s="14"/>
      <c r="AI60" s="11"/>
      <c r="AJ60" s="11">
        <f>=ROUNDDOWN({0},0)</f>
      </c>
      <c r="AK60" s="12"/>
      <c r="AL60" s="9" t="s">
        <v>151</v>
      </c>
      <c r="AM60" s="11"/>
      <c r="AN60" s="11"/>
      <c r="AO60" s="14"/>
      <c r="AP60" s="11">
        <v>440</v>
      </c>
      <c r="AQ60" s="15">
        <v>65380.14</v>
      </c>
      <c r="AR60" s="11">
        <v>527</v>
      </c>
      <c r="AS60" s="15">
        <v>67371.38</v>
      </c>
      <c r="AT60" s="14">
        <v>-0.1651</v>
      </c>
      <c r="AU60" s="14">
        <v>-0.0296</v>
      </c>
      <c r="AV60" s="11">
        <v>440</v>
      </c>
      <c r="AW60" s="15">
        <v>65380.14</v>
      </c>
      <c r="AX60" s="11">
        <v>527</v>
      </c>
      <c r="AY60" s="15">
        <v>67371.38</v>
      </c>
      <c r="AZ60" s="14">
        <v>-0.1651</v>
      </c>
      <c r="BA60" s="14">
        <v>-0.0296</v>
      </c>
      <c r="BB60" s="14"/>
      <c r="BC60" s="11">
        <v>440</v>
      </c>
      <c r="BD60" s="15">
        <v>65380.14</v>
      </c>
      <c r="BE60" s="11">
        <v>527</v>
      </c>
      <c r="BF60" s="15">
        <v>67371.38</v>
      </c>
      <c r="BG60" s="14">
        <v>-0.1651</v>
      </c>
      <c r="BH60" s="14">
        <v>-0.0296</v>
      </c>
      <c r="BI60" s="14"/>
      <c r="BJ60" s="11"/>
      <c r="BK60" s="15"/>
      <c r="BL60" s="9" t="s">
        <v>151</v>
      </c>
      <c r="BM60" s="14"/>
      <c r="BN60" s="14"/>
      <c r="BO60" s="11">
        <v>120</v>
      </c>
      <c r="BP60" s="15">
        <v>18257.32</v>
      </c>
      <c r="BQ60" s="11">
        <v>61</v>
      </c>
      <c r="BR60" s="15">
        <v>10587.82</v>
      </c>
      <c r="BS60" s="14">
        <v>0.9672</v>
      </c>
      <c r="BT60" s="14">
        <v>0.7244</v>
      </c>
      <c r="BU60" s="9" t="s">
        <v>151</v>
      </c>
      <c r="BV60" s="9" t="s">
        <v>151</v>
      </c>
      <c r="BW60" s="9" t="s">
        <v>151</v>
      </c>
      <c r="BX60" s="9" t="s">
        <v>151</v>
      </c>
      <c r="BY60" s="9" t="s">
        <v>151</v>
      </c>
      <c r="BZ60" s="9" t="s">
        <v>151</v>
      </c>
      <c r="CA60" s="9" t="s">
        <v>151</v>
      </c>
      <c r="CB60" s="11">
        <v>83</v>
      </c>
      <c r="CC60" s="15">
        <v>14565.46</v>
      </c>
      <c r="CD60" s="11">
        <v>116</v>
      </c>
      <c r="CE60" s="15">
        <v>18834.9</v>
      </c>
      <c r="CF60" s="14">
        <v>-0.2845</v>
      </c>
      <c r="CG60" s="14">
        <v>-0.2267</v>
      </c>
      <c r="CH60" s="9" t="s">
        <v>151</v>
      </c>
      <c r="CI60" s="9" t="s">
        <v>151</v>
      </c>
      <c r="CJ60" s="9" t="s">
        <v>151</v>
      </c>
      <c r="CK60" s="9" t="s">
        <v>151</v>
      </c>
      <c r="CL60" s="9" t="s">
        <v>151</v>
      </c>
      <c r="CM60" s="9" t="s">
        <v>151</v>
      </c>
      <c r="CN60" s="9" t="s">
        <v>151</v>
      </c>
      <c r="CO60" s="11">
        <v>84</v>
      </c>
      <c r="CP60" s="15">
        <v>9974.2</v>
      </c>
      <c r="CQ60" s="11">
        <v>160</v>
      </c>
      <c r="CR60" s="15">
        <v>13929.6</v>
      </c>
      <c r="CS60" s="14">
        <v>-0.475</v>
      </c>
      <c r="CT60" s="14">
        <v>-0.284</v>
      </c>
      <c r="CU60" s="9" t="s">
        <v>151</v>
      </c>
      <c r="CV60" s="9" t="s">
        <v>151</v>
      </c>
      <c r="CW60" s="9" t="s">
        <v>151</v>
      </c>
      <c r="CX60" s="9" t="s">
        <v>151</v>
      </c>
      <c r="CY60" s="9" t="s">
        <v>151</v>
      </c>
      <c r="CZ60" s="9" t="s">
        <v>151</v>
      </c>
      <c r="DA60" s="9" t="s">
        <v>151</v>
      </c>
      <c r="DB60" s="11">
        <v>63</v>
      </c>
      <c r="DC60" s="15">
        <v>9286.19</v>
      </c>
      <c r="DD60" s="11">
        <v>26</v>
      </c>
      <c r="DE60" s="15">
        <v>2466.42</v>
      </c>
      <c r="DF60" s="14">
        <v>1.4231</v>
      </c>
      <c r="DG60" s="14">
        <v>2.765</v>
      </c>
      <c r="DH60" s="9" t="s">
        <v>151</v>
      </c>
      <c r="DI60" s="9" t="s">
        <v>151</v>
      </c>
      <c r="DJ60" s="9" t="s">
        <v>151</v>
      </c>
      <c r="DK60" s="9" t="s">
        <v>151</v>
      </c>
      <c r="DL60" s="9" t="s">
        <v>151</v>
      </c>
      <c r="DM60" s="9" t="s">
        <v>151</v>
      </c>
      <c r="DN60" s="9" t="s">
        <v>151</v>
      </c>
      <c r="DO60" s="11">
        <v>57</v>
      </c>
      <c r="DP60" s="15">
        <v>7432.53</v>
      </c>
      <c r="DQ60" s="11">
        <v>116</v>
      </c>
      <c r="DR60" s="15">
        <v>17473.47</v>
      </c>
      <c r="DS60" s="14">
        <v>-0.5086</v>
      </c>
      <c r="DT60" s="14">
        <v>-0.5746</v>
      </c>
      <c r="DU60" s="9" t="s">
        <v>151</v>
      </c>
      <c r="DV60" s="9" t="s">
        <v>151</v>
      </c>
      <c r="DW60" s="9" t="s">
        <v>151</v>
      </c>
      <c r="DX60" s="9" t="s">
        <v>151</v>
      </c>
      <c r="DY60" s="9" t="s">
        <v>151</v>
      </c>
      <c r="DZ60" s="9" t="s">
        <v>151</v>
      </c>
      <c r="EA60" s="9" t="s">
        <v>151</v>
      </c>
      <c r="EB60" s="11">
        <v>12</v>
      </c>
      <c r="EC60" s="15">
        <v>1722.62</v>
      </c>
      <c r="ED60" s="11">
        <v>21</v>
      </c>
      <c r="EE60" s="15">
        <v>1561.9</v>
      </c>
      <c r="EF60" s="14">
        <v>-0.4286</v>
      </c>
      <c r="EG60" s="14">
        <v>0.1029</v>
      </c>
      <c r="EH60" s="9" t="s">
        <v>151</v>
      </c>
      <c r="EI60" s="9" t="s">
        <v>151</v>
      </c>
      <c r="EJ60" s="9" t="s">
        <v>151</v>
      </c>
      <c r="EK60" s="9" t="s">
        <v>151</v>
      </c>
      <c r="EL60" s="9" t="s">
        <v>151</v>
      </c>
      <c r="EM60" s="9" t="s">
        <v>151</v>
      </c>
      <c r="EN60" s="9" t="s">
        <v>151</v>
      </c>
      <c r="EO60" s="11">
        <v>6</v>
      </c>
      <c r="EP60" s="15">
        <v>1321.71</v>
      </c>
      <c r="EQ60" s="11">
        <v>20</v>
      </c>
      <c r="ER60" s="15">
        <v>1848.19</v>
      </c>
      <c r="ES60" s="14">
        <v>-0.7</v>
      </c>
      <c r="ET60" s="14">
        <v>-0.2849</v>
      </c>
      <c r="EU60" s="9" t="s">
        <v>151</v>
      </c>
      <c r="EV60" s="9" t="s">
        <v>151</v>
      </c>
      <c r="EW60" s="9" t="s">
        <v>151</v>
      </c>
      <c r="EX60" s="9" t="s">
        <v>151</v>
      </c>
      <c r="EY60" s="9" t="s">
        <v>151</v>
      </c>
      <c r="EZ60" s="9" t="s">
        <v>151</v>
      </c>
      <c r="FA60" s="9" t="s">
        <v>151</v>
      </c>
      <c r="FB60" s="11">
        <v>5</v>
      </c>
      <c r="FC60" s="15">
        <v>1180.8</v>
      </c>
      <c r="FD60" s="11">
        <v>3</v>
      </c>
      <c r="FE60" s="15">
        <v>157.57</v>
      </c>
      <c r="FF60" s="14">
        <v>0.6667</v>
      </c>
      <c r="FG60" s="14">
        <v>6.4938</v>
      </c>
      <c r="FH60" s="9" t="s">
        <v>151</v>
      </c>
      <c r="FI60" s="9" t="s">
        <v>151</v>
      </c>
      <c r="FJ60" s="9" t="s">
        <v>151</v>
      </c>
      <c r="FK60" s="9" t="s">
        <v>151</v>
      </c>
      <c r="FL60" s="9" t="s">
        <v>151</v>
      </c>
      <c r="FM60" s="9" t="s">
        <v>151</v>
      </c>
      <c r="FN60" s="9" t="s">
        <v>151</v>
      </c>
      <c r="FO60" s="11">
        <v>5</v>
      </c>
      <c r="FP60" s="15">
        <v>841.36</v>
      </c>
      <c r="FQ60" s="11">
        <v>2</v>
      </c>
      <c r="FR60" s="15">
        <v>334.84</v>
      </c>
      <c r="FS60" s="14">
        <v>1.5</v>
      </c>
      <c r="FT60" s="14">
        <v>1.5127</v>
      </c>
      <c r="FU60" s="9" t="s">
        <v>151</v>
      </c>
      <c r="FV60" s="9" t="s">
        <v>151</v>
      </c>
      <c r="FW60" s="9" t="s">
        <v>151</v>
      </c>
      <c r="FX60" s="9" t="s">
        <v>151</v>
      </c>
      <c r="FY60" s="9" t="s">
        <v>151</v>
      </c>
      <c r="FZ60" s="9" t="s">
        <v>151</v>
      </c>
      <c r="GA60" s="9" t="s">
        <v>151</v>
      </c>
      <c r="GB60" s="11">
        <v>5</v>
      </c>
      <c r="GC60" s="15">
        <v>797.95</v>
      </c>
      <c r="GD60" s="11">
        <v>1</v>
      </c>
      <c r="GE60" s="15">
        <v>141.57</v>
      </c>
      <c r="GF60" s="14">
        <v>4</v>
      </c>
      <c r="GG60" s="14">
        <v>4.6364</v>
      </c>
      <c r="GH60" s="9" t="s">
        <v>151</v>
      </c>
      <c r="GI60" s="9" t="s">
        <v>151</v>
      </c>
      <c r="GJ60" s="9" t="s">
        <v>151</v>
      </c>
      <c r="GK60" s="9" t="s">
        <v>151</v>
      </c>
      <c r="GL60" s="9" t="s">
        <v>151</v>
      </c>
      <c r="GM60" s="9" t="s">
        <v>151</v>
      </c>
      <c r="GN60" s="9" t="s">
        <v>151</v>
      </c>
      <c r="GO60" s="11"/>
      <c r="GP60" s="15"/>
      <c r="GQ60" s="11">
        <v>1</v>
      </c>
      <c r="GR60" s="15">
        <v>35.1</v>
      </c>
      <c r="GS60" s="14">
        <v>-1</v>
      </c>
      <c r="GT60" s="14">
        <v>-1</v>
      </c>
      <c r="GU60" s="9" t="s">
        <v>151</v>
      </c>
      <c r="GV60" s="9" t="s">
        <v>151</v>
      </c>
      <c r="GW60" s="9" t="s">
        <v>151</v>
      </c>
      <c r="GX60" s="9" t="s">
        <v>151</v>
      </c>
      <c r="GY60" s="9" t="s">
        <v>151</v>
      </c>
      <c r="GZ60" s="9" t="s">
        <v>151</v>
      </c>
      <c r="HA60" s="9" t="s">
        <v>151</v>
      </c>
      <c r="HB60" s="11"/>
      <c r="HC60" s="15"/>
      <c r="HD60" s="11"/>
      <c r="HE60" s="15"/>
      <c r="HF60" s="14"/>
      <c r="HG60" s="14"/>
      <c r="HH60" s="9" t="s">
        <v>151</v>
      </c>
      <c r="HI60" s="9" t="s">
        <v>151</v>
      </c>
      <c r="HJ60" s="9" t="s">
        <v>151</v>
      </c>
      <c r="HK60" s="9" t="s">
        <v>151</v>
      </c>
      <c r="HL60" s="9" t="s">
        <v>151</v>
      </c>
      <c r="HM60" s="9" t="s">
        <v>151</v>
      </c>
      <c r="HN60" s="9" t="s">
        <v>151</v>
      </c>
      <c r="HO60" s="11"/>
      <c r="HP60" s="15"/>
      <c r="HQ60" s="11"/>
      <c r="HR60" s="15"/>
      <c r="HS60" s="14"/>
      <c r="HT60" s="14"/>
      <c r="HU60" s="9" t="s">
        <v>151</v>
      </c>
      <c r="HV60" s="9" t="s">
        <v>151</v>
      </c>
      <c r="HW60" s="9" t="s">
        <v>151</v>
      </c>
      <c r="HX60" s="9" t="s">
        <v>151</v>
      </c>
      <c r="HY60" s="9" t="s">
        <v>151</v>
      </c>
      <c r="HZ60" s="9" t="s">
        <v>151</v>
      </c>
      <c r="IA60" s="9" t="s">
        <v>151</v>
      </c>
      <c r="IB60" s="11"/>
      <c r="IC60" s="15"/>
      <c r="ID60" s="11"/>
      <c r="IE60" s="15"/>
      <c r="IF60" s="14"/>
      <c r="IG60" s="14"/>
      <c r="IH60" s="9" t="s">
        <v>151</v>
      </c>
      <c r="II60" s="9" t="s">
        <v>151</v>
      </c>
      <c r="IJ60" s="9" t="s">
        <v>151</v>
      </c>
      <c r="IK60" s="9" t="s">
        <v>151</v>
      </c>
      <c r="IL60" s="9" t="s">
        <v>151</v>
      </c>
      <c r="IM60" s="9" t="s">
        <v>151</v>
      </c>
      <c r="IN60" s="9" t="s">
        <v>151</v>
      </c>
      <c r="IO60" s="11"/>
      <c r="IP60" s="15"/>
      <c r="IQ60" s="11"/>
      <c r="IR60" s="15"/>
      <c r="IS60" s="14"/>
      <c r="IT60" s="14"/>
      <c r="IU60" s="9" t="s">
        <v>151</v>
      </c>
      <c r="IV60" s="9" t="s">
        <v>151</v>
      </c>
      <c r="IW60" s="9" t="s">
        <v>151</v>
      </c>
      <c r="IX60" s="9" t="s">
        <v>151</v>
      </c>
      <c r="IY60" s="9" t="s">
        <v>151</v>
      </c>
      <c r="IZ60" s="9" t="s">
        <v>151</v>
      </c>
      <c r="JA60" s="9" t="s">
        <v>151</v>
      </c>
      <c r="JB60" s="11"/>
      <c r="JC60" s="15"/>
      <c r="JD60" s="11"/>
      <c r="JE60" s="15"/>
      <c r="JF60" s="14"/>
      <c r="JG60" s="14"/>
      <c r="JH60" s="9" t="s">
        <v>151</v>
      </c>
      <c r="JI60" s="9" t="s">
        <v>151</v>
      </c>
      <c r="JJ60" s="9" t="s">
        <v>151</v>
      </c>
      <c r="JK60" s="9" t="s">
        <v>151</v>
      </c>
      <c r="JL60" s="9" t="s">
        <v>151</v>
      </c>
      <c r="JM60" s="9" t="s">
        <v>151</v>
      </c>
      <c r="JN60" s="9" t="s">
        <v>151</v>
      </c>
      <c r="JO60" s="11"/>
      <c r="JP60" s="15"/>
      <c r="JQ60" s="11"/>
      <c r="JR60" s="15"/>
      <c r="JS60" s="14"/>
      <c r="JT60" s="14"/>
      <c r="JU60" s="9" t="s">
        <v>151</v>
      </c>
      <c r="JV60" s="9" t="s">
        <v>151</v>
      </c>
      <c r="JW60" s="9" t="s">
        <v>151</v>
      </c>
      <c r="JX60" s="9" t="s">
        <v>151</v>
      </c>
      <c r="JY60" s="9" t="s">
        <v>151</v>
      </c>
      <c r="JZ60" s="9" t="s">
        <v>151</v>
      </c>
      <c r="KA60" s="9" t="s">
        <v>151</v>
      </c>
      <c r="KB60" s="11"/>
      <c r="KC60" s="15"/>
      <c r="KD60" s="11"/>
      <c r="KE60" s="15"/>
      <c r="KF60" s="14"/>
      <c r="KG60" s="14"/>
      <c r="KH60" s="9" t="s">
        <v>151</v>
      </c>
      <c r="KI60" s="9" t="s">
        <v>151</v>
      </c>
      <c r="KJ60" s="9" t="s">
        <v>151</v>
      </c>
      <c r="KK60" s="9" t="s">
        <v>151</v>
      </c>
      <c r="KL60" s="9" t="s">
        <v>151</v>
      </c>
      <c r="KM60" s="9" t="s">
        <v>151</v>
      </c>
      <c r="KN60" s="9" t="s">
        <v>151</v>
      </c>
      <c r="KO60" s="11"/>
      <c r="KP60" s="15"/>
      <c r="KQ60" s="11"/>
      <c r="KR60" s="15"/>
      <c r="KS60" s="14"/>
      <c r="KT60" s="14"/>
      <c r="KU60" s="9" t="s">
        <v>151</v>
      </c>
      <c r="KV60" s="9" t="s">
        <v>151</v>
      </c>
      <c r="KW60" s="9" t="s">
        <v>151</v>
      </c>
      <c r="KX60" s="9" t="s">
        <v>151</v>
      </c>
      <c r="KY60" s="9" t="s">
        <v>151</v>
      </c>
      <c r="KZ60" s="9" t="s">
        <v>151</v>
      </c>
      <c r="LA60" s="9" t="s">
        <v>151</v>
      </c>
      <c r="LB60" s="11"/>
      <c r="LC60" s="15"/>
      <c r="LD60" s="11"/>
      <c r="LE60" s="15"/>
      <c r="LF60" s="14"/>
      <c r="LG60" s="14"/>
      <c r="LH60" s="9" t="s">
        <v>151</v>
      </c>
      <c r="LI60" s="9" t="s">
        <v>151</v>
      </c>
      <c r="LJ60" s="9" t="s">
        <v>151</v>
      </c>
      <c r="LK60" s="9" t="s">
        <v>151</v>
      </c>
      <c r="LL60" s="9" t="s">
        <v>151</v>
      </c>
      <c r="LM60" s="9" t="s">
        <v>151</v>
      </c>
      <c r="LN60" s="9" t="s">
        <v>151</v>
      </c>
      <c r="LO60" s="11"/>
      <c r="LP60" s="15"/>
      <c r="LQ60" s="11"/>
      <c r="LR60" s="15"/>
      <c r="LS60" s="14"/>
      <c r="LT60" s="14"/>
      <c r="LU60" s="9" t="s">
        <v>151</v>
      </c>
      <c r="LV60" s="9" t="s">
        <v>151</v>
      </c>
      <c r="LW60" s="9" t="s">
        <v>151</v>
      </c>
      <c r="LX60" s="9" t="s">
        <v>151</v>
      </c>
      <c r="LY60" s="9" t="s">
        <v>151</v>
      </c>
      <c r="LZ60" s="9" t="s">
        <v>151</v>
      </c>
      <c r="MA60" s="9" t="s">
        <v>151</v>
      </c>
      <c r="MB60" s="11"/>
      <c r="MC60" s="15"/>
      <c r="MD60" s="11"/>
      <c r="ME60" s="15"/>
      <c r="MF60" s="14"/>
      <c r="MG60" s="14"/>
      <c r="MH60" s="9" t="s">
        <v>151</v>
      </c>
      <c r="MI60" s="9" t="s">
        <v>151</v>
      </c>
      <c r="MJ60" s="9" t="s">
        <v>151</v>
      </c>
      <c r="MK60" s="9" t="s">
        <v>151</v>
      </c>
      <c r="ML60" s="9" t="s">
        <v>151</v>
      </c>
      <c r="MM60" s="9" t="s">
        <v>151</v>
      </c>
      <c r="MN60" s="9" t="s">
        <v>151</v>
      </c>
      <c r="MO60" s="11"/>
      <c r="MP60" s="15"/>
      <c r="MQ60" s="11"/>
      <c r="MR60" s="15"/>
      <c r="MS60" s="14"/>
      <c r="MT60" s="14"/>
      <c r="MU60" s="9" t="s">
        <v>151</v>
      </c>
      <c r="MV60" s="9" t="s">
        <v>151</v>
      </c>
      <c r="MW60" s="9" t="s">
        <v>151</v>
      </c>
      <c r="MX60" s="9" t="s">
        <v>151</v>
      </c>
      <c r="MY60" s="9" t="s">
        <v>151</v>
      </c>
      <c r="MZ60" s="9" t="s">
        <v>151</v>
      </c>
      <c r="NA60" s="9" t="s">
        <v>151</v>
      </c>
      <c r="NB60" s="11"/>
      <c r="NC60" s="15"/>
      <c r="ND60" s="11"/>
      <c r="NE60" s="15"/>
      <c r="NF60" s="14"/>
      <c r="NG60" s="14"/>
      <c r="NH60" s="9" t="s">
        <v>151</v>
      </c>
      <c r="NI60" s="9" t="s">
        <v>151</v>
      </c>
      <c r="NJ60" s="9" t="s">
        <v>151</v>
      </c>
      <c r="NK60" s="9" t="s">
        <v>151</v>
      </c>
      <c r="NL60" s="9" t="s">
        <v>151</v>
      </c>
      <c r="NM60" s="9" t="s">
        <v>151</v>
      </c>
      <c r="NN60" s="9" t="s">
        <v>151</v>
      </c>
      <c r="NO60" s="11"/>
      <c r="NP60" s="15"/>
      <c r="NQ60" s="11"/>
      <c r="NR60" s="15"/>
      <c r="NS60" s="14"/>
      <c r="NT60" s="14"/>
      <c r="NU60" s="9" t="s">
        <v>151</v>
      </c>
      <c r="NV60" s="9" t="s">
        <v>151</v>
      </c>
      <c r="NW60" s="9" t="s">
        <v>151</v>
      </c>
      <c r="NX60" s="9" t="s">
        <v>151</v>
      </c>
      <c r="NY60" s="9" t="s">
        <v>151</v>
      </c>
      <c r="NZ60" s="9" t="s">
        <v>151</v>
      </c>
      <c r="OA60" s="9" t="s">
        <v>151</v>
      </c>
      <c r="OB60" s="11"/>
      <c r="OC60" s="15"/>
      <c r="OD60" s="11"/>
      <c r="OE60" s="15"/>
      <c r="OF60" s="14"/>
      <c r="OG60" s="14"/>
      <c r="OH60" s="9" t="s">
        <v>151</v>
      </c>
      <c r="OI60" s="9" t="s">
        <v>151</v>
      </c>
      <c r="OJ60" s="9" t="s">
        <v>151</v>
      </c>
      <c r="OK60" s="9" t="s">
        <v>151</v>
      </c>
      <c r="OL60" s="9" t="s">
        <v>151</v>
      </c>
      <c r="OM60" s="9" t="s">
        <v>151</v>
      </c>
      <c r="ON60" s="9" t="s">
        <v>151</v>
      </c>
      <c r="OO60" s="11"/>
      <c r="OP60" s="15"/>
      <c r="OQ60" s="11"/>
      <c r="OR60" s="15"/>
      <c r="OS60" s="14"/>
      <c r="OT60" s="14"/>
      <c r="OU60" s="9" t="s">
        <v>151</v>
      </c>
      <c r="OV60" s="9" t="s">
        <v>151</v>
      </c>
      <c r="OW60" s="9" t="s">
        <v>151</v>
      </c>
      <c r="OX60" s="9" t="s">
        <v>151</v>
      </c>
      <c r="OY60" s="9" t="s">
        <v>151</v>
      </c>
      <c r="OZ60" s="9" t="s">
        <v>151</v>
      </c>
      <c r="PA60" s="9" t="s">
        <v>151</v>
      </c>
      <c r="PB60" s="11">
        <v>1020</v>
      </c>
      <c r="PC60" s="11"/>
      <c r="PD60" s="11"/>
      <c r="PE60" s="11">
        <v>3213</v>
      </c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>
        <v>660</v>
      </c>
      <c r="PX60" s="11">
        <v>920</v>
      </c>
      <c r="PY60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31:BC33"/>
    <mergeCell ref="BD31:BD33"/>
    <mergeCell ref="BE31:BE33"/>
    <mergeCell ref="BF31:BF33"/>
    <mergeCell ref="BG31:BG33"/>
    <mergeCell ref="BH31:BH33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52:AV53"/>
    <mergeCell ref="AW52:AW53"/>
    <mergeCell ref="AX52:AX53"/>
    <mergeCell ref="AY52:AY53"/>
    <mergeCell ref="AZ52:AZ53"/>
    <mergeCell ref="BA52:BA53"/>
    <mergeCell ref="AV58:AV59"/>
    <mergeCell ref="AW58:AW59"/>
    <mergeCell ref="AX58:AX59"/>
    <mergeCell ref="AY58:AY59"/>
    <mergeCell ref="AZ58:AZ59"/>
    <mergeCell ref="BA58:BA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643</v>
      </c>
      <c r="D2" s="0" t="s">
        <v>644</v>
      </c>
      <c r="E2" s="0" t="s">
        <v>645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646</v>
      </c>
      <c r="J4" s="1" t="s">
        <v>647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648</v>
      </c>
      <c r="P4" s="1" t="s">
        <v>649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650</v>
      </c>
      <c r="F5" s="1" t="s">
        <v>651</v>
      </c>
      <c r="G5" s="1" t="s">
        <v>650</v>
      </c>
      <c r="H5" s="1" t="s">
        <v>651</v>
      </c>
      <c r="I5" s="1" t="s">
        <v>646</v>
      </c>
      <c r="J5" s="1" t="s">
        <v>647</v>
      </c>
      <c r="K5" s="1" t="s">
        <v>652</v>
      </c>
      <c r="L5" s="1" t="s">
        <v>653</v>
      </c>
      <c r="M5" s="1" t="s">
        <v>652</v>
      </c>
      <c r="N5" s="1" t="s">
        <v>653</v>
      </c>
      <c r="O5" s="1" t="s">
        <v>648</v>
      </c>
      <c r="P5" s="1" t="s">
        <v>649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358</v>
      </c>
      <c r="F6" s="8">
        <v>62420.23</v>
      </c>
      <c r="G6" s="4">
        <v>334</v>
      </c>
      <c r="H6" s="8">
        <v>57169.24</v>
      </c>
      <c r="I6" s="7">
        <v>0.0719</v>
      </c>
      <c r="J6" s="7">
        <v>0.0918</v>
      </c>
      <c r="K6" s="4">
        <v>358</v>
      </c>
      <c r="L6" s="8">
        <v>62420.23</v>
      </c>
      <c r="M6" s="4">
        <v>334</v>
      </c>
      <c r="N6" s="8">
        <v>57169.24</v>
      </c>
      <c r="O6" s="7">
        <v>0.0719</v>
      </c>
      <c r="P6" s="7">
        <v>0.0918</v>
      </c>
    </row>
    <row r="7">
      <c r="A7" s="2" t="s">
        <v>140</v>
      </c>
      <c r="B7" s="2" t="s">
        <v>141</v>
      </c>
      <c r="C7" s="2" t="s">
        <v>397</v>
      </c>
      <c r="D7" s="2" t="s">
        <v>398</v>
      </c>
      <c r="E7" s="4">
        <v>58</v>
      </c>
      <c r="F7" s="8">
        <v>1676.49</v>
      </c>
      <c r="G7" s="4">
        <v>38</v>
      </c>
      <c r="H7" s="8">
        <v>1424.73</v>
      </c>
      <c r="I7" s="7">
        <v>0.5263</v>
      </c>
      <c r="J7" s="7">
        <v>0.1767</v>
      </c>
      <c r="K7" s="4">
        <v>26</v>
      </c>
      <c r="L7" s="8">
        <v>1125.11</v>
      </c>
      <c r="M7" s="4">
        <v>9</v>
      </c>
      <c r="N7" s="8">
        <v>385.65</v>
      </c>
      <c r="O7" s="7">
        <v>1.8889</v>
      </c>
      <c r="P7" s="7">
        <v>1.9174</v>
      </c>
    </row>
    <row r="8">
      <c r="A8" s="2" t="s">
        <v>140</v>
      </c>
      <c r="B8" s="2" t="s">
        <v>141</v>
      </c>
      <c r="C8" s="2" t="s">
        <v>397</v>
      </c>
      <c r="D8" s="2" t="s">
        <v>425</v>
      </c>
      <c r="E8" s="4" t="s">
        <v>151</v>
      </c>
      <c r="F8" s="8" t="s">
        <v>151</v>
      </c>
      <c r="G8" s="4" t="s">
        <v>151</v>
      </c>
      <c r="H8" s="8" t="s">
        <v>151</v>
      </c>
      <c r="I8" s="7" t="s">
        <v>151</v>
      </c>
      <c r="J8" s="7" t="s">
        <v>151</v>
      </c>
      <c r="K8" s="4">
        <v>32</v>
      </c>
      <c r="L8" s="8">
        <v>551.38</v>
      </c>
      <c r="M8" s="4">
        <v>29</v>
      </c>
      <c r="N8" s="8">
        <v>1039.08</v>
      </c>
      <c r="O8" s="7">
        <v>0.1034</v>
      </c>
      <c r="P8" s="7">
        <v>-0.4694</v>
      </c>
    </row>
    <row r="9">
      <c r="A9" s="2" t="s">
        <v>140</v>
      </c>
      <c r="B9" s="2" t="s">
        <v>141</v>
      </c>
      <c r="C9" s="2" t="s">
        <v>449</v>
      </c>
      <c r="D9" s="2" t="s">
        <v>450</v>
      </c>
      <c r="E9" s="4">
        <v>9</v>
      </c>
      <c r="F9" s="8">
        <v>680.78</v>
      </c>
      <c r="G9" s="4">
        <v>40</v>
      </c>
      <c r="H9" s="8">
        <v>3338.62</v>
      </c>
      <c r="I9" s="7">
        <v>-0.775</v>
      </c>
      <c r="J9" s="7">
        <v>-0.7961</v>
      </c>
      <c r="K9" s="4">
        <v>9</v>
      </c>
      <c r="L9" s="8">
        <v>680.78</v>
      </c>
      <c r="M9" s="4">
        <v>40</v>
      </c>
      <c r="N9" s="8">
        <v>3338.62</v>
      </c>
      <c r="O9" s="7">
        <v>-0.775</v>
      </c>
      <c r="P9" s="7">
        <v>-0.7961</v>
      </c>
    </row>
    <row r="10">
      <c r="A10" s="2" t="s">
        <v>140</v>
      </c>
      <c r="B10" s="2" t="s">
        <v>141</v>
      </c>
      <c r="C10" s="2" t="s">
        <v>486</v>
      </c>
      <c r="D10" s="2" t="s">
        <v>487</v>
      </c>
      <c r="E10" s="4">
        <v>14</v>
      </c>
      <c r="F10" s="8">
        <v>574.56</v>
      </c>
      <c r="G10" s="4">
        <v>75</v>
      </c>
      <c r="H10" s="8">
        <v>3026.5</v>
      </c>
      <c r="I10" s="7">
        <v>-0.8133</v>
      </c>
      <c r="J10" s="7">
        <v>-0.8102</v>
      </c>
      <c r="K10" s="4">
        <v>14</v>
      </c>
      <c r="L10" s="8">
        <v>574.56</v>
      </c>
      <c r="M10" s="4">
        <v>75</v>
      </c>
      <c r="N10" s="8">
        <v>3026.5</v>
      </c>
      <c r="O10" s="7">
        <v>-0.8133</v>
      </c>
      <c r="P10" s="7">
        <v>-0.8102</v>
      </c>
    </row>
    <row r="11">
      <c r="A11" s="2" t="s">
        <v>140</v>
      </c>
      <c r="B11" s="2" t="s">
        <v>553</v>
      </c>
      <c r="C11" s="2" t="s">
        <v>486</v>
      </c>
      <c r="D11" s="2" t="s">
        <v>487</v>
      </c>
      <c r="E11" s="4">
        <v>1</v>
      </c>
      <c r="F11" s="8">
        <v>28.08</v>
      </c>
      <c r="G11" s="4">
        <v>10</v>
      </c>
      <c r="H11" s="8">
        <v>188.3</v>
      </c>
      <c r="I11" s="7">
        <v>-0.9</v>
      </c>
      <c r="J11" s="7">
        <v>-0.8509</v>
      </c>
      <c r="K11" s="4">
        <v>1</v>
      </c>
      <c r="L11" s="8">
        <v>28.08</v>
      </c>
      <c r="M11" s="4">
        <v>10</v>
      </c>
      <c r="N11" s="8">
        <v>188.3</v>
      </c>
      <c r="O11" s="7">
        <v>-0.9</v>
      </c>
      <c r="P11" s="7">
        <v>-0.8509</v>
      </c>
    </row>
    <row r="12">
      <c r="A12" s="2" t="s">
        <v>140</v>
      </c>
      <c r="B12" s="2" t="s">
        <v>553</v>
      </c>
      <c r="C12" s="2" t="s">
        <v>397</v>
      </c>
      <c r="D12" s="2" t="s">
        <v>425</v>
      </c>
      <c r="E12" s="4"/>
      <c r="F12" s="8"/>
      <c r="G12" s="4">
        <v>8</v>
      </c>
      <c r="H12" s="8">
        <v>119.85</v>
      </c>
      <c r="I12" s="7"/>
      <c r="J12" s="7"/>
      <c r="K12" s="4"/>
      <c r="L12" s="8"/>
      <c r="M12" s="4">
        <v>8</v>
      </c>
      <c r="N12" s="8">
        <v>119.85</v>
      </c>
      <c r="O12" s="7"/>
      <c r="P12" s="7"/>
    </row>
    <row r="13">
      <c r="A13" s="2" t="s">
        <v>140</v>
      </c>
      <c r="B13" s="2" t="s">
        <v>553</v>
      </c>
      <c r="C13" s="2" t="s">
        <v>449</v>
      </c>
      <c r="D13" s="2" t="s">
        <v>450</v>
      </c>
      <c r="E13" s="4"/>
      <c r="F13" s="8"/>
      <c r="G13" s="4">
        <v>7</v>
      </c>
      <c r="H13" s="8">
        <v>817.6</v>
      </c>
      <c r="I13" s="7"/>
      <c r="J13" s="7"/>
      <c r="K13" s="4"/>
      <c r="L13" s="8"/>
      <c r="M13" s="4">
        <v>7</v>
      </c>
      <c r="N13" s="8">
        <v>817.6</v>
      </c>
      <c r="O13" s="7"/>
      <c r="P13" s="7"/>
    </row>
    <row r="14">
      <c r="A14" s="2" t="s">
        <v>140</v>
      </c>
      <c r="B14" s="2" t="s">
        <v>598</v>
      </c>
      <c r="C14" s="2" t="s">
        <v>449</v>
      </c>
      <c r="D14" s="2" t="s">
        <v>450</v>
      </c>
      <c r="E14" s="4"/>
      <c r="F14" s="8"/>
      <c r="G14" s="4">
        <v>4</v>
      </c>
      <c r="H14" s="8">
        <v>315.12</v>
      </c>
      <c r="I14" s="7"/>
      <c r="J14" s="7"/>
      <c r="K14" s="4"/>
      <c r="L14" s="8"/>
      <c r="M14" s="4">
        <v>4</v>
      </c>
      <c r="N14" s="8">
        <v>315.12</v>
      </c>
      <c r="O14" s="7"/>
      <c r="P14" s="7"/>
    </row>
    <row r="15">
      <c r="A15" s="2" t="s">
        <v>140</v>
      </c>
      <c r="B15" s="2" t="s">
        <v>598</v>
      </c>
      <c r="C15" s="2" t="s">
        <v>612</v>
      </c>
      <c r="D15" s="2" t="s">
        <v>613</v>
      </c>
      <c r="E15" s="4"/>
      <c r="F15" s="8"/>
      <c r="G15" s="4">
        <v>11</v>
      </c>
      <c r="H15" s="8">
        <v>971.42</v>
      </c>
      <c r="I15" s="7"/>
      <c r="J15" s="7"/>
      <c r="K15" s="4"/>
      <c r="L15" s="8"/>
      <c r="M15" s="4">
        <v>11</v>
      </c>
      <c r="N15" s="8">
        <v>971.42</v>
      </c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643</v>
      </c>
      <c r="D2" s="0" t="s">
        <v>644</v>
      </c>
      <c r="E2" s="0" t="s">
        <v>645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646</v>
      </c>
      <c r="I4" s="1" t="s">
        <v>647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648</v>
      </c>
      <c r="O4" s="1" t="s">
        <v>649</v>
      </c>
    </row>
    <row r="5">
      <c r="A5" s="1" t="s">
        <v>81</v>
      </c>
      <c r="B5" s="1" t="s">
        <v>83</v>
      </c>
      <c r="C5" s="1" t="s">
        <v>84</v>
      </c>
      <c r="D5" s="1" t="s">
        <v>650</v>
      </c>
      <c r="E5" s="1" t="s">
        <v>651</v>
      </c>
      <c r="F5" s="1" t="s">
        <v>650</v>
      </c>
      <c r="G5" s="1" t="s">
        <v>651</v>
      </c>
      <c r="H5" s="1" t="s">
        <v>646</v>
      </c>
      <c r="I5" s="1" t="s">
        <v>647</v>
      </c>
      <c r="J5" s="1" t="s">
        <v>652</v>
      </c>
      <c r="K5" s="1" t="s">
        <v>653</v>
      </c>
      <c r="L5" s="1" t="s">
        <v>652</v>
      </c>
      <c r="M5" s="1" t="s">
        <v>653</v>
      </c>
      <c r="N5" s="1" t="s">
        <v>648</v>
      </c>
      <c r="O5" s="1" t="s">
        <v>649</v>
      </c>
    </row>
    <row r="6">
      <c r="A6" s="2" t="s">
        <v>140</v>
      </c>
      <c r="B6" s="2" t="s">
        <v>142</v>
      </c>
      <c r="C6" s="2" t="s">
        <v>143</v>
      </c>
      <c r="D6" s="4">
        <v>358</v>
      </c>
      <c r="E6" s="8">
        <v>62420.23</v>
      </c>
      <c r="F6" s="4">
        <v>334</v>
      </c>
      <c r="G6" s="8">
        <v>57169.24</v>
      </c>
      <c r="H6" s="7">
        <v>0.0719</v>
      </c>
      <c r="I6" s="7">
        <v>0.0918</v>
      </c>
      <c r="J6" s="4">
        <v>358</v>
      </c>
      <c r="K6" s="8">
        <v>62420.23</v>
      </c>
      <c r="L6" s="4">
        <v>334</v>
      </c>
      <c r="M6" s="8">
        <v>57169.24</v>
      </c>
      <c r="N6" s="7">
        <v>0.0719</v>
      </c>
      <c r="O6" s="7">
        <v>0.0918</v>
      </c>
    </row>
    <row r="7">
      <c r="A7" s="2" t="s">
        <v>140</v>
      </c>
      <c r="B7" s="2" t="s">
        <v>397</v>
      </c>
      <c r="C7" s="2" t="s">
        <v>398</v>
      </c>
      <c r="D7" s="4">
        <v>58</v>
      </c>
      <c r="E7" s="8">
        <v>1676.49</v>
      </c>
      <c r="F7" s="4">
        <v>46</v>
      </c>
      <c r="G7" s="8">
        <v>1544.58</v>
      </c>
      <c r="H7" s="7">
        <v>0.2609</v>
      </c>
      <c r="I7" s="7">
        <v>0.0854</v>
      </c>
      <c r="J7" s="4">
        <v>26</v>
      </c>
      <c r="K7" s="8">
        <v>1125.11</v>
      </c>
      <c r="L7" s="4">
        <v>9</v>
      </c>
      <c r="M7" s="8">
        <v>385.65</v>
      </c>
      <c r="N7" s="7">
        <v>1.8889</v>
      </c>
      <c r="O7" s="7">
        <v>1.9174</v>
      </c>
    </row>
    <row r="8">
      <c r="A8" s="2" t="s">
        <v>140</v>
      </c>
      <c r="B8" s="2" t="s">
        <v>397</v>
      </c>
      <c r="C8" s="2" t="s">
        <v>425</v>
      </c>
      <c r="D8" s="4" t="s">
        <v>151</v>
      </c>
      <c r="E8" s="8" t="s">
        <v>151</v>
      </c>
      <c r="F8" s="4" t="s">
        <v>151</v>
      </c>
      <c r="G8" s="8" t="s">
        <v>151</v>
      </c>
      <c r="H8" s="7" t="s">
        <v>151</v>
      </c>
      <c r="I8" s="7" t="s">
        <v>151</v>
      </c>
      <c r="J8" s="4">
        <v>32</v>
      </c>
      <c r="K8" s="8">
        <v>551.38</v>
      </c>
      <c r="L8" s="4">
        <v>37</v>
      </c>
      <c r="M8" s="8">
        <v>1158.93</v>
      </c>
      <c r="N8" s="7">
        <v>-0.1351</v>
      </c>
      <c r="O8" s="7">
        <v>-0.5242</v>
      </c>
    </row>
    <row r="9">
      <c r="A9" s="2" t="s">
        <v>140</v>
      </c>
      <c r="B9" s="2" t="s">
        <v>449</v>
      </c>
      <c r="C9" s="2" t="s">
        <v>450</v>
      </c>
      <c r="D9" s="4">
        <v>9</v>
      </c>
      <c r="E9" s="8">
        <v>680.78</v>
      </c>
      <c r="F9" s="4">
        <v>51</v>
      </c>
      <c r="G9" s="8">
        <v>4471.34</v>
      </c>
      <c r="H9" s="7">
        <v>-0.8235</v>
      </c>
      <c r="I9" s="7">
        <v>-0.8477</v>
      </c>
      <c r="J9" s="4">
        <v>9</v>
      </c>
      <c r="K9" s="8">
        <v>680.78</v>
      </c>
      <c r="L9" s="4">
        <v>51</v>
      </c>
      <c r="M9" s="8">
        <v>4471.34</v>
      </c>
      <c r="N9" s="7">
        <v>-0.8235</v>
      </c>
      <c r="O9" s="7">
        <v>-0.8477</v>
      </c>
    </row>
    <row r="10">
      <c r="A10" s="2" t="s">
        <v>140</v>
      </c>
      <c r="B10" s="2" t="s">
        <v>486</v>
      </c>
      <c r="C10" s="2" t="s">
        <v>487</v>
      </c>
      <c r="D10" s="4">
        <v>15</v>
      </c>
      <c r="E10" s="8">
        <v>602.64</v>
      </c>
      <c r="F10" s="4">
        <v>85</v>
      </c>
      <c r="G10" s="8">
        <v>3214.8</v>
      </c>
      <c r="H10" s="7">
        <v>-0.8235</v>
      </c>
      <c r="I10" s="7">
        <v>-0.8125</v>
      </c>
      <c r="J10" s="4">
        <v>15</v>
      </c>
      <c r="K10" s="8">
        <v>602.64</v>
      </c>
      <c r="L10" s="4">
        <v>85</v>
      </c>
      <c r="M10" s="8">
        <v>3214.8</v>
      </c>
      <c r="N10" s="7">
        <v>-0.8235</v>
      </c>
      <c r="O10" s="7">
        <v>-0.8125</v>
      </c>
    </row>
    <row r="11">
      <c r="A11" s="2" t="s">
        <v>140</v>
      </c>
      <c r="B11" s="2" t="s">
        <v>612</v>
      </c>
      <c r="C11" s="2" t="s">
        <v>613</v>
      </c>
      <c r="D11" s="4"/>
      <c r="E11" s="8"/>
      <c r="F11" s="4">
        <v>11</v>
      </c>
      <c r="G11" s="8">
        <v>971.42</v>
      </c>
      <c r="H11" s="7"/>
      <c r="I11" s="7"/>
      <c r="J11" s="4"/>
      <c r="K11" s="8"/>
      <c r="L11" s="4">
        <v>11</v>
      </c>
      <c r="M11" s="8">
        <v>971.42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