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6 Q2\2nd batch\Horizon\"/>
    </mc:Choice>
  </mc:AlternateContent>
  <xr:revisionPtr revIDLastSave="0" documentId="13_ncr:1_{6D621F95-B1EA-491D-AE4F-C31D4FDF64A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ummary" sheetId="2" r:id="rId1"/>
    <sheet name="item list" sheetId="1" r:id="rId2"/>
  </sheets>
  <definedNames>
    <definedName name="_xlnm._FilterDatabase" localSheetId="1" hidden="1">'item list'!$A$1:$R$136</definedName>
  </definedNames>
  <calcPr calcId="191029" iterateDelta="1E-4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2" l="1"/>
  <c r="E12" i="2" l="1"/>
  <c r="E13" i="2"/>
  <c r="E14" i="2"/>
  <c r="E15" i="2"/>
  <c r="E16" i="2"/>
  <c r="E11" i="2"/>
  <c r="E17" i="2" l="1"/>
  <c r="D17" i="2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R136" i="1" l="1"/>
</calcChain>
</file>

<file path=xl/sharedStrings.xml><?xml version="1.0" encoding="utf-8"?>
<sst xmlns="http://schemas.openxmlformats.org/spreadsheetml/2006/main" count="1498" uniqueCount="594">
  <si>
    <t>Item No.</t>
  </si>
  <si>
    <t>UPC</t>
  </si>
  <si>
    <t>Divison</t>
  </si>
  <si>
    <t>Brand</t>
  </si>
  <si>
    <t>Product Category</t>
  </si>
  <si>
    <t>Pattern</t>
  </si>
  <si>
    <t>Item Description</t>
  </si>
  <si>
    <t>Size</t>
  </si>
  <si>
    <t>Color</t>
  </si>
  <si>
    <t>Loc</t>
  </si>
  <si>
    <t>QOH</t>
  </si>
  <si>
    <t>Total Amt</t>
  </si>
  <si>
    <t>Case Pack</t>
  </si>
  <si>
    <t>Carton length</t>
  </si>
  <si>
    <t>Carton Width</t>
  </si>
  <si>
    <t>Carton Height</t>
  </si>
  <si>
    <t>Carton Cube</t>
  </si>
  <si>
    <t>Volume</t>
  </si>
  <si>
    <t>BB40-3259</t>
  </si>
  <si>
    <t>086569219619</t>
  </si>
  <si>
    <t>Window(WIN)</t>
  </si>
  <si>
    <t>WINDOW PANEL</t>
  </si>
  <si>
    <t>Lora|Lora|Lora</t>
  </si>
  <si>
    <t>100% Polyester Jaquard Sheer Pair</t>
  </si>
  <si>
    <t>76x63"(2)/38x63"</t>
  </si>
  <si>
    <t>White</t>
  </si>
  <si>
    <t>WDC</t>
  </si>
  <si>
    <t>12</t>
  </si>
  <si>
    <t>BB40-3261</t>
  </si>
  <si>
    <t>086569219633</t>
  </si>
  <si>
    <t>76x95"(2)/38x95"</t>
  </si>
  <si>
    <t>BB40-3262</t>
  </si>
  <si>
    <t>086569219640</t>
  </si>
  <si>
    <t>76x108"(2)/38x108"</t>
  </si>
  <si>
    <t>BB40-3498</t>
  </si>
  <si>
    <t>086569351722</t>
  </si>
  <si>
    <t>Gabriella|Gabriella|Gabriella</t>
  </si>
  <si>
    <t>100% Cotton Printed Panel Pair</t>
  </si>
  <si>
    <t>Grey</t>
  </si>
  <si>
    <t>BB40-3500</t>
  </si>
  <si>
    <t>086569351746</t>
  </si>
  <si>
    <t>Westwood|Westwood|Westwood</t>
  </si>
  <si>
    <t>94% Polyester 6% Linen Sheer Pair</t>
  </si>
  <si>
    <t>74x63"(2)/37x63"</t>
  </si>
  <si>
    <t>Ivory</t>
  </si>
  <si>
    <t>BB40-3501</t>
  </si>
  <si>
    <t>086569351753</t>
  </si>
  <si>
    <t>74x95"(2)/37x95"</t>
  </si>
  <si>
    <t>BB40-3502</t>
  </si>
  <si>
    <t>086569351760</t>
  </si>
  <si>
    <t>74x108"(2)/37x108"</t>
  </si>
  <si>
    <t>BB40-3546</t>
  </si>
  <si>
    <t>086569404961</t>
  </si>
  <si>
    <t>Deandra|Deandra|Deandra</t>
  </si>
  <si>
    <t>95% Polyester 5% Linen Vertical Stripe</t>
  </si>
  <si>
    <t>50x84"</t>
  </si>
  <si>
    <t>Natrual Flax</t>
  </si>
  <si>
    <t>2</t>
  </si>
  <si>
    <t>BB40-3547</t>
  </si>
  <si>
    <t>086569404978</t>
  </si>
  <si>
    <t>50x95"</t>
  </si>
  <si>
    <t>BB40-3549</t>
  </si>
  <si>
    <t>086569404992</t>
  </si>
  <si>
    <t>Devon|Devon|Devon</t>
  </si>
  <si>
    <t>95% Polyester 5% Linen Sheer</t>
  </si>
  <si>
    <t>Natural Flax</t>
  </si>
  <si>
    <t>BB40-3550</t>
  </si>
  <si>
    <t>086569405005</t>
  </si>
  <si>
    <t>BB40-3672</t>
  </si>
  <si>
    <t>086569454041</t>
  </si>
  <si>
    <t xml:space="preserve">Bee&amp;Willow  </t>
  </si>
  <si>
    <t>Eyelet Stripe|Eyelet Stripe|Eyelet Stripe</t>
  </si>
  <si>
    <t>100% Polyester Vertical Stripe Solid Semi Sheer</t>
  </si>
  <si>
    <t>50x63"</t>
  </si>
  <si>
    <t>BB40-3673</t>
  </si>
  <si>
    <t>086569454058</t>
  </si>
  <si>
    <t>BB40-3674</t>
  </si>
  <si>
    <t>086569454065</t>
  </si>
  <si>
    <t>BB40-3675</t>
  </si>
  <si>
    <t>086569454072</t>
  </si>
  <si>
    <t>50x108"</t>
  </si>
  <si>
    <t>BB40-3676</t>
  </si>
  <si>
    <t>086569454089</t>
  </si>
  <si>
    <t>Multi-stripe|Multi-stripe|Multi-stripe</t>
  </si>
  <si>
    <t>100% Polyester Vertical Stripe Sheer</t>
  </si>
  <si>
    <t>Linen</t>
  </si>
  <si>
    <t>BB40-3677</t>
  </si>
  <si>
    <t>086569454096</t>
  </si>
  <si>
    <t>BB40-3678</t>
  </si>
  <si>
    <t>086569454102</t>
  </si>
  <si>
    <t>BB40-3679</t>
  </si>
  <si>
    <t>086569454119</t>
  </si>
  <si>
    <t>BB40-3804</t>
  </si>
  <si>
    <t>086569515742</t>
  </si>
  <si>
    <t>Passaic|Passaic|Passaic</t>
  </si>
  <si>
    <t>71% Polyester 29% Rayon Sheer</t>
  </si>
  <si>
    <t>BB40-3806</t>
  </si>
  <si>
    <t>086569515766</t>
  </si>
  <si>
    <t>BB40-3807</t>
  </si>
  <si>
    <t>086569515773</t>
  </si>
  <si>
    <t>BB40-3819</t>
  </si>
  <si>
    <t>086569684707</t>
  </si>
  <si>
    <t>Wild Sage</t>
  </si>
  <si>
    <t>Leslie</t>
  </si>
  <si>
    <t>100% Cotton Metallic Leslie Embroidered sheer</t>
  </si>
  <si>
    <t>Fashion Bedding(ADUL)</t>
  </si>
  <si>
    <t>Better Home and Gardens</t>
  </si>
  <si>
    <t>DUVET&amp;DUVET SET</t>
  </si>
  <si>
    <t>Diamond Chenille</t>
  </si>
  <si>
    <t>100% Cotton Chenille Duvet Set</t>
  </si>
  <si>
    <t>BH18-001-399-16</t>
  </si>
  <si>
    <t>086569003201</t>
  </si>
  <si>
    <t>Full/Queen: 90x92"/20x28"(2)</t>
  </si>
  <si>
    <t>Silver</t>
  </si>
  <si>
    <t>BH18-001-399-17</t>
  </si>
  <si>
    <t>086569003218</t>
  </si>
  <si>
    <t>King: 104x92"/20x36"(2)</t>
  </si>
  <si>
    <t>Sheets(SHET)</t>
  </si>
  <si>
    <t>SHEET/SHEET SET</t>
  </si>
  <si>
    <t>3</t>
  </si>
  <si>
    <t>Pink</t>
  </si>
  <si>
    <t>Green</t>
  </si>
  <si>
    <t>Blue</t>
  </si>
  <si>
    <t>Navy</t>
  </si>
  <si>
    <t>6</t>
  </si>
  <si>
    <t>PILLOWCASE</t>
  </si>
  <si>
    <t>Plein Air</t>
  </si>
  <si>
    <t>4</t>
  </si>
  <si>
    <t>BR21-5121</t>
  </si>
  <si>
    <t>022164576382</t>
  </si>
  <si>
    <t>Beautyrest</t>
  </si>
  <si>
    <t>90gsm Solid Satin</t>
  </si>
  <si>
    <t>100% Polyester Solid Satin Pillowcase</t>
  </si>
  <si>
    <t>20x40"(2)</t>
  </si>
  <si>
    <t>Moonbeam</t>
  </si>
  <si>
    <t>8</t>
  </si>
  <si>
    <t>BR21-5246</t>
  </si>
  <si>
    <t>022164623116</t>
  </si>
  <si>
    <t>Bright White</t>
  </si>
  <si>
    <t>DL10-1161</t>
  </si>
  <si>
    <t>022164387650</t>
  </si>
  <si>
    <t>Studio D</t>
  </si>
  <si>
    <t>COMFORTER (SET)</t>
  </si>
  <si>
    <t>Bella</t>
  </si>
  <si>
    <t>80% Polyester 20% Cotton Comforter Set</t>
  </si>
  <si>
    <t>Twin: 68x92"/20x26"</t>
  </si>
  <si>
    <t>1</t>
  </si>
  <si>
    <t>Aqua</t>
  </si>
  <si>
    <t>Multi</t>
  </si>
  <si>
    <t>BED SKIRT&amp;SHAM</t>
  </si>
  <si>
    <t>Bath &amp; Kitchen Softgoods(BATH)</t>
  </si>
  <si>
    <t>COVERLET&amp;BEDSPR</t>
  </si>
  <si>
    <t>FR10-2348</t>
  </si>
  <si>
    <t>888777083040</t>
  </si>
  <si>
    <t>HD design</t>
  </si>
  <si>
    <t>Mabel</t>
  </si>
  <si>
    <t>100% Polyester Jacquard Comforter Mini Set</t>
  </si>
  <si>
    <t>Queen: 90"W x 94"L / 20"W x 26"L(2)</t>
  </si>
  <si>
    <t>Blue plaid</t>
  </si>
  <si>
    <t>FR10-2349</t>
  </si>
  <si>
    <t>888777037784</t>
  </si>
  <si>
    <t>King: 108"W x 94"L /20"W x 36"L(2)</t>
  </si>
  <si>
    <t>FR14-1943</t>
  </si>
  <si>
    <t>888777043556</t>
  </si>
  <si>
    <t>QUILT</t>
  </si>
  <si>
    <t>HD Quilt Sky</t>
  </si>
  <si>
    <t>100% Polyester Quilt</t>
  </si>
  <si>
    <t>Full/Queen:88x92"</t>
  </si>
  <si>
    <t>Bright White 11-0601</t>
  </si>
  <si>
    <t>FR16-407</t>
  </si>
  <si>
    <t>041226497090</t>
  </si>
  <si>
    <t>Basic Bedding(BASI)</t>
  </si>
  <si>
    <t>MATT PAD/TOPPER</t>
  </si>
  <si>
    <t>EDL Microfiber</t>
  </si>
  <si>
    <t>100% Polyester Microfiber Mattress Pad</t>
  </si>
  <si>
    <t>38x75x10"</t>
  </si>
  <si>
    <t>FR16-408</t>
  </si>
  <si>
    <t>041226497113</t>
  </si>
  <si>
    <t>53x75x10"</t>
  </si>
  <si>
    <t>FR16-410</t>
  </si>
  <si>
    <t>041226497137</t>
  </si>
  <si>
    <t>78x80x10"</t>
  </si>
  <si>
    <t>FR16-411</t>
  </si>
  <si>
    <t>041226497038</t>
  </si>
  <si>
    <t>EDL Waterproof</t>
  </si>
  <si>
    <t>100% Polyester Waterproof Mattress pad</t>
  </si>
  <si>
    <t>FR16-412</t>
  </si>
  <si>
    <t>041226497045</t>
  </si>
  <si>
    <t>FR16-413</t>
  </si>
  <si>
    <t>041226497052</t>
  </si>
  <si>
    <t>60x80x10"</t>
  </si>
  <si>
    <t>FR16-414</t>
  </si>
  <si>
    <t>041226497069</t>
  </si>
  <si>
    <t>FR40-1673</t>
  </si>
  <si>
    <t>022164117189</t>
  </si>
  <si>
    <t>Urban Habitat</t>
  </si>
  <si>
    <t>Morill Spa</t>
  </si>
  <si>
    <t>100% Polyester Window Panel</t>
  </si>
  <si>
    <t>50 x 84"</t>
  </si>
  <si>
    <t>Spa</t>
  </si>
  <si>
    <t>FR40-1706</t>
  </si>
  <si>
    <t>022164129472</t>
  </si>
  <si>
    <t>FR40-1722</t>
  </si>
  <si>
    <t>022164129632</t>
  </si>
  <si>
    <t>Cromwell|Cromwell|Cromwell</t>
  </si>
  <si>
    <t>FR40-1723</t>
  </si>
  <si>
    <t>022164129649</t>
  </si>
  <si>
    <t>Nicholas Sage</t>
  </si>
  <si>
    <t>Sage</t>
  </si>
  <si>
    <t>FR40-1879</t>
  </si>
  <si>
    <t>041226974423</t>
  </si>
  <si>
    <t>Beckett FLINT ULT GREY</t>
  </si>
  <si>
    <t>52x63"</t>
  </si>
  <si>
    <t>Ult Grey</t>
  </si>
  <si>
    <t>FR40-1880</t>
  </si>
  <si>
    <t>041226974430</t>
  </si>
  <si>
    <t>52x84"</t>
  </si>
  <si>
    <t>FR40-2171</t>
  </si>
  <si>
    <t>888777032123</t>
  </si>
  <si>
    <t>Leona Sheer</t>
  </si>
  <si>
    <t>100% Polyester Single Panel</t>
  </si>
  <si>
    <t>52X84" Grommet Single</t>
  </si>
  <si>
    <t>Feather Gray</t>
  </si>
  <si>
    <t>FR40-2172</t>
  </si>
  <si>
    <t>888777102406</t>
  </si>
  <si>
    <t>Gull</t>
  </si>
  <si>
    <t>FR40-2173</t>
  </si>
  <si>
    <t>888777055580</t>
  </si>
  <si>
    <t>Thunderstorm</t>
  </si>
  <si>
    <t>FR40-2177</t>
  </si>
  <si>
    <t>888777018660</t>
  </si>
  <si>
    <t>Simpson Room Darkening</t>
  </si>
  <si>
    <t>52x63" Grommet Single</t>
  </si>
  <si>
    <t>FR40-2178</t>
  </si>
  <si>
    <t>888777106367</t>
  </si>
  <si>
    <t>Flint Stone</t>
  </si>
  <si>
    <t>JP10-1007</t>
  </si>
  <si>
    <t>022164502947</t>
  </si>
  <si>
    <t>INK+IVY Kids</t>
  </si>
  <si>
    <t>Austin</t>
  </si>
  <si>
    <t>100% Polyester 5pcs Bedding Set</t>
  </si>
  <si>
    <t>Twin: 68x88"/20x26"(1)/66x96"/39x75+12"/20x30"(1)</t>
  </si>
  <si>
    <t>JP10-993</t>
  </si>
  <si>
    <t>022164502589</t>
  </si>
  <si>
    <t>Haisley</t>
  </si>
  <si>
    <t>JP10-995</t>
  </si>
  <si>
    <t>022164502602</t>
  </si>
  <si>
    <t>JP20-1009</t>
  </si>
  <si>
    <t>022164502978</t>
  </si>
  <si>
    <t>Pink Heart</t>
  </si>
  <si>
    <t>100% Polyester Printed Sheet Set</t>
  </si>
  <si>
    <t>Twin: 66x96"/39x75+13"/20x26"(1)</t>
  </si>
  <si>
    <t>JP20-1011</t>
  </si>
  <si>
    <t>022164502992</t>
  </si>
  <si>
    <t>Sports</t>
  </si>
  <si>
    <t>JP30-1016</t>
  </si>
  <si>
    <t>022164504989</t>
  </si>
  <si>
    <t>INK+IVY</t>
  </si>
  <si>
    <t>NORMAL PILLOW</t>
  </si>
  <si>
    <t>Rainblow</t>
  </si>
  <si>
    <t>100% Polyester Rainblow Pillow</t>
  </si>
  <si>
    <t>14x22+1.5"</t>
  </si>
  <si>
    <t>JP30-1018</t>
  </si>
  <si>
    <t>022164505009</t>
  </si>
  <si>
    <t>Socker</t>
  </si>
  <si>
    <t>100% Polyester Socker Pillow</t>
  </si>
  <si>
    <t>18x18"</t>
  </si>
  <si>
    <t>Black</t>
  </si>
  <si>
    <t>JP40-1041</t>
  </si>
  <si>
    <t>022164523164</t>
  </si>
  <si>
    <t>Angie</t>
  </si>
  <si>
    <t>100% Polyester Total Blackout Window Panel</t>
  </si>
  <si>
    <t>40x84", rod pocket+back tabs with 2 lines 8" ruffle</t>
  </si>
  <si>
    <t>Bright White Ruffle (Tbd On Ruffle Construciton)</t>
  </si>
  <si>
    <t>JP40-1042</t>
  </si>
  <si>
    <t>022164523171</t>
  </si>
  <si>
    <t>Ballerina Pink Ruffle (Tbd On Ruffle Construction)</t>
  </si>
  <si>
    <t>JP40-1043</t>
  </si>
  <si>
    <t>022164523188</t>
  </si>
  <si>
    <t>Holly</t>
  </si>
  <si>
    <t>40x84", rod pocket+back tabs with 20" flipover valance</t>
  </si>
  <si>
    <t>Pastel Lilac</t>
  </si>
  <si>
    <t>JP40-1044</t>
  </si>
  <si>
    <t>022164523195</t>
  </si>
  <si>
    <t>Quest</t>
  </si>
  <si>
    <t>40x84"</t>
  </si>
  <si>
    <t>JP40-1045</t>
  </si>
  <si>
    <t>022164523201</t>
  </si>
  <si>
    <t>JP70-1024</t>
  </si>
  <si>
    <t>022164513622</t>
  </si>
  <si>
    <t>SHOWER CURTAIN</t>
  </si>
  <si>
    <t>Ink+Ivy Kids Shower Curtain</t>
  </si>
  <si>
    <t>100% Polyester Single Shower Curtain</t>
  </si>
  <si>
    <t>72x72"</t>
  </si>
  <si>
    <t>Trixie Rainbow</t>
  </si>
  <si>
    <t>JP70-1025</t>
  </si>
  <si>
    <t>022164513639</t>
  </si>
  <si>
    <t>Molly Floral</t>
  </si>
  <si>
    <t>JP70-1026</t>
  </si>
  <si>
    <t>022164513646</t>
  </si>
  <si>
    <t>All Star Sports</t>
  </si>
  <si>
    <t>JP73-1030</t>
  </si>
  <si>
    <t>022164513684</t>
  </si>
  <si>
    <t>FASHION TOWEL</t>
  </si>
  <si>
    <t>Iik 6Pc Washcloth Set</t>
  </si>
  <si>
    <t>100% Cotton Solid Dyed 6pcs Washcloth Set</t>
  </si>
  <si>
    <t>12"x12"(6)</t>
  </si>
  <si>
    <t>Pink Combo</t>
  </si>
  <si>
    <t>18</t>
  </si>
  <si>
    <t>JP73-1035</t>
  </si>
  <si>
    <t>022164514728</t>
  </si>
  <si>
    <t>Iik Hooded Towel</t>
  </si>
  <si>
    <t>100% Cotton Solid Dyed Velour Kids Hooded Towel Front Velour and Reverse Terry</t>
  </si>
  <si>
    <t>25x50"</t>
  </si>
  <si>
    <t>Bear</t>
  </si>
  <si>
    <t>JP73-1036</t>
  </si>
  <si>
    <t>022164514735</t>
  </si>
  <si>
    <t>Unicorn</t>
  </si>
  <si>
    <t>JP73-1037</t>
  </si>
  <si>
    <t>022164514742</t>
  </si>
  <si>
    <t>Baseball</t>
  </si>
  <si>
    <t>JP73-1038</t>
  </si>
  <si>
    <t>022164514759</t>
  </si>
  <si>
    <t>IIK 6Pc Washcloth Set</t>
  </si>
  <si>
    <t>Purple Combo</t>
  </si>
  <si>
    <t>JP73-1039</t>
  </si>
  <si>
    <t>022164514766</t>
  </si>
  <si>
    <t>Blue Combo</t>
  </si>
  <si>
    <t>Red</t>
  </si>
  <si>
    <t>Gray</t>
  </si>
  <si>
    <t>KR16-042</t>
  </si>
  <si>
    <t>Madison Park</t>
  </si>
  <si>
    <t>MCG10-5695</t>
  </si>
  <si>
    <t>194137244939</t>
  </si>
  <si>
    <t xml:space="preserve">Arch Studio  </t>
  </si>
  <si>
    <t>100% Recycled Polyester Washed Bleached White Comforter</t>
  </si>
  <si>
    <t>Full/Queen: 86x86"</t>
  </si>
  <si>
    <t>MS16-008-007-11</t>
  </si>
  <si>
    <t>675716735401</t>
  </si>
  <si>
    <t>Mainstays</t>
  </si>
  <si>
    <t>100% Polyester Microfiber Solid Comforter</t>
  </si>
  <si>
    <t>Full/Queen: 86x92"</t>
  </si>
  <si>
    <t>MS16-008-007-12</t>
  </si>
  <si>
    <t>675716735418</t>
  </si>
  <si>
    <t>King: 102x92"</t>
  </si>
  <si>
    <t>MS8144409622-09</t>
  </si>
  <si>
    <t>086569491329</t>
  </si>
  <si>
    <t>Travel</t>
  </si>
  <si>
    <t>100% Polyester Travel Pillow Cover</t>
  </si>
  <si>
    <t>15x20"(1)</t>
  </si>
  <si>
    <t>9</t>
  </si>
  <si>
    <t>MS8144409622-10</t>
  </si>
  <si>
    <t>086569491336</t>
  </si>
  <si>
    <t>MS8144409622-11</t>
  </si>
  <si>
    <t>086569491343</t>
  </si>
  <si>
    <t>MS8144409622-12</t>
  </si>
  <si>
    <t>086569491350</t>
  </si>
  <si>
    <t>Satin</t>
  </si>
  <si>
    <t>100% Polyester Body Pillow Cover</t>
  </si>
  <si>
    <t>20x52"(1)</t>
  </si>
  <si>
    <t>MS8144409622-13</t>
  </si>
  <si>
    <t>086569491367</t>
  </si>
  <si>
    <t>MS8144409622-14</t>
  </si>
  <si>
    <t>086569491374</t>
  </si>
  <si>
    <t>MS8144409622-15</t>
  </si>
  <si>
    <t>086569491381</t>
  </si>
  <si>
    <t>MS8144409622-18</t>
  </si>
  <si>
    <t>086569491411</t>
  </si>
  <si>
    <t>MS8144409622-20</t>
  </si>
  <si>
    <t>086569491435</t>
  </si>
  <si>
    <t>100% Polyester Standard Pillow Covers</t>
  </si>
  <si>
    <t>20x32"(1)</t>
  </si>
  <si>
    <t>MS8144409622-21</t>
  </si>
  <si>
    <t>086569491442</t>
  </si>
  <si>
    <t>Taupe</t>
  </si>
  <si>
    <t>MS8144409622-23</t>
  </si>
  <si>
    <t>086569491466</t>
  </si>
  <si>
    <t>Standard</t>
  </si>
  <si>
    <t>MS8144409622-24</t>
  </si>
  <si>
    <t>086569491473</t>
  </si>
  <si>
    <t>MS8144409622-25</t>
  </si>
  <si>
    <t>086569491480</t>
  </si>
  <si>
    <t>MS8144409622-26</t>
  </si>
  <si>
    <t>086569491497</t>
  </si>
  <si>
    <t>MS8144409622-28</t>
  </si>
  <si>
    <t>086569491510</t>
  </si>
  <si>
    <t>Teal</t>
  </si>
  <si>
    <t>MS8144409622-33</t>
  </si>
  <si>
    <t>086569491565</t>
  </si>
  <si>
    <t>Gold</t>
  </si>
  <si>
    <t>MS8144409622-50</t>
  </si>
  <si>
    <t>022164482843</t>
  </si>
  <si>
    <t>20x32"(2)</t>
  </si>
  <si>
    <t>5</t>
  </si>
  <si>
    <t>MS8144409622-51</t>
  </si>
  <si>
    <t>022164482850</t>
  </si>
  <si>
    <t>MS8144409622-52</t>
  </si>
  <si>
    <t>022164482867</t>
  </si>
  <si>
    <t>MS8144409622-53</t>
  </si>
  <si>
    <t>022164482874</t>
  </si>
  <si>
    <t>MS8144409622-54</t>
  </si>
  <si>
    <t>022164482881</t>
  </si>
  <si>
    <t>Allie</t>
  </si>
  <si>
    <t>100% Polyester Jacquard 5pcs Comforter Set</t>
  </si>
  <si>
    <t>King:104x92"/20X36+1"(2)/12x14"/50x60"</t>
  </si>
  <si>
    <t>Rune</t>
  </si>
  <si>
    <t>MS9344409622-36</t>
  </si>
  <si>
    <t>022164322958</t>
  </si>
  <si>
    <t>Blush</t>
  </si>
  <si>
    <t>SH21-0090</t>
  </si>
  <si>
    <t>022164624533</t>
  </si>
  <si>
    <t>Serta</t>
  </si>
  <si>
    <t>100% Polyester Microfiber Cooling Pllowcase</t>
  </si>
  <si>
    <t>KPC: 20x40"(2)</t>
  </si>
  <si>
    <t>Monument Grey</t>
  </si>
  <si>
    <t>SLPN13-185</t>
  </si>
  <si>
    <t>022164251487</t>
  </si>
  <si>
    <t>Sleep Number</t>
  </si>
  <si>
    <t>Horizonal Channel</t>
  </si>
  <si>
    <t>100% Polyester Horizonal Channel Coverlet Set</t>
  </si>
  <si>
    <t>Queen : 88x96"/21x27"(2)</t>
  </si>
  <si>
    <t>SLPN13-186</t>
  </si>
  <si>
    <t>022164251494</t>
  </si>
  <si>
    <t>King : 107x96"/21x37"(2)</t>
  </si>
  <si>
    <t>SLPN13-187</t>
  </si>
  <si>
    <t>022164251500</t>
  </si>
  <si>
    <t>Wheat</t>
  </si>
  <si>
    <t>SLPN13-188</t>
  </si>
  <si>
    <t>022164251517</t>
  </si>
  <si>
    <t>SLPN13-190</t>
  </si>
  <si>
    <t>022164251531</t>
  </si>
  <si>
    <t>Steel Blue</t>
  </si>
  <si>
    <t>ST20-3814</t>
  </si>
  <si>
    <t>022164463415</t>
  </si>
  <si>
    <t>100% Polyester Microfiber Cooling Sheets</t>
  </si>
  <si>
    <t>Twin: 66X96"/20X30"(2)/39X75"+12"</t>
  </si>
  <si>
    <t>Snow White</t>
  </si>
  <si>
    <t>ST20-3815</t>
  </si>
  <si>
    <t>022164463422</t>
  </si>
  <si>
    <t>100% Polyester 6pcs Microfiber Cooling Sheets</t>
  </si>
  <si>
    <t>Full: 81X96"/20X30"(4)/54X75"+12"</t>
  </si>
  <si>
    <t>ST20-3817</t>
  </si>
  <si>
    <t>022164463446</t>
  </si>
  <si>
    <t>King: 108X102"/20X40"(4)/78X80"+12"</t>
  </si>
  <si>
    <t>ST20-3824</t>
  </si>
  <si>
    <t>022164463514</t>
  </si>
  <si>
    <t>QUEEN: 90x102"/20x30"(4)/60x80"+12"</t>
  </si>
  <si>
    <t>Sepia Rose</t>
  </si>
  <si>
    <t>ST20-3949</t>
  </si>
  <si>
    <t>022164482164</t>
  </si>
  <si>
    <t>ST20-3991</t>
  </si>
  <si>
    <t>022164500462</t>
  </si>
  <si>
    <t>Sheer Pink</t>
  </si>
  <si>
    <t>ST20-4003</t>
  </si>
  <si>
    <t>022164500776</t>
  </si>
  <si>
    <t>Ice Melt</t>
  </si>
  <si>
    <t>ST20-4004</t>
  </si>
  <si>
    <t>022164500783</t>
  </si>
  <si>
    <t>ST20-4129</t>
  </si>
  <si>
    <t>022164512564</t>
  </si>
  <si>
    <t>TWIN: 66X96"/20x30"(2)/39X75"+12"</t>
  </si>
  <si>
    <t>Seagrass</t>
  </si>
  <si>
    <t>ST20-4138</t>
  </si>
  <si>
    <t>022164528114</t>
  </si>
  <si>
    <t>Queen: 90X102"/20X30"(4)/60X80"+12"</t>
  </si>
  <si>
    <t>Dessert Sage - New</t>
  </si>
  <si>
    <t>ST20-4149</t>
  </si>
  <si>
    <t>022164528299</t>
  </si>
  <si>
    <t>Atmosphere - New</t>
  </si>
  <si>
    <t>ST20-4306</t>
  </si>
  <si>
    <t>022164539547</t>
  </si>
  <si>
    <t>Twin: 66x96"/20x30"(2)/39x75"+12"</t>
  </si>
  <si>
    <t>Rain Drop</t>
  </si>
  <si>
    <t>ST21-3616</t>
  </si>
  <si>
    <t>022164455489</t>
  </si>
  <si>
    <t>SPC: 20x30"(2)</t>
  </si>
  <si>
    <t>Intelligent Design</t>
  </si>
  <si>
    <t>FR11-2373</t>
  </si>
  <si>
    <t>888777122329</t>
  </si>
  <si>
    <t>Modavari</t>
  </si>
  <si>
    <t>MV Open Quilt</t>
  </si>
  <si>
    <t>100% Polyester Solid Sham</t>
  </si>
  <si>
    <t>Standard :20x26"</t>
  </si>
  <si>
    <t>Grey Violet 14-4103</t>
  </si>
  <si>
    <t>FR11-2374</t>
  </si>
  <si>
    <t>888777020205</t>
  </si>
  <si>
    <t>King :20x36"</t>
  </si>
  <si>
    <t>FR12-2354</t>
  </si>
  <si>
    <t>888777074628</t>
  </si>
  <si>
    <t>100% Polyester Crinckle Duvet Mini Set</t>
  </si>
  <si>
    <t>Twin/TXL: 68x94"/20x26"</t>
  </si>
  <si>
    <t>FR12-2355</t>
  </si>
  <si>
    <t>888777146219</t>
  </si>
  <si>
    <t>FR12-2356</t>
  </si>
  <si>
    <t>888777054101</t>
  </si>
  <si>
    <t>MS5644409622-07</t>
  </si>
  <si>
    <t>022164685077</t>
  </si>
  <si>
    <t>Western Plaid</t>
  </si>
  <si>
    <t>comforter  set</t>
  </si>
  <si>
    <t>Full/QUEEN Comforter: 88x92 Shams: 20x26"(2)</t>
  </si>
  <si>
    <t>Pink Western Plaid</t>
  </si>
  <si>
    <t>MS5644409622-08</t>
  </si>
  <si>
    <t>022164685084</t>
  </si>
  <si>
    <t>KING Comforter: 104x92Shams:20x36(2)</t>
  </si>
  <si>
    <t>MS8544409622-01</t>
  </si>
  <si>
    <t>022164488500</t>
  </si>
  <si>
    <t>45% Recycled Polyester 55% Polyester Print 8pcs Comforter Set</t>
  </si>
  <si>
    <t>T/TXL: 66x90/20x26+2/66x96/39x80+12/20x30/20x30/12x14"/39x80+14"</t>
  </si>
  <si>
    <t>Comfort Spaces</t>
  </si>
  <si>
    <t>Phillips</t>
  </si>
  <si>
    <t>Twin/Twin XL: 66"W x 90"L/20"W x 26"L (2)</t>
  </si>
  <si>
    <t>Full/Queen: 90"W x 90"L/20"W x 26"L (2)</t>
  </si>
  <si>
    <t>CS10-1684</t>
  </si>
  <si>
    <t>022164390544</t>
  </si>
  <si>
    <t>100% Cotton Jacquard Comforter Mini Set</t>
  </si>
  <si>
    <t>CS10-1685</t>
  </si>
  <si>
    <t>022164390551</t>
  </si>
  <si>
    <t>Blanket(BLK)</t>
  </si>
  <si>
    <t>THROW</t>
  </si>
  <si>
    <t>Ruched Throw Set|Ruched Throw Set|Ruched Throw Set</t>
  </si>
  <si>
    <t>100% Polyester Solid Machine Ruched Fur Throw Set</t>
  </si>
  <si>
    <t>50"W x 60"L/20"W x 20"L (2)</t>
  </si>
  <si>
    <t>CS50-0294</t>
  </si>
  <si>
    <t>675716979669</t>
  </si>
  <si>
    <t>CS50-1610</t>
  </si>
  <si>
    <t>022164222104</t>
  </si>
  <si>
    <t>100% Polyester Solid Ruched Faux Fur Throw 2pcs Pillow Cover</t>
  </si>
  <si>
    <t>50x60"/20x20"(2)</t>
  </si>
  <si>
    <t>Blush Tie Dye</t>
  </si>
  <si>
    <t>CS50-1611</t>
  </si>
  <si>
    <t>022164222111</t>
  </si>
  <si>
    <t>Tan Tie Dye</t>
  </si>
  <si>
    <t>ID10-2294</t>
  </si>
  <si>
    <t>022164358865</t>
  </si>
  <si>
    <t>Remy|Alden|Sutton</t>
  </si>
  <si>
    <t>100% Polyester Quilted Comforter Set</t>
  </si>
  <si>
    <t>Twin/Twin XL:68"Wx90"L/20"Wx26"L</t>
  </si>
  <si>
    <t>ID10-2298</t>
  </si>
  <si>
    <t>022164358902</t>
  </si>
  <si>
    <t>ID10-2299</t>
  </si>
  <si>
    <t>022164358919</t>
  </si>
  <si>
    <t>Full/Queen:90"Wx90"L/20"Wx26"L(2)</t>
  </si>
  <si>
    <t>Alpine|Alpine|Alpine</t>
  </si>
  <si>
    <t>100% Cotton Printed Comforter Mini Set</t>
  </si>
  <si>
    <t>II10-782</t>
  </si>
  <si>
    <t>675716822200</t>
  </si>
  <si>
    <t>King/Cal King: 104x92"/20x36" (2)</t>
  </si>
  <si>
    <t>MP50-4907</t>
  </si>
  <si>
    <t>086569898579</t>
  </si>
  <si>
    <t>Sachi|Aina|Aina</t>
  </si>
  <si>
    <t>100% Polyester Marble Printed Knitted Serengeti Fur Throw,</t>
  </si>
  <si>
    <t>60"W x 70"L</t>
  </si>
  <si>
    <t>Natural</t>
  </si>
  <si>
    <t>WR10-1054</t>
  </si>
  <si>
    <t>675716482367</t>
  </si>
  <si>
    <t>Woolrich</t>
  </si>
  <si>
    <t>White River|White River|White River</t>
  </si>
  <si>
    <t>100% Polyester Softspun Printed Comforter Mini Set</t>
  </si>
  <si>
    <t>Twin: 63x86"/20x26+2"(1)</t>
  </si>
  <si>
    <t>Row Labels</t>
  </si>
  <si>
    <t>Grand Total</t>
  </si>
  <si>
    <t>Sum of QOH</t>
  </si>
  <si>
    <t>Sum of Volume</t>
  </si>
  <si>
    <t>truckload</t>
  </si>
  <si>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</si>
  <si>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</si>
  <si>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</si>
  <si>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</si>
  <si>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</si>
  <si>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</si>
  <si>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</si>
  <si>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</si>
  <si>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</si>
  <si>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</si>
  <si>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</si>
  <si>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</si>
  <si>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</si>
  <si>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</si>
  <si>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</si>
  <si>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</si>
  <si>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</si>
  <si>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</si>
  <si>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</si>
  <si>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</si>
  <si>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</si>
  <si>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TRUCK#</t>
  </si>
  <si>
    <t>PO SALES</t>
  </si>
  <si>
    <t>Elaine Sun</t>
  </si>
  <si>
    <t>Truckload</t>
  </si>
  <si>
    <t>Collect</t>
  </si>
  <si>
    <t>FOB E &amp; E Warehouse</t>
  </si>
  <si>
    <t>Prepaid before shipment</t>
  </si>
  <si>
    <t>HL-070226</t>
  </si>
  <si>
    <t>7/10-7/17/2026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</si>
</sst>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0"/>
    <numFmt numFmtId="165" formatCode="#0.00"/>
    <numFmt numFmtId="166" formatCode="_(* #,##0.00_);_(* \(#,##0.00\);_(* \-??_);_(@_)"/>
    <numFmt numFmtId="167" formatCode="_(* #,##0_);_(* \(#,##0\);_(* \-??_);_(@_)"/>
    <numFmt numFmtId="168" formatCode="\$#,##0"/>
  </numFmts>
  <fonts count="11">
    <font>
      <sz val="11"/>
      <name val="Calibri"/>
      <charset val="1"/>
    </font>
    <font>
      <sz val="11"/>
      <name val="Calibri"/>
      <family val="2"/>
      <charset val="1"/>
    </font>
    <font>
      <sz val="12"/>
      <color rgb="FFFFFFFF"/>
      <name val="Calibri"/>
      <charset val="1"/>
    </font>
    <font>
      <sz val="12"/>
      <name val="Calibri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charset val="1"/>
    </font>
    <font>
      <sz val="10"/>
      <name val="Arial"/>
      <family val="2"/>
      <charset val="1"/>
    </font>
    <font>
      <sz val="8"/>
      <name val="Agtos"/>
      <charset val="1"/>
    </font>
    <font>
      <b/>
      <sz val="8"/>
      <name val="Agtos"/>
      <charset val="1"/>
    </font>
  </fonts>
  <fills count="6">
    <fill>
      <patternFill patternType="none"/>
    </fill>
    <fill>
      <patternFill patternType="gray125"/>
    </fill>
    <fill>
      <patternFill patternType="solid">
        <fgColor theme="6" tint="0.79989013336588644"/>
        <bgColor rgb="FFD9F2D0"/>
      </patternFill>
    </fill>
    <fill>
      <patternFill patternType="solid">
        <fgColor rgb="FF63778F"/>
        <bgColor rgb="FF808080"/>
      </patternFill>
    </fill>
    <fill>
      <patternFill patternType="solid">
        <fgColor theme="9" tint="0.79989013336588644"/>
        <bgColor rgb="FFC2F1C8"/>
      </patternFill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</borders>
  <cellStyleXfs count="3">
    <xf numFmtId="0" fontId="0" fillId="0" borderId="0"/>
    <xf numFmtId="166" fontId="7" fillId="0" borderId="0"/>
    <xf numFmtId="0" fontId="8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0" fillId="0" borderId="1" xfId="0" applyBorder="1"/>
    <xf numFmtId="164" fontId="1" fillId="2" borderId="1" xfId="0" applyNumberFormat="1" applyFont="1" applyFill="1" applyBorder="1"/>
    <xf numFmtId="165" fontId="0" fillId="0" borderId="1" xfId="0" applyNumberFormat="1" applyBorder="1"/>
    <xf numFmtId="167" fontId="5" fillId="4" borderId="0" xfId="1" applyNumberFormat="1" applyFont="1" applyFill="1"/>
    <xf numFmtId="167" fontId="6" fillId="4" borderId="0" xfId="1" applyNumberFormat="1" applyFont="1" applyFill="1"/>
    <xf numFmtId="164" fontId="0" fillId="0" borderId="1" xfId="0" applyNumberFormat="1" applyBorder="1"/>
    <xf numFmtId="164" fontId="1" fillId="0" borderId="1" xfId="0" applyNumberFormat="1" applyFont="1" applyBorder="1"/>
    <xf numFmtId="167" fontId="5" fillId="0" borderId="0" xfId="0" applyNumberFormat="1" applyFon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7" fontId="0" fillId="0" borderId="0" xfId="0" applyNumberFormat="1"/>
    <xf numFmtId="2" fontId="0" fillId="0" borderId="0" xfId="0" applyNumberFormat="1"/>
    <xf numFmtId="0" fontId="9" fillId="0" borderId="0" xfId="2" applyFont="1"/>
    <xf numFmtId="0" fontId="9" fillId="0" borderId="0" xfId="2" applyFont="1" applyAlignment="1">
      <alignment horizontal="center"/>
    </xf>
    <xf numFmtId="0" fontId="10" fillId="0" borderId="0" xfId="2" applyFont="1" applyAlignment="1">
      <alignment horizontal="right" wrapText="1" indent="1"/>
    </xf>
    <xf numFmtId="0" fontId="10" fillId="0" borderId="0" xfId="2" applyFont="1"/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indent="1"/>
    </xf>
    <xf numFmtId="14" fontId="10" fillId="0" borderId="0" xfId="2" applyNumberFormat="1" applyFont="1" applyAlignment="1">
      <alignment horizontal="left"/>
    </xf>
    <xf numFmtId="0" fontId="10" fillId="5" borderId="3" xfId="2" applyFont="1" applyFill="1" applyBorder="1"/>
    <xf numFmtId="0" fontId="10" fillId="5" borderId="3" xfId="2" applyFont="1" applyFill="1" applyBorder="1" applyAlignment="1">
      <alignment horizontal="center" wrapText="1"/>
    </xf>
    <xf numFmtId="0" fontId="10" fillId="5" borderId="3" xfId="2" applyFont="1" applyFill="1" applyBorder="1" applyAlignment="1">
      <alignment horizontal="center" wrapText="1"/>
    </xf>
    <xf numFmtId="0" fontId="10" fillId="5" borderId="3" xfId="2" applyFont="1" applyFill="1" applyBorder="1" applyAlignment="1">
      <alignment horizontal="center"/>
    </xf>
    <xf numFmtId="0" fontId="10" fillId="0" borderId="4" xfId="2" applyFont="1" applyBorder="1"/>
    <xf numFmtId="0" fontId="10" fillId="0" borderId="4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4" xfId="2" applyFont="1" applyBorder="1" applyAlignment="1">
      <alignment horizontal="center" wrapText="1"/>
    </xf>
    <xf numFmtId="168" fontId="10" fillId="0" borderId="4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9C7AC789-7819-41D9-B984-DFA5756CD40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F2D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F1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3778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30480</xdr:colOff>
      <xdr:row>1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1EA114-7100-43E1-84C4-B2FBE0CF5BF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620"/>
          <a:ext cx="192786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6174.640210532409" createdVersion="8" refreshedVersion="8" minRefreshableVersion="3" recordCount="139" xr:uid="{8716B155-F5DA-46F3-8E04-7ECC59BFB9DC}">
  <cacheSource type="worksheet">
    <worksheetSource ref="A1:R135" sheet="item list"/>
  </cacheSource>
  <cacheFields count="19">
    <cacheField name="Item No." numFmtId="0">
      <sharedItems/>
    </cacheField>
    <cacheField name="UPC" numFmtId="0">
      <sharedItems/>
    </cacheField>
    <cacheField name="Divison" numFmtId="0">
      <sharedItems count="6">
        <s v="Window(WIN)"/>
        <s v="Fashion Bedding(ADUL)"/>
        <s v="Sheets(SHET)"/>
        <s v="Basic Bedding(BASI)"/>
        <s v="Bath &amp; Kitchen Softgoods(BATH)"/>
        <s v="Blanket(BLK)"/>
      </sharedItems>
    </cacheField>
    <cacheField name="Brand" numFmtId="0">
      <sharedItems containsBlank="1"/>
    </cacheField>
    <cacheField name="Product Category" numFmtId="0">
      <sharedItems/>
    </cacheField>
    <cacheField name="Pattern" numFmtId="0">
      <sharedItems containsBlank="1"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Loc" numFmtId="0">
      <sharedItems/>
    </cacheField>
    <cacheField name="QOH" numFmtId="164">
      <sharedItems containsSemiMixedTypes="0" containsString="0" containsNumber="1" containsInteger="1" minValue="1" maxValue="3383"/>
    </cacheField>
    <cacheField name="Total Amt" numFmtId="165">
      <sharedItems containsString="0" containsBlank="1" containsNumber="1" minValue="0" maxValue="14367.9"/>
    </cacheField>
    <cacheField name="Case Pack" numFmtId="0">
      <sharedItems/>
    </cacheField>
    <cacheField name="Carton length" numFmtId="165">
      <sharedItems containsSemiMixedTypes="0" containsString="0" containsNumber="1" minValue="6.69" maxValue="30"/>
    </cacheField>
    <cacheField name="Carton Width" numFmtId="165">
      <sharedItems containsSemiMixedTypes="0" containsString="0" containsNumber="1" minValue="3.9369999999999998" maxValue="23.622"/>
    </cacheField>
    <cacheField name="Carton Height" numFmtId="165">
      <sharedItems containsSemiMixedTypes="0" containsString="0" containsNumber="1" minValue="3.9369999999999998" maxValue="27.165400000000002"/>
    </cacheField>
    <cacheField name="Carton Cube" numFmtId="165">
      <sharedItems containsSemiMixedTypes="0" containsString="0" containsNumber="1" minValue="9.1377676000000005E-2" maxValue="7.5686192549999998"/>
    </cacheField>
    <cacheField name="PM" numFmtId="0">
      <sharedItems containsBlank="1"/>
    </cacheField>
    <cacheField name="Volume" numFmtId="167">
      <sharedItems containsSemiMixedTypes="0" containsString="0" containsNumber="1" minValue="4.0612300444444444E-2" maxValue="605.229862307999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">
  <r>
    <s v="BB40-3259"/>
    <s v="086569219619"/>
    <x v="0"/>
    <m/>
    <s v="WINDOW PANEL"/>
    <s v="Lora|Lora|Lora"/>
    <s v="100% Polyester Jaquard Sheer Pair"/>
    <s v="76x63&quot;(2)/38x63&quot;"/>
    <s v="White"/>
    <s v="WDC"/>
    <n v="1305"/>
    <n v="4959"/>
    <s v="12"/>
    <n v="15.747999999999999"/>
    <n v="11.811"/>
    <n v="12.992100000000001"/>
    <n v="1.3984524110000001"/>
    <s v="Sandy Mei"/>
    <n v="152.08169969625001"/>
  </r>
  <r>
    <s v="BB40-3261"/>
    <s v="086569219633"/>
    <x v="0"/>
    <m/>
    <s v="WINDOW PANEL"/>
    <s v="Lora|Lora|Lora"/>
    <s v="100% Polyester Jaquard Sheer Pair"/>
    <s v="76x95&quot;(2)/38x95&quot;"/>
    <s v="White"/>
    <s v="WDC"/>
    <n v="3057"/>
    <n v="14367.9"/>
    <s v="12"/>
    <n v="15.75"/>
    <n v="11.81"/>
    <n v="14.57"/>
    <n v="1.5683618479999999"/>
    <s v="Sandy Mei"/>
    <n v="399.54018077799998"/>
  </r>
  <r>
    <s v="BB40-3262"/>
    <s v="086569219640"/>
    <x v="0"/>
    <m/>
    <s v="WINDOW PANEL"/>
    <s v="Lora|Lora|Lora"/>
    <s v="100% Polyester Jaquard Sheer Pair"/>
    <s v="76x108&quot;(2)/38x108&quot;"/>
    <s v="White"/>
    <s v="WDC"/>
    <n v="1388"/>
    <n v="7078.8"/>
    <s v="12"/>
    <n v="15.747999999999999"/>
    <n v="11.811"/>
    <n v="15.747999999999999"/>
    <n v="1.695093832"/>
    <s v="Sandy Mei"/>
    <n v="196.06585323466666"/>
  </r>
  <r>
    <s v="BB40-3498"/>
    <s v="086569351722"/>
    <x v="0"/>
    <m/>
    <s v="WINDOW PANEL"/>
    <s v="Gabriella|Gabriella|Gabriella"/>
    <s v="100% Cotton Printed Panel Pair"/>
    <s v="76x95&quot;(2)/38x95&quot;"/>
    <s v="Grey"/>
    <s v="WDC"/>
    <n v="352"/>
    <n v="2882.88"/>
    <s v="12"/>
    <n v="24"/>
    <n v="16"/>
    <n v="13.5"/>
    <n v="3"/>
    <s v="Sandy Mei"/>
    <n v="88"/>
  </r>
  <r>
    <s v="BB40-3500"/>
    <s v="086569351746"/>
    <x v="0"/>
    <m/>
    <s v="WINDOW PANEL"/>
    <s v="Westwood|Westwood|Westwood"/>
    <s v="94% Polyester 6% Linen Sheer Pair"/>
    <s v="74x63&quot;(2)/37x63&quot;"/>
    <s v="Ivory"/>
    <s v="WDC"/>
    <n v="780"/>
    <n v="2792.4"/>
    <s v="12"/>
    <n v="23.62"/>
    <n v="15.75"/>
    <n v="5.12"/>
    <n v="1.102266666"/>
    <s v="Sandy Mei"/>
    <n v="71.647333289999992"/>
  </r>
  <r>
    <s v="BB40-3501"/>
    <s v="086569351753"/>
    <x v="0"/>
    <m/>
    <s v="WINDOW PANEL"/>
    <s v="Westwood|Westwood|Westwood"/>
    <s v="94% Polyester 6% Linen Sheer Pair"/>
    <s v="74x95&quot;(2)/37x95&quot;"/>
    <s v="Ivory"/>
    <s v="WDC"/>
    <n v="655"/>
    <n v="2908.2"/>
    <s v="12"/>
    <n v="23.62"/>
    <n v="15.75"/>
    <n v="6.3"/>
    <n v="1.356304687"/>
    <s v="Sandy Mei"/>
    <n v="74.031630832083337"/>
  </r>
  <r>
    <s v="BB40-3502"/>
    <s v="086569351760"/>
    <x v="0"/>
    <m/>
    <s v="WINDOW PANEL"/>
    <s v="Westwood|Westwood|Westwood"/>
    <s v="94% Polyester 6% Linen Sheer Pair"/>
    <s v="74x108&quot;(2)/37x108&quot;"/>
    <s v="Ivory"/>
    <s v="WDC"/>
    <n v="600"/>
    <n v="2898"/>
    <s v="12"/>
    <n v="23.62"/>
    <n v="15.75"/>
    <n v="6.3"/>
    <n v="1.356304687"/>
    <s v="Sandy Mei"/>
    <n v="67.815234349999997"/>
  </r>
  <r>
    <s v="BB40-3546"/>
    <s v="086569404961"/>
    <x v="0"/>
    <m/>
    <s v="WINDOW PANEL"/>
    <s v="Deandra|Deandra|Deandra"/>
    <s v="95% Polyester 5% Linen Vertical Stripe"/>
    <s v="50x84&quot;"/>
    <s v="Natrual Flax"/>
    <s v="WDC"/>
    <n v="2809"/>
    <n v="9887.68"/>
    <s v="2"/>
    <n v="11.81"/>
    <n v="7.87"/>
    <n v="4.72"/>
    <n v="0.253876726"/>
    <s v="Sandy Mei"/>
    <n v="356.569861667"/>
  </r>
  <r>
    <s v="BB40-3547"/>
    <s v="086569404978"/>
    <x v="0"/>
    <m/>
    <s v="WINDOW PANEL"/>
    <s v="Deandra|Deandra|Deandra"/>
    <s v="95% Polyester 5% Linen Vertical Stripe"/>
    <s v="50x95&quot;"/>
    <s v="Natrual Flax"/>
    <s v="WDC"/>
    <n v="361"/>
    <n v="1270.72"/>
    <s v="2"/>
    <n v="11.81"/>
    <n v="7.87"/>
    <n v="5.12"/>
    <n v="0.27539170299999999"/>
    <s v="Sandy Mei"/>
    <n v="49.708202391499995"/>
  </r>
  <r>
    <s v="BB40-3549"/>
    <s v="086569404992"/>
    <x v="0"/>
    <m/>
    <s v="WINDOW PANEL"/>
    <s v="Devon|Devon|Devon"/>
    <s v="95% Polyester 5% Linen Sheer"/>
    <s v="50x84&quot;"/>
    <s v="Natural Flax"/>
    <s v="WDC"/>
    <n v="1203"/>
    <n v="4535.3100000000004"/>
    <s v="2"/>
    <n v="11.81"/>
    <n v="7.87"/>
    <n v="5.12"/>
    <n v="0.27539170299999999"/>
    <s v="Sandy Mei"/>
    <n v="165.64810935449998"/>
  </r>
  <r>
    <s v="BB40-3550"/>
    <s v="086569405005"/>
    <x v="0"/>
    <m/>
    <s v="WINDOW PANEL"/>
    <s v="Devon|Devon|Devon"/>
    <s v="95% Polyester 5% Linen Sheer"/>
    <s v="50x95&quot;"/>
    <s v="Natural Flax"/>
    <s v="WDC"/>
    <n v="734"/>
    <n v="3046.1"/>
    <s v="2"/>
    <n v="11.81"/>
    <n v="7.87"/>
    <n v="5.91"/>
    <n v="0.317883782"/>
    <s v="Sandy Mei"/>
    <n v="116.66334799400001"/>
  </r>
  <r>
    <s v="BB40-3672"/>
    <s v="086569454041"/>
    <x v="0"/>
    <s v="Bee&amp;Willow  "/>
    <s v="WINDOW PANEL"/>
    <s v="Eyelet Stripe|Eyelet Stripe|Eyelet Stripe"/>
    <s v="100% Polyester Vertical Stripe Solid Semi Sheer"/>
    <s v="50x63&quot;"/>
    <s v="White"/>
    <s v="WDC"/>
    <n v="1994"/>
    <n v="6779.6"/>
    <s v="2"/>
    <n v="11.811"/>
    <n v="7.8739999999999997"/>
    <n v="4.3307000000000002"/>
    <n v="0.23307540099999999"/>
    <s v="Sandy Mei"/>
    <n v="232.37617479699998"/>
  </r>
  <r>
    <s v="BB40-3673"/>
    <s v="086569454058"/>
    <x v="0"/>
    <s v="Bee&amp;Willow  "/>
    <s v="WINDOW PANEL"/>
    <s v="Eyelet Stripe|Eyelet Stripe|Eyelet Stripe"/>
    <s v="100% Polyester Vertical Stripe Solid Semi Sheer"/>
    <s v="50x84&quot;"/>
    <s v="White"/>
    <s v="WDC"/>
    <n v="3383"/>
    <n v="13532"/>
    <s v="2"/>
    <n v="11.811"/>
    <n v="7.8739999999999997"/>
    <n v="4.7244000000000002"/>
    <n v="0.25426407400000001"/>
    <s v="Sandy Mei"/>
    <n v="430.08768117099999"/>
  </r>
  <r>
    <s v="BB40-3674"/>
    <s v="086569454065"/>
    <x v="0"/>
    <s v="Bee&amp;Willow  "/>
    <s v="WINDOW PANEL"/>
    <s v="Eyelet Stripe|Eyelet Stripe|Eyelet Stripe"/>
    <s v="100% Polyester Vertical Stripe Solid Semi Sheer"/>
    <s v="50x95&quot;"/>
    <s v="White"/>
    <s v="WDC"/>
    <n v="1264"/>
    <n v="5435.2"/>
    <s v="2"/>
    <n v="11.811"/>
    <n v="7.8739999999999997"/>
    <n v="5.1181000000000001"/>
    <n v="0.275452747"/>
    <s v="Sandy Mei"/>
    <n v="174.08613610399999"/>
  </r>
  <r>
    <s v="BB40-3675"/>
    <s v="086569454072"/>
    <x v="0"/>
    <s v="Bee&amp;Willow  "/>
    <s v="WINDOW PANEL"/>
    <s v="Eyelet Stripe|Eyelet Stripe|Eyelet Stripe"/>
    <s v="100% Polyester Vertical Stripe Solid Semi Sheer"/>
    <s v="50x108&quot;"/>
    <s v="White"/>
    <s v="WDC"/>
    <n v="228"/>
    <n v="1060.2"/>
    <s v="2"/>
    <n v="11.811"/>
    <n v="7.8739999999999997"/>
    <n v="5.1181000000000001"/>
    <n v="0.275452747"/>
    <s v="Sandy Mei"/>
    <n v="31.401613158"/>
  </r>
  <r>
    <s v="BB40-3676"/>
    <s v="086569454089"/>
    <x v="0"/>
    <s v="Bee&amp;Willow  "/>
    <s v="WINDOW PANEL"/>
    <s v="Multi-stripe|Multi-stripe|Multi-stripe"/>
    <s v="100% Polyester Vertical Stripe Sheer"/>
    <s v="50x63&quot;"/>
    <s v="Linen"/>
    <s v="WDC"/>
    <n v="1844"/>
    <n v="6417.12"/>
    <s v="2"/>
    <n v="11.81"/>
    <n v="7.87"/>
    <n v="4.33"/>
    <n v="0.232899624"/>
    <s v="Sandy Mei"/>
    <n v="214.733453328"/>
  </r>
  <r>
    <s v="BB40-3677"/>
    <s v="086569454096"/>
    <x v="0"/>
    <s v="Bee&amp;Willow  "/>
    <s v="WINDOW PANEL"/>
    <s v="Multi-stripe|Multi-stripe|Multi-stripe"/>
    <s v="100% Polyester Vertical Stripe Sheer"/>
    <s v="50x84&quot;"/>
    <s v="Linen"/>
    <s v="WDC"/>
    <n v="2440"/>
    <n v="8979.2000000000007"/>
    <s v="2"/>
    <n v="11.81"/>
    <n v="7.87"/>
    <n v="4.72"/>
    <n v="0.253876726"/>
    <s v="Sandy Mei"/>
    <n v="309.72960572"/>
  </r>
  <r>
    <s v="BB40-3678"/>
    <s v="086569454102"/>
    <x v="0"/>
    <s v="Bee&amp;Willow  "/>
    <s v="WINDOW PANEL"/>
    <s v="Multi-stripe|Multi-stripe|Multi-stripe"/>
    <s v="100% Polyester Vertical Stripe Sheer"/>
    <s v="50x95&quot;"/>
    <s v="Linen"/>
    <s v="WDC"/>
    <n v="1368"/>
    <n v="5294.16"/>
    <s v="2"/>
    <n v="11.81"/>
    <n v="7.87"/>
    <n v="5.12"/>
    <n v="0.27539170299999999"/>
    <s v="Sandy Mei"/>
    <n v="188.36792485199999"/>
  </r>
  <r>
    <s v="BB40-3679"/>
    <s v="086569454119"/>
    <x v="0"/>
    <s v="Bee&amp;Willow  "/>
    <s v="WINDOW PANEL"/>
    <s v="Multi-stripe|Multi-stripe|Multi-stripe"/>
    <s v="100% Polyester Vertical Stripe Sheer"/>
    <s v="50x108&quot;"/>
    <s v="Linen"/>
    <s v="WDC"/>
    <n v="203"/>
    <n v="826.21"/>
    <s v="2"/>
    <n v="11.81"/>
    <n v="7.87"/>
    <n v="5.12"/>
    <n v="0.27539170299999999"/>
    <s v="Sandy Mei"/>
    <n v="27.952257854499997"/>
  </r>
  <r>
    <s v="BB40-3804"/>
    <s v="086569515742"/>
    <x v="0"/>
    <m/>
    <s v="WINDOW PANEL"/>
    <s v="Passaic|Passaic|Passaic"/>
    <s v="71% Polyester 29% Rayon Sheer"/>
    <s v="76x63&quot;(2)/38x63&quot;"/>
    <s v="White"/>
    <s v="WDC"/>
    <n v="442"/>
    <n v="1723.8"/>
    <s v="12"/>
    <n v="15.75"/>
    <n v="11.81"/>
    <n v="10.24"/>
    <n v="1.102266666"/>
    <s v="Sandy Mei"/>
    <n v="40.600155530999999"/>
  </r>
  <r>
    <s v="BB40-3806"/>
    <s v="086569515766"/>
    <x v="0"/>
    <m/>
    <s v="WINDOW PANEL"/>
    <s v="Passaic|Passaic|Passaic"/>
    <s v="71% Polyester 29% Rayon Sheer"/>
    <s v="76x95&quot;(2)/38x95&quot;"/>
    <s v="White"/>
    <s v="WDC"/>
    <n v="573"/>
    <n v="2922.3"/>
    <s v="12"/>
    <n v="15.75"/>
    <n v="11.81"/>
    <n v="13.78"/>
    <n v="1.4833236970000001"/>
    <s v="Sandy Mei"/>
    <n v="70.828706531750001"/>
  </r>
  <r>
    <s v="BB40-3807"/>
    <s v="086569515773"/>
    <x v="0"/>
    <m/>
    <s v="WINDOW PANEL"/>
    <s v="Passaic|Passaic|Passaic"/>
    <s v="71% Polyester 29% Rayon Sheer"/>
    <s v="76x108&quot;(2)/38x108&quot;"/>
    <s v="White"/>
    <s v="WDC"/>
    <n v="309"/>
    <n v="1761.3"/>
    <s v="12"/>
    <n v="15.75"/>
    <n v="11.81"/>
    <n v="14.57"/>
    <n v="1.5683618479999999"/>
    <s v="Sandy Mei"/>
    <n v="40.385317585999999"/>
  </r>
  <r>
    <s v="BB40-3819"/>
    <s v="086569684707"/>
    <x v="0"/>
    <s v="Wild Sage"/>
    <s v="WINDOW PANEL"/>
    <s v="Leslie"/>
    <s v="100% Cotton Metallic Leslie Embroidered sheer"/>
    <s v="50x84&quot;"/>
    <s v="Ivory"/>
    <s v="WDC"/>
    <n v="2397"/>
    <n v="11721.33"/>
    <s v="2"/>
    <n v="11.81"/>
    <n v="7.87"/>
    <n v="3.94"/>
    <n v="0.211922521"/>
    <m/>
    <n v="253.9891414185"/>
  </r>
  <r>
    <s v="BH18-001-399-16"/>
    <s v="086569003201"/>
    <x v="1"/>
    <s v="Better Home and Gardens"/>
    <s v="DUVET&amp;DUVET SET"/>
    <s v="Diamond Chenille"/>
    <s v="100% Cotton Chenille Duvet Set"/>
    <s v="Full/Queen: 90x92&quot;/20x28&quot;(2)"/>
    <s v="Silver"/>
    <s v="WDC"/>
    <n v="2"/>
    <n v="44.975999999999999"/>
    <s v="2"/>
    <n v="25.196899999999999"/>
    <n v="12.992100000000001"/>
    <n v="8.2676999999999996"/>
    <n v="1.566272916"/>
    <s v="Lynn Chen"/>
    <n v="1.566272916"/>
  </r>
  <r>
    <s v="BH18-001-399-17"/>
    <s v="086569003218"/>
    <x v="1"/>
    <s v="Better Home and Gardens"/>
    <s v="DUVET&amp;DUVET SET"/>
    <s v="Diamond Chenille"/>
    <s v="100% Cotton Chenille Duvet Set"/>
    <s v="King: 104x92&quot;/20x36&quot;(2)"/>
    <s v="Silver"/>
    <s v="WDC"/>
    <n v="52"/>
    <n v="1446.12"/>
    <s v="2"/>
    <n v="25.196899999999999"/>
    <n v="12.992100000000001"/>
    <n v="9.4488000000000003"/>
    <n v="1.7900261900000001"/>
    <s v="Lynn Chen"/>
    <n v="46.540680940000001"/>
  </r>
  <r>
    <s v="BR21-5121"/>
    <s v="022164576382"/>
    <x v="2"/>
    <s v="Beautyrest"/>
    <s v="PILLOWCASE"/>
    <s v="90gsm Solid Satin"/>
    <s v="100% Polyester Solid Satin Pillowcase"/>
    <s v="20x40&quot;(2)"/>
    <s v="Moonbeam"/>
    <s v="WDC"/>
    <n v="24"/>
    <n v="30.48"/>
    <s v="8"/>
    <n v="10.2362"/>
    <n v="9.8424999999999994"/>
    <n v="6.6928999999999998"/>
    <n v="0.39022472499999999"/>
    <s v="Patrick Li"/>
    <n v="1.170674175"/>
  </r>
  <r>
    <s v="BR21-5246"/>
    <s v="022164623116"/>
    <x v="2"/>
    <s v="Beautyrest"/>
    <s v="PILLOWCASE"/>
    <s v="90gsm Solid Satin"/>
    <s v="100% Polyester Solid Satin Pillowcase"/>
    <s v="20x40&quot;(2)"/>
    <s v="Bright White"/>
    <s v="WDC"/>
    <n v="8"/>
    <n v="6.9119999999999999"/>
    <s v="8"/>
    <n v="10.2362"/>
    <n v="9.8424999999999994"/>
    <n v="6.6928999999999998"/>
    <n v="0.39022472499999999"/>
    <s v="Patrick Li"/>
    <n v="0.39022472499999999"/>
  </r>
  <r>
    <s v="DL10-1161"/>
    <s v="022164387650"/>
    <x v="1"/>
    <s v="Studio D"/>
    <s v="COMFORTER (SET)"/>
    <s v="Bella"/>
    <s v="80% Polyester 20% Cotton Comforter Set"/>
    <s v="Twin: 68x92&quot;/20x26&quot;"/>
    <s v="Ivory"/>
    <s v="WDC"/>
    <n v="9"/>
    <n v="150.84"/>
    <s v="1"/>
    <n v="22.834599999999998"/>
    <n v="22.834599999999998"/>
    <n v="11.811"/>
    <n v="3.5639347809999999"/>
    <s v="Winter Wang"/>
    <n v="32.075413028999996"/>
  </r>
  <r>
    <s v="FR10-2348"/>
    <s v="888777083040"/>
    <x v="1"/>
    <s v="HD design"/>
    <s v="COMFORTER (SET)"/>
    <s v="Mabel"/>
    <s v="100% Polyester Jacquard Comforter Mini Set"/>
    <s v="Queen: 90&quot;W x 94&quot;L / 20&quot;W x 26&quot;L(2)"/>
    <s v="Blue plaid"/>
    <s v="WDC"/>
    <n v="1"/>
    <n v="13.006"/>
    <s v="2"/>
    <n v="21.26"/>
    <n v="19.690000000000001"/>
    <n v="16.14"/>
    <n v="3.9099280759999999"/>
    <s v="Lulu Lin"/>
    <n v="1.954964038"/>
  </r>
  <r>
    <s v="FR10-2349"/>
    <s v="888777037784"/>
    <x v="1"/>
    <s v="HD design"/>
    <s v="COMFORTER (SET)"/>
    <s v="Mabel"/>
    <s v="100% Polyester Jacquard Comforter Mini Set"/>
    <s v="King: 108&quot;W x 94&quot;L /20&quot;W x 36&quot;L(2)"/>
    <s v="Blue plaid"/>
    <s v="WDC"/>
    <n v="1"/>
    <n v="14.994"/>
    <s v="2"/>
    <n v="23.62"/>
    <n v="19.690000000000001"/>
    <n v="16.14"/>
    <n v="4.3439558399999996"/>
    <s v="Lulu Lin"/>
    <n v="2.1719779199999998"/>
  </r>
  <r>
    <s v="FR14-1943"/>
    <s v="888777043556"/>
    <x v="1"/>
    <s v="HD design"/>
    <s v="QUILT"/>
    <s v="HD Quilt Sky"/>
    <s v="100% Polyester Quilt"/>
    <s v="Full/Queen:88x92&quot;"/>
    <s v="Bright White 11-0601"/>
    <s v="WDC"/>
    <n v="39"/>
    <n v="540.15"/>
    <s v="2"/>
    <n v="18.307099999999998"/>
    <n v="15.747999999999999"/>
    <n v="12.5984"/>
    <n v="2.1019220920000001"/>
    <s v="Lulu Lin"/>
    <n v="40.987480794"/>
  </r>
  <r>
    <s v="FR16-407"/>
    <s v="041226497090"/>
    <x v="3"/>
    <m/>
    <s v="MATT PAD/TOPPER"/>
    <s v="EDL Microfiber"/>
    <s v="100% Polyester Microfiber Mattress Pad"/>
    <s v="38x75x10&quot;"/>
    <s v="White"/>
    <s v="WDC"/>
    <n v="1"/>
    <n v="2.56"/>
    <s v="2"/>
    <n v="15.75"/>
    <n v="13.78"/>
    <n v="6.69"/>
    <n v="0.84025703100000004"/>
    <s v="Gordon Xie"/>
    <n v="0.42012851550000002"/>
  </r>
  <r>
    <s v="FR16-408"/>
    <s v="041226497113"/>
    <x v="3"/>
    <m/>
    <s v="MATT PAD/TOPPER"/>
    <s v="EDL Microfiber"/>
    <s v="100% Polyester Microfiber Mattress Pad"/>
    <s v="53x75x10&quot;"/>
    <s v="White"/>
    <s v="WDC"/>
    <n v="1"/>
    <n v="3.26"/>
    <s v="2"/>
    <n v="15.747999999999999"/>
    <n v="13.779500000000001"/>
    <n v="8.2676999999999996"/>
    <n v="1.038244972"/>
    <s v="Gordon Xie"/>
    <n v="0.51912248599999999"/>
  </r>
  <r>
    <s v="FR16-410"/>
    <s v="041226497137"/>
    <x v="3"/>
    <m/>
    <s v="MATT PAD/TOPPER"/>
    <s v="EDL Microfiber"/>
    <s v="100% Polyester Microfiber Mattress Pad"/>
    <s v="78x80x10&quot;"/>
    <s v="White"/>
    <s v="WDC"/>
    <n v="1"/>
    <n v="4.58"/>
    <s v="2"/>
    <n v="15.747999999999999"/>
    <n v="13.779500000000001"/>
    <n v="11.0236"/>
    <n v="1.384326629"/>
    <s v="Gordon Xie"/>
    <n v="0.69216331450000002"/>
  </r>
  <r>
    <s v="FR16-411"/>
    <s v="041226497038"/>
    <x v="3"/>
    <m/>
    <s v="MATT PAD/TOPPER"/>
    <s v="EDL Waterproof"/>
    <s v="100% Polyester Waterproof Mattress pad"/>
    <s v="38x75x10&quot;"/>
    <s v="White"/>
    <s v="WDC"/>
    <n v="1"/>
    <n v="3.31"/>
    <s v="2"/>
    <n v="15.747999999999999"/>
    <n v="13.779500000000001"/>
    <n v="7.8739999999999997"/>
    <n v="0.98880473499999999"/>
    <s v="Gordon Xie"/>
    <n v="0.4944023675"/>
  </r>
  <r>
    <s v="FR16-412"/>
    <s v="041226497045"/>
    <x v="3"/>
    <m/>
    <s v="MATT PAD/TOPPER"/>
    <s v="EDL Waterproof"/>
    <s v="100% Polyester Waterproof Mattress pad"/>
    <s v="53x75x10&quot;"/>
    <s v="White"/>
    <s v="WDC"/>
    <n v="1"/>
    <n v="4.16"/>
    <s v="2"/>
    <n v="15.747999999999999"/>
    <n v="13.779500000000001"/>
    <n v="9.4488000000000003"/>
    <n v="1.1865656819999999"/>
    <s v="Gordon Xie"/>
    <n v="0.59328284099999995"/>
  </r>
  <r>
    <s v="FR16-413"/>
    <s v="041226497052"/>
    <x v="3"/>
    <m/>
    <s v="MATT PAD/TOPPER"/>
    <s v="EDL Waterproof"/>
    <s v="100% Polyester Waterproof Mattress pad"/>
    <s v="60x80x10&quot;"/>
    <s v="White"/>
    <s v="WDC"/>
    <n v="1"/>
    <n v="4.8099999999999996"/>
    <s v="2"/>
    <n v="15.747999999999999"/>
    <n v="13.779500000000001"/>
    <n v="10.629899999999999"/>
    <n v="1.334886392"/>
    <s v="Gordon Xie"/>
    <n v="0.66744319600000002"/>
  </r>
  <r>
    <s v="FR16-414"/>
    <s v="041226497069"/>
    <x v="3"/>
    <m/>
    <s v="MATT PAD/TOPPER"/>
    <s v="EDL Waterproof"/>
    <s v="100% Polyester Waterproof Mattress pad"/>
    <s v="78x80x10&quot;"/>
    <s v="White"/>
    <s v="WDC"/>
    <n v="1"/>
    <n v="5.93"/>
    <s v="2"/>
    <n v="15.75"/>
    <n v="13.78"/>
    <n v="12.2"/>
    <n v="1.532307291"/>
    <s v="Gordon Xie"/>
    <n v="0.76615364549999998"/>
  </r>
  <r>
    <s v="FR40-1673"/>
    <s v="022164117189"/>
    <x v="0"/>
    <s v="Urban Habitat"/>
    <s v="WINDOW PANEL"/>
    <s v="Morill Spa"/>
    <s v="100% Polyester Window Panel"/>
    <s v="50 x 84&quot;"/>
    <s v="Spa"/>
    <s v="WDC"/>
    <n v="195"/>
    <n v="994.5"/>
    <s v="4"/>
    <n v="11.811"/>
    <n v="8.2676999999999996"/>
    <n v="13.582700000000001"/>
    <n v="0.76756250100000001"/>
    <m/>
    <n v="37.418671923749997"/>
  </r>
  <r>
    <s v="FR40-1706"/>
    <s v="022164129472"/>
    <x v="0"/>
    <s v="Urban Habitat"/>
    <s v="WINDOW PANEL"/>
    <s v="Morill Spa"/>
    <s v="100% Polyester Window Panel"/>
    <s v="50x63&quot;"/>
    <s v="Spa"/>
    <s v="WDC"/>
    <n v="175"/>
    <n v="743.75"/>
    <s v="4"/>
    <n v="11.811"/>
    <n v="8.2676999999999996"/>
    <n v="11.417299999999999"/>
    <n v="0.645195089"/>
    <m/>
    <n v="28.227285143749999"/>
  </r>
  <r>
    <s v="FR40-1722"/>
    <s v="022164129632"/>
    <x v="0"/>
    <s v="Urban Habitat"/>
    <s v="WINDOW PANEL"/>
    <s v="Cromwell|Cromwell|Cromwell"/>
    <s v="100% Polyester Window Panel"/>
    <s v="50x63&quot;"/>
    <s v="Grey"/>
    <s v="WDC"/>
    <n v="539"/>
    <n v="2490.1799999999998"/>
    <s v="4"/>
    <n v="12.007899999999999"/>
    <n v="8.4646000000000008"/>
    <n v="8.4646000000000008"/>
    <n v="0.49789320999999997"/>
    <s v="Sandy Mei"/>
    <n v="67.091110047499996"/>
  </r>
  <r>
    <s v="FR40-1723"/>
    <s v="022164129649"/>
    <x v="0"/>
    <s v="Urban Habitat"/>
    <s v="WINDOW PANEL"/>
    <s v="Nicholas Sage"/>
    <s v="100% Polyester Window Panel"/>
    <s v="50x63&quot;"/>
    <s v="Sage"/>
    <s v="WDC"/>
    <n v="347"/>
    <n v="1103.46"/>
    <s v="4"/>
    <n v="12.4016"/>
    <n v="8.2676999999999996"/>
    <n v="6.2991999999999999"/>
    <n v="0.37376969599999998"/>
    <m/>
    <n v="32.424521128000002"/>
  </r>
  <r>
    <s v="FR40-1879"/>
    <s v="041226974423"/>
    <x v="0"/>
    <s v="HD design"/>
    <s v="WINDOW PANEL"/>
    <s v="Beckett FLINT ULT GREY"/>
    <s v="100% Polyester Window Panel"/>
    <s v="52x63&quot;"/>
    <s v="Ult Grey"/>
    <s v="WDC"/>
    <n v="1"/>
    <n v="4.8499999999999996"/>
    <s v="4"/>
    <n v="14.5669"/>
    <n v="12.204700000000001"/>
    <n v="5.1181000000000001"/>
    <n v="0.52657383599999996"/>
    <m/>
    <n v="0.13164345899999999"/>
  </r>
  <r>
    <s v="FR40-1880"/>
    <s v="041226974430"/>
    <x v="0"/>
    <s v="HD design"/>
    <s v="WINDOW PANEL"/>
    <s v="Beckett FLINT ULT GREY"/>
    <s v="100% Polyester Window Panel"/>
    <s v="52x84&quot;"/>
    <s v="Ult Grey"/>
    <s v="WDC"/>
    <n v="81"/>
    <n v="473.85"/>
    <s v="4"/>
    <n v="14.5669"/>
    <n v="12.204700000000001"/>
    <n v="5.9055"/>
    <n v="0.60758519499999997"/>
    <m/>
    <n v="12.303600198749999"/>
  </r>
  <r>
    <s v="FR40-2171"/>
    <s v="888777032123"/>
    <x v="0"/>
    <s v="HD design"/>
    <s v="WINDOW PANEL"/>
    <s v="Leona Sheer"/>
    <s v="100% Polyester Single Panel"/>
    <s v="52X84&quot; Grommet Single"/>
    <s v="Feather Gray"/>
    <s v="WDC"/>
    <n v="136"/>
    <n v="462.4"/>
    <s v="4"/>
    <n v="14.1732"/>
    <n v="12.204700000000001"/>
    <n v="5.5118"/>
    <n v="0.55175304199999997"/>
    <s v="Sandy Mei"/>
    <n v="18.759603427999998"/>
  </r>
  <r>
    <s v="FR40-2172"/>
    <s v="888777102406"/>
    <x v="0"/>
    <s v="HD design"/>
    <s v="WINDOW PANEL"/>
    <s v="Leona Sheer"/>
    <s v="100% Polyester Single Panel"/>
    <s v="52X84&quot; Grommet Single"/>
    <s v="Gull"/>
    <s v="WDC"/>
    <n v="168"/>
    <n v="571.20000000000005"/>
    <s v="4"/>
    <n v="14.1732"/>
    <n v="12.204700000000001"/>
    <n v="5.5118"/>
    <n v="0.55175304199999997"/>
    <s v="Sandy Mei"/>
    <n v="23.173627763999999"/>
  </r>
  <r>
    <s v="FR40-2173"/>
    <s v="888777055580"/>
    <x v="0"/>
    <s v="HD design"/>
    <s v="WINDOW PANEL"/>
    <s v="Leona Sheer"/>
    <s v="100% Polyester Single Panel"/>
    <s v="52X84&quot; Grommet Single"/>
    <s v="Thunderstorm"/>
    <s v="WDC"/>
    <n v="168"/>
    <n v="571.20000000000005"/>
    <s v="4"/>
    <n v="14.1732"/>
    <n v="12.204700000000001"/>
    <n v="5.5118"/>
    <n v="0.55175304199999997"/>
    <s v="Sandy Mei"/>
    <n v="23.173627763999999"/>
  </r>
  <r>
    <s v="FR40-2177"/>
    <s v="888777018660"/>
    <x v="0"/>
    <s v="HD design"/>
    <s v="WINDOW PANEL"/>
    <s v="Simpson Room Darkening"/>
    <s v="100% Polyester Single Panel"/>
    <s v="52x63&quot; Grommet Single"/>
    <s v="Ult Grey"/>
    <s v="WDC"/>
    <n v="171"/>
    <n v="769.5"/>
    <s v="3"/>
    <n v="12.5984"/>
    <n v="10.2362"/>
    <n v="7.4802999999999997"/>
    <n v="0.55825090200000005"/>
    <s v="Sandy Mei"/>
    <n v="31.820301414000003"/>
  </r>
  <r>
    <s v="FR40-2178"/>
    <s v="888777106367"/>
    <x v="0"/>
    <s v="HD design"/>
    <s v="WINDOW PANEL"/>
    <s v="Simpson Room Darkening"/>
    <s v="100% Polyester Single Panel"/>
    <s v="52x63&quot; Grommet Single"/>
    <s v="Flint Stone"/>
    <s v="WDC"/>
    <n v="174"/>
    <n v="783"/>
    <s v="3"/>
    <n v="12.5984"/>
    <n v="10.2362"/>
    <n v="7.4802999999999997"/>
    <n v="0.55825090200000005"/>
    <s v="Sandy Mei"/>
    <n v="32.378552316000004"/>
  </r>
  <r>
    <s v="JP10-1007"/>
    <s v="022164502947"/>
    <x v="1"/>
    <s v="INK+IVY Kids"/>
    <s v="QUILT"/>
    <s v="Austin"/>
    <s v="100% Polyester 5pcs Bedding Set"/>
    <s v="Twin: 68x88&quot;/20x26&quot;(1)/66x96&quot;/39x75+12&quot;/20x30&quot;(1)"/>
    <s v="Blue"/>
    <s v="WDC"/>
    <n v="9"/>
    <n v="87.813000000000002"/>
    <s v="2"/>
    <n v="18.307099999999998"/>
    <n v="15.747999999999999"/>
    <n v="9.4488000000000003"/>
    <n v="1.576441569"/>
    <s v="Winter Wang"/>
    <n v="7.0939870604999999"/>
  </r>
  <r>
    <s v="JP10-993"/>
    <s v="022164502589"/>
    <x v="1"/>
    <s v="INK+IVY Kids"/>
    <s v="COMFORTER (SET)"/>
    <s v="Haisley"/>
    <s v="100% Polyester 5pcs Bedding Set"/>
    <s v="Twin: 68x88&quot;/20x26&quot;(1)/66x96&quot;/39x75+12&quot;/20x30&quot;(1)"/>
    <s v="White"/>
    <s v="WDC"/>
    <n v="8"/>
    <n v="93.888000000000005"/>
    <s v="2"/>
    <n v="18.307099999999998"/>
    <n v="15.747999999999999"/>
    <n v="9.4488000000000003"/>
    <n v="1.576441569"/>
    <s v="Winter Wang"/>
    <n v="6.3057662759999999"/>
  </r>
  <r>
    <s v="JP10-995"/>
    <s v="022164502602"/>
    <x v="1"/>
    <s v="INK+IVY Kids"/>
    <s v="COMFORTER (SET)"/>
    <s v="Bella"/>
    <s v="100% Polyester 5pcs Bedding Set"/>
    <s v="Twin: 68x88&quot;/20x26&quot;(1)/66x96&quot;/39x75+12&quot;/20x30&quot;(1)"/>
    <s v="Pink"/>
    <s v="WDC"/>
    <n v="9"/>
    <n v="98.207999999999998"/>
    <s v="2"/>
    <n v="18.307099999999998"/>
    <n v="15.747999999999999"/>
    <n v="9.4488000000000003"/>
    <n v="1.576441569"/>
    <s v="Winter Wang"/>
    <n v="7.0939870604999999"/>
  </r>
  <r>
    <s v="JP20-1009"/>
    <s v="022164502978"/>
    <x v="2"/>
    <s v="INK+IVY Kids"/>
    <s v="SHEET/SHEET SET"/>
    <s v="Pink Heart"/>
    <s v="100% Polyester Printed Sheet Set"/>
    <s v="Twin: 66x96&quot;/39x75+13&quot;/20x26&quot;(1)"/>
    <s v="Pink Heart"/>
    <s v="WDC"/>
    <n v="7"/>
    <n v="26.25"/>
    <s v="2"/>
    <n v="11.811"/>
    <n v="9.0550999999999995"/>
    <n v="5.9055"/>
    <n v="0.36550460699999998"/>
    <s v="Patrick Li"/>
    <n v="1.2792661244999999"/>
  </r>
  <r>
    <s v="JP20-1011"/>
    <s v="022164502992"/>
    <x v="2"/>
    <s v="INK+IVY Kids"/>
    <s v="SHEET/SHEET SET"/>
    <s v="Sports"/>
    <s v="100% Polyester Printed Sheet Set"/>
    <s v="Twin: 66x96&quot;/39x75+13&quot;/20x26&quot;(1)"/>
    <s v="Sports"/>
    <s v="WDC"/>
    <n v="6"/>
    <n v="22.5"/>
    <s v="2"/>
    <n v="11.811"/>
    <n v="9.0550999999999995"/>
    <n v="5.9055"/>
    <n v="0.36550460699999998"/>
    <s v="Patrick Li"/>
    <n v="1.0965138209999998"/>
  </r>
  <r>
    <s v="JP30-1016"/>
    <s v="022164504989"/>
    <x v="1"/>
    <s v="INK+IVY"/>
    <s v="NORMAL PILLOW"/>
    <s v="Rainblow"/>
    <s v="100% Polyester Rainblow Pillow"/>
    <s v="14x22+1.5&quot;"/>
    <s v="White"/>
    <s v="WDC"/>
    <n v="9"/>
    <n v="24.21"/>
    <s v="2"/>
    <n v="21.259799999999998"/>
    <n v="14.1732"/>
    <n v="5.5118"/>
    <n v="0.96111820199999998"/>
    <s v="Winter Wang"/>
    <n v="4.3250319089999998"/>
  </r>
  <r>
    <s v="JP30-1018"/>
    <s v="022164505009"/>
    <x v="1"/>
    <s v="INK+IVY"/>
    <s v="NORMAL PILLOW"/>
    <s v="Socker"/>
    <s v="100% Polyester Socker Pillow"/>
    <s v="18x18&quot;"/>
    <s v="Black"/>
    <s v="WDC"/>
    <n v="9"/>
    <n v="43.2"/>
    <s v="2"/>
    <n v="18.110199999999999"/>
    <n v="18.110199999999999"/>
    <n v="7.0865999999999998"/>
    <n v="1.345056955"/>
    <s v="Winter Wang"/>
    <n v="6.0527562975000002"/>
  </r>
  <r>
    <s v="JP40-1041"/>
    <s v="022164523164"/>
    <x v="0"/>
    <s v="INK+IVY Kids"/>
    <s v="WINDOW PANEL"/>
    <s v="Angie"/>
    <s v="100% Polyester Total Blackout Window Panel"/>
    <s v="40x84&quot;, rod pocket+back tabs with 2 lines 8&quot; ruffle"/>
    <s v="Bright White Ruffle (Tbd On Ruffle Construciton)"/>
    <s v="WDC"/>
    <n v="96"/>
    <n v="475.2"/>
    <s v="2"/>
    <n v="18.503900000000002"/>
    <n v="7.8739999999999997"/>
    <n v="3.9369999999999998"/>
    <n v="0.33195587500000001"/>
    <s v="Sandy Mei"/>
    <n v="15.933882000000001"/>
  </r>
  <r>
    <s v="JP40-1042"/>
    <s v="022164523171"/>
    <x v="0"/>
    <s v="INK+IVY Kids"/>
    <s v="WINDOW PANEL"/>
    <s v="Angie"/>
    <s v="100% Polyester Total Blackout Window Panel"/>
    <s v="40x84&quot;, rod pocket+back tabs with 2 lines 8&quot; ruffle"/>
    <s v="Ballerina Pink Ruffle (Tbd On Ruffle Construction)"/>
    <s v="WDC"/>
    <n v="114"/>
    <n v="564.29999999999995"/>
    <s v="2"/>
    <n v="18.503900000000002"/>
    <n v="7.8739999999999997"/>
    <n v="3.9369999999999998"/>
    <n v="0.33195587500000001"/>
    <s v="Sandy Mei"/>
    <n v="18.921484875000001"/>
  </r>
  <r>
    <s v="JP40-1043"/>
    <s v="022164523188"/>
    <x v="0"/>
    <s v="INK+IVY Kids"/>
    <s v="WINDOW PANEL"/>
    <s v="Holly"/>
    <s v="100% Polyester Total Blackout Window Panel"/>
    <s v="40x84&quot;, rod pocket+back tabs with 20&quot; flipover valance"/>
    <s v="Pastel Lilac"/>
    <s v="WDC"/>
    <n v="63"/>
    <n v="284.13"/>
    <s v="2"/>
    <n v="18.503900000000002"/>
    <n v="7.8739999999999997"/>
    <n v="3.9369999999999998"/>
    <n v="0.33195587500000001"/>
    <s v="Sandy Mei"/>
    <n v="10.456610062500001"/>
  </r>
  <r>
    <s v="JP40-1044"/>
    <s v="022164523195"/>
    <x v="0"/>
    <s v="INK+IVY Kids"/>
    <s v="WINDOW PANEL"/>
    <s v="Quest"/>
    <s v="100% Polyester Total Blackout Window Panel"/>
    <s v="40x84&quot;"/>
    <s v="Navy"/>
    <s v="WDC"/>
    <n v="63"/>
    <n v="293.58"/>
    <s v="2"/>
    <n v="18.503900000000002"/>
    <n v="7.8739999999999997"/>
    <n v="4.3307000000000002"/>
    <n v="0.36515146199999998"/>
    <s v="Sandy Mei"/>
    <n v="11.502271052999999"/>
  </r>
  <r>
    <s v="JP40-1045"/>
    <s v="022164523201"/>
    <x v="0"/>
    <s v="INK+IVY Kids"/>
    <s v="WINDOW PANEL"/>
    <s v="Quest"/>
    <s v="100% Polyester Total Blackout Window Panel"/>
    <s v="40x84&quot;"/>
    <s v="Pink"/>
    <s v="WDC"/>
    <n v="97"/>
    <n v="452.02"/>
    <s v="2"/>
    <n v="18.503900000000002"/>
    <n v="7.8739999999999997"/>
    <n v="4.3307000000000002"/>
    <n v="0.36515146199999998"/>
    <s v="Sandy Mei"/>
    <n v="17.709845906999998"/>
  </r>
  <r>
    <s v="JP70-1024"/>
    <s v="022164513622"/>
    <x v="4"/>
    <s v="INK+IVY Kids"/>
    <s v="SHOWER CURTAIN"/>
    <s v="Ink+Ivy Kids Shower Curtain"/>
    <s v="100% Polyester Single Shower Curtain"/>
    <s v="72x72&quot;"/>
    <s v="Trixie Rainbow"/>
    <s v="WDC"/>
    <n v="10"/>
    <n v="0"/>
    <s v="3"/>
    <n v="11.81"/>
    <n v="9.65"/>
    <n v="4.13"/>
    <n v="0.27238521100000002"/>
    <s v="Winter Wang"/>
    <n v="0.90795070333333339"/>
  </r>
  <r>
    <s v="JP70-1025"/>
    <s v="022164513639"/>
    <x v="4"/>
    <s v="INK+IVY Kids"/>
    <s v="SHOWER CURTAIN"/>
    <s v="Ink+Ivy Kids Shower Curtain"/>
    <s v="100% Polyester Single Shower Curtain"/>
    <s v="72x72&quot;"/>
    <s v="Molly Floral"/>
    <s v="WDC"/>
    <n v="10"/>
    <n v="0"/>
    <s v="3"/>
    <n v="11.81"/>
    <n v="9.65"/>
    <n v="4.13"/>
    <n v="0.27238521100000002"/>
    <s v="Winter Wang"/>
    <n v="0.90795070333333339"/>
  </r>
  <r>
    <s v="JP70-1026"/>
    <s v="022164513646"/>
    <x v="4"/>
    <s v="INK+IVY Kids"/>
    <s v="SHOWER CURTAIN"/>
    <s v="Ink+Ivy Kids Shower Curtain"/>
    <s v="100% Polyester Single Shower Curtain"/>
    <s v="72x72&quot;"/>
    <s v="All Star Sports"/>
    <s v="WDC"/>
    <n v="9"/>
    <n v="0"/>
    <s v="3"/>
    <n v="11.81"/>
    <n v="9.65"/>
    <n v="4.13"/>
    <n v="0.27238521100000002"/>
    <s v="Winter Wang"/>
    <n v="0.81715563300000005"/>
  </r>
  <r>
    <s v="JP73-1030"/>
    <s v="022164513684"/>
    <x v="4"/>
    <s v="INK+IVY Kids"/>
    <s v="FASHION TOWEL"/>
    <s v="Iik 6Pc Washcloth Set"/>
    <s v="100% Cotton Solid Dyed 6pcs Washcloth Set"/>
    <s v="12&quot;x12&quot;(6)"/>
    <s v="Pink Combo"/>
    <s v="WDC"/>
    <n v="9"/>
    <n v="14.85"/>
    <s v="18"/>
    <n v="18.503900000000002"/>
    <n v="12.5984"/>
    <n v="9.0550999999999995"/>
    <n v="1.2215976209999999"/>
    <s v="Johanna Qin"/>
    <n v="0.61079881049999996"/>
  </r>
  <r>
    <s v="JP73-1035"/>
    <s v="022164514728"/>
    <x v="4"/>
    <s v="INK+IVY Kids"/>
    <s v="FASHION TOWEL"/>
    <s v="Iik Hooded Towel"/>
    <s v="100% Cotton Solid Dyed Velour Kids Hooded Towel Front Velour and Reverse Terry"/>
    <s v="25x50&quot;"/>
    <s v="Bear"/>
    <s v="WDC"/>
    <n v="9"/>
    <n v="37.799999999999997"/>
    <s v="12"/>
    <n v="30"/>
    <n v="12"/>
    <n v="24"/>
    <n v="5"/>
    <s v="Johanna Qin"/>
    <n v="3.75"/>
  </r>
  <r>
    <s v="JP73-1036"/>
    <s v="022164514735"/>
    <x v="4"/>
    <s v="INK+IVY Kids"/>
    <s v="FASHION TOWEL"/>
    <s v="Iik Hooded Towel"/>
    <s v="100% Cotton Solid Dyed Velour Kids Hooded Towel Front Velour and Reverse Terry"/>
    <s v="25x50&quot;"/>
    <s v="Unicorn"/>
    <s v="WDC"/>
    <n v="8"/>
    <n v="33.6"/>
    <s v="12"/>
    <n v="30"/>
    <n v="12"/>
    <n v="24"/>
    <n v="5"/>
    <s v="Johanna Qin"/>
    <n v="3.3333333333333335"/>
  </r>
  <r>
    <s v="JP73-1037"/>
    <s v="022164514742"/>
    <x v="4"/>
    <s v="INK+IVY Kids"/>
    <s v="FASHION TOWEL"/>
    <s v="Iik Hooded Towel"/>
    <s v="100% Cotton Solid Dyed Velour Kids Hooded Towel Front Velour and Reverse Terry"/>
    <s v="25x50&quot;"/>
    <s v="Baseball"/>
    <s v="WDC"/>
    <n v="9"/>
    <n v="37.799999999999997"/>
    <s v="12"/>
    <n v="30"/>
    <n v="12"/>
    <n v="24"/>
    <n v="5"/>
    <s v="Johanna Qin"/>
    <n v="3.75"/>
  </r>
  <r>
    <s v="JP73-1038"/>
    <s v="022164514759"/>
    <x v="4"/>
    <s v="INK+IVY Kids"/>
    <s v="FASHION TOWEL"/>
    <s v="IIK 6Pc Washcloth Set"/>
    <s v="100% Cotton Solid Dyed 6pcs Washcloth Set"/>
    <s v="12&quot;x12&quot;(6)"/>
    <s v="Purple Combo"/>
    <s v="WDC"/>
    <n v="9"/>
    <n v="14.85"/>
    <s v="18"/>
    <n v="18.503900000000002"/>
    <n v="12.5984"/>
    <n v="9.0550999999999995"/>
    <n v="1.2215976209999999"/>
    <s v="Johanna Qin"/>
    <n v="0.61079881049999996"/>
  </r>
  <r>
    <s v="JP73-1039"/>
    <s v="022164514766"/>
    <x v="4"/>
    <s v="INK+IVY Kids"/>
    <s v="FASHION TOWEL"/>
    <s v="Iik 6Pc Washcloth Set"/>
    <s v="100% Cotton Solid Dyed 6pcs Washcloth Set"/>
    <s v="12&quot;x12&quot;(6)"/>
    <s v="Blue Combo"/>
    <s v="WDC"/>
    <n v="9"/>
    <n v="14.85"/>
    <s v="18"/>
    <n v="18.503900000000002"/>
    <n v="12.5984"/>
    <n v="9.0550999999999995"/>
    <n v="1.2215976209999999"/>
    <s v="Johanna Qin"/>
    <n v="0.61079881049999996"/>
  </r>
  <r>
    <s v="KR16-042"/>
    <s v="041226497113"/>
    <x v="3"/>
    <m/>
    <s v="MATT PAD/TOPPER"/>
    <s v="EDL Microfiber"/>
    <s v="100% Polyester Microfiber Mattress Pad"/>
    <s v="53x75x10&quot;"/>
    <s v="White"/>
    <s v="WDC"/>
    <n v="1"/>
    <n v="3.26"/>
    <s v="2"/>
    <n v="15.747999999999999"/>
    <n v="13.779500000000001"/>
    <n v="8.2676999999999996"/>
    <n v="1.038244972"/>
    <s v="Gordon Xie"/>
    <n v="0.51912248599999999"/>
  </r>
  <r>
    <s v="MCG10-5695"/>
    <s v="194137244939"/>
    <x v="3"/>
    <s v="Arch Studio  "/>
    <s v="COMFORTER (SET)"/>
    <m/>
    <s v="100% Recycled Polyester Washed Bleached White Comforter"/>
    <s v="Full/Queen: 86x86&quot;"/>
    <s v="White"/>
    <s v="WDC"/>
    <n v="2"/>
    <n v="15.478"/>
    <s v="2"/>
    <n v="17.72"/>
    <n v="16.93"/>
    <n v="14.96"/>
    <n v="2.597218759"/>
    <s v="Jessie Sun"/>
    <n v="2.597218759"/>
  </r>
  <r>
    <s v="MPT21-0111"/>
    <s v="086569295590"/>
    <x v="2"/>
    <s v="MP2 by Madison Park"/>
    <s v="PILLOWCASE"/>
    <s v="19MM"/>
    <s v="100% Silk Solid Pillowcase W/ 100% Polyester Satin Double-Layer Pouch W/Printed Card Board Envelope Packaging"/>
    <s v="Standard Pillowcase: 20x26&quot;(1)/Pouch: 8x7&quot;(1)"/>
    <s v="Black"/>
    <s v="WDC"/>
    <n v="180"/>
    <n v="1589.4"/>
    <s v="40"/>
    <n v="15.3543"/>
    <n v="11.0236"/>
    <n v="8.2676999999999996"/>
    <n v="0.80983107799999998"/>
    <s v="Patrick Li"/>
    <n v="3.6442398509999996"/>
  </r>
  <r>
    <s v="MPT21-0113"/>
    <s v="086569295613"/>
    <x v="2"/>
    <s v="MP2 by Madison Park"/>
    <s v="PILLOWCASE"/>
    <s v="19MM"/>
    <s v="100% Silk Solid Pillowcase W/ 100% Polyester Satin Double-Layer Pouch W/Printed Card Board Envelope Packaging"/>
    <s v="King Pillowcase: 20x36&quot;(1)/Pouch: 8x7&quot;(1)"/>
    <s v="Black"/>
    <s v="WDC"/>
    <n v="180"/>
    <n v="2030.4"/>
    <s v="40"/>
    <n v="15.3543"/>
    <n v="11.0236"/>
    <n v="8.2676999999999996"/>
    <n v="0.80983107799999998"/>
    <s v="Patrick Li"/>
    <n v="3.6442398509999996"/>
  </r>
  <r>
    <s v="MPT21-0114"/>
    <s v="086569295620"/>
    <x v="2"/>
    <s v="MP2 by Madison Park"/>
    <s v="PILLOWCASE"/>
    <s v="19MM"/>
    <s v="100% Silk Solid Pillowcase W/ 100% Polyester Satin Double-Layer Pouch W/Printed Card Board Envelope Packaging"/>
    <s v="Standard Pillowcase: 20x26&quot;(1)/Pouch: 8x7&quot;(1)"/>
    <s v="Grey"/>
    <s v="WDC"/>
    <n v="156"/>
    <n v="1377.48"/>
    <s v="40"/>
    <n v="15.3543"/>
    <n v="11.0236"/>
    <n v="8.2676999999999996"/>
    <n v="0.80983107799999998"/>
    <s v="Patrick Li"/>
    <n v="3.1583412042000001"/>
  </r>
  <r>
    <s v="MPT21-0116"/>
    <s v="086569295644"/>
    <x v="2"/>
    <s v="MP2 by Madison Park"/>
    <s v="PILLOWCASE"/>
    <s v="19MM"/>
    <s v="100% Silk Solid Pillowcase W/ 100% Polyester Satin Double-Layer Pouch W/Printed Card Board Envelope Packaging"/>
    <s v="King  Pillowcase: 20x36&quot;(1)/Pouch: 8x7&quot;(1)"/>
    <s v="Grey"/>
    <s v="WDC"/>
    <n v="180"/>
    <n v="2030.4"/>
    <s v="40"/>
    <n v="15.3543"/>
    <n v="11.0236"/>
    <n v="8.2676999999999996"/>
    <n v="0.80983107799999998"/>
    <s v="Patrick Li"/>
    <n v="3.6442398509999996"/>
  </r>
  <r>
    <s v="MPT21-0131"/>
    <s v="086569295798"/>
    <x v="2"/>
    <s v="MP2 by Madison Park"/>
    <s v="PILLOWCASE"/>
    <s v="25MM"/>
    <s v="100% Silk Solid Pillowcase W/ 100% Polyester Satin Double-Layer Pouch W/Printed Card Board Envelope Packaging"/>
    <s v="King Pillowcase: 20x36&quot;(1)/Pouch: 8x7&quot;(1)"/>
    <s v="Grey"/>
    <s v="WDC"/>
    <n v="112"/>
    <n v="1579.2"/>
    <s v="40"/>
    <n v="15.3543"/>
    <n v="11.0236"/>
    <n v="9.0550999999999995"/>
    <n v="0.88695784700000002"/>
    <s v="Sarah Chen"/>
    <n v="2.4834819716000003"/>
  </r>
  <r>
    <s v="MS16-008-007-11"/>
    <s v="675716735401"/>
    <x v="3"/>
    <s v="Mainstays"/>
    <s v="COMFORTER (SET)"/>
    <m/>
    <s v="100% Polyester Microfiber Solid Comforter"/>
    <s v="Full/Queen: 86x92&quot;"/>
    <s v="White"/>
    <s v="WDC"/>
    <n v="1"/>
    <n v="6.1840000000000002"/>
    <s v="2"/>
    <n v="17.91"/>
    <n v="15.55"/>
    <n v="10.43"/>
    <n v="1.680995494"/>
    <s v="Gordon Xie"/>
    <n v="0.84049774700000002"/>
  </r>
  <r>
    <s v="MS16-008-007-12"/>
    <s v="675716735418"/>
    <x v="3"/>
    <s v="Mainstays"/>
    <s v="COMFORTER (SET)"/>
    <m/>
    <s v="100% Polyester Microfiber Solid Comforter"/>
    <s v="King: 102x92&quot;"/>
    <s v="White"/>
    <s v="WDC"/>
    <n v="8"/>
    <n v="59.576000000000001"/>
    <s v="1"/>
    <n v="17.32"/>
    <n v="11.61"/>
    <n v="11.22"/>
    <n v="1.305657375"/>
    <s v="Gordon Xie"/>
    <n v="10.445259"/>
  </r>
  <r>
    <s v="MS8144409622-09"/>
    <s v="086569491329"/>
    <x v="3"/>
    <s v="Mainstays"/>
    <s v="PILLOWCASE"/>
    <s v="Travel"/>
    <s v="100% Polyester Travel Pillow Cover"/>
    <s v="15x20&quot;(1)"/>
    <s v="Grey"/>
    <s v="WDC"/>
    <n v="1254"/>
    <n v="726.06600000000003"/>
    <s v="9"/>
    <n v="8.8582999999999998"/>
    <n v="3.9369999999999998"/>
    <n v="4.5275999999999996"/>
    <n v="9.1377676000000005E-2"/>
    <s v="Lynn Chen"/>
    <n v="12.731956189333335"/>
  </r>
  <r>
    <s v="MS8144409622-10"/>
    <s v="086569491336"/>
    <x v="3"/>
    <s v="Mainstays"/>
    <s v="PILLOWCASE"/>
    <s v="Travel"/>
    <s v="100% Polyester Travel Pillow Cover"/>
    <s v="15x20&quot;(1)"/>
    <s v="Black"/>
    <s v="WDC"/>
    <n v="122"/>
    <n v="70.638000000000005"/>
    <s v="9"/>
    <n v="8.8582999999999998"/>
    <n v="3.9369999999999998"/>
    <n v="4.5275999999999996"/>
    <n v="9.1377676000000005E-2"/>
    <s v="Lynn Chen"/>
    <n v="1.2386751635555557"/>
  </r>
  <r>
    <s v="MS8144409622-11"/>
    <s v="086569491343"/>
    <x v="3"/>
    <s v="Mainstays"/>
    <s v="PILLOWCASE"/>
    <s v="Travel"/>
    <s v="100% Polyester Travel Pillow Cover"/>
    <s v="15x20&quot;(1)"/>
    <s v="Multi"/>
    <s v="WDC"/>
    <n v="4"/>
    <n v="2.4279999999999999"/>
    <s v="9"/>
    <n v="8.8582999999999998"/>
    <n v="3.9369999999999998"/>
    <n v="4.5275999999999996"/>
    <n v="9.1377676000000005E-2"/>
    <s v="Lynn Chen"/>
    <n v="4.0612300444444444E-2"/>
  </r>
  <r>
    <s v="MS8144409622-12"/>
    <s v="086569491350"/>
    <x v="1"/>
    <s v="Mainstays"/>
    <s v="PILLOWCASE"/>
    <s v="Satin"/>
    <s v="100% Polyester Body Pillow Cover"/>
    <s v="20x52&quot;(1)"/>
    <s v="White"/>
    <s v="WDC"/>
    <n v="1403"/>
    <n v="1450.702"/>
    <s v="9"/>
    <n v="8.86"/>
    <n v="7.09"/>
    <n v="6.1"/>
    <n v="0.22175123799999999"/>
    <s v="Lynn Chen"/>
    <n v="34.568554101555556"/>
  </r>
  <r>
    <s v="MS8144409622-13"/>
    <s v="086569491367"/>
    <x v="1"/>
    <s v="Mainstays"/>
    <s v="PILLOWCASE"/>
    <s v="Satin"/>
    <s v="100% Polyester Body Pillow Cover"/>
    <s v="20x52&quot;(1)"/>
    <s v="Navy"/>
    <s v="WDC"/>
    <n v="1404"/>
    <n v="1530.36"/>
    <s v="9"/>
    <n v="8.86"/>
    <n v="7.09"/>
    <n v="6.1"/>
    <n v="0.22175123799999999"/>
    <s v="Lynn Chen"/>
    <n v="34.593193127999996"/>
  </r>
  <r>
    <s v="MS8144409622-14"/>
    <s v="086569491374"/>
    <x v="1"/>
    <s v="Mainstays"/>
    <s v="PILLOWCASE"/>
    <s v="Satin"/>
    <s v="100% Polyester Body Pillow Cover"/>
    <s v="20x52&quot;(1)"/>
    <s v="Grey"/>
    <s v="WDC"/>
    <n v="1395"/>
    <n v="1461.96"/>
    <s v="9"/>
    <n v="8.86"/>
    <n v="7.09"/>
    <n v="6.1"/>
    <n v="0.22175123799999999"/>
    <s v="Lynn Chen"/>
    <n v="34.37144189"/>
  </r>
  <r>
    <s v="MS8144409622-15"/>
    <s v="086569491381"/>
    <x v="1"/>
    <s v="Mainstays"/>
    <s v="PILLOWCASE"/>
    <s v="Satin"/>
    <s v="100% Polyester Body Pillow Cover"/>
    <s v="20x52&quot;(1)"/>
    <s v="Black"/>
    <s v="WDC"/>
    <n v="1305"/>
    <n v="1422.45"/>
    <s v="9"/>
    <n v="8.86"/>
    <n v="7.09"/>
    <n v="6.1"/>
    <n v="0.22175123799999999"/>
    <s v="Lynn Chen"/>
    <n v="32.153929509999998"/>
  </r>
  <r>
    <s v="MS8144409622-18"/>
    <s v="086569491411"/>
    <x v="1"/>
    <s v="Mainstays"/>
    <s v="PILLOWCASE"/>
    <s v="Satin"/>
    <s v="100% Polyester Body Pillow Cover"/>
    <s v="20x52&quot;(1)"/>
    <s v="Grey"/>
    <s v="WDC"/>
    <n v="1395"/>
    <n v="1520.55"/>
    <s v="9"/>
    <n v="8.86"/>
    <n v="7.09"/>
    <n v="6.1"/>
    <n v="0.22175123799999999"/>
    <s v="Lynn Chen"/>
    <n v="34.37144189"/>
  </r>
  <r>
    <s v="MS8144409622-20"/>
    <s v="086569491435"/>
    <x v="1"/>
    <s v="Mainstays"/>
    <s v="PILLOWCASE"/>
    <s v="Satin"/>
    <s v="100% Polyester Standard Pillow Covers"/>
    <s v="20x32&quot;(1)"/>
    <s v="White"/>
    <s v="WDC"/>
    <n v="8"/>
    <n v="6.1760000000000002"/>
    <s v="9"/>
    <n v="6.69"/>
    <n v="6.1"/>
    <n v="8.86"/>
    <n v="0.20924059"/>
    <s v="Lynn Chen"/>
    <n v="0.18599163555555556"/>
  </r>
  <r>
    <s v="MS8144409622-21"/>
    <s v="086569491442"/>
    <x v="1"/>
    <s v="Mainstays"/>
    <s v="PILLOWCASE"/>
    <s v="Satin"/>
    <s v="100% Polyester Standard Pillow Covers"/>
    <s v="20x32&quot;(1)"/>
    <s v="Grey"/>
    <s v="WDC"/>
    <n v="8"/>
    <n v="6.2880000000000003"/>
    <s v="9"/>
    <n v="6.69"/>
    <n v="6.1"/>
    <n v="8.86"/>
    <n v="0.20924059"/>
    <s v="Lynn Chen"/>
    <n v="0.18599163555555556"/>
  </r>
  <r>
    <s v="MS8144409622-23"/>
    <s v="086569491466"/>
    <x v="3"/>
    <s v="Mainstays"/>
    <s v="PILLOWCASE"/>
    <s v="Standard"/>
    <s v="100% Polyester Standard Pillow Covers"/>
    <s v="20x32&quot;(1)"/>
    <s v="Red"/>
    <s v="WDC"/>
    <n v="3"/>
    <n v="2.4420000000000002"/>
    <s v="9"/>
    <n v="8.8582999999999998"/>
    <n v="6.6928999999999998"/>
    <n v="6.1024000000000003"/>
    <n v="0.20937347100000001"/>
    <s v="Lynn Chen"/>
    <n v="6.9791156999999993E-2"/>
  </r>
  <r>
    <s v="MS8144409622-24"/>
    <s v="086569491473"/>
    <x v="1"/>
    <s v="Mainstays"/>
    <s v="PILLOWCASE"/>
    <s v="Satin"/>
    <s v="100% Polyester Standard Pillow Covers"/>
    <s v="20x32&quot;(1)"/>
    <s v="Navy"/>
    <s v="WDC"/>
    <n v="6"/>
    <n v="4.8840000000000003"/>
    <s v="9"/>
    <n v="6.69"/>
    <n v="6.1"/>
    <n v="8.86"/>
    <n v="0.20924059"/>
    <s v="Lynn Chen"/>
    <n v="0.13949372666666665"/>
  </r>
  <r>
    <s v="MS8144409622-25"/>
    <s v="086569491480"/>
    <x v="1"/>
    <s v="Mainstays"/>
    <s v="PILLOWCASE"/>
    <s v="Satin"/>
    <s v="100% Polyester Standard Pillow Covers"/>
    <s v="20x32&quot;(1)"/>
    <s v="Black"/>
    <s v="WDC"/>
    <n v="3"/>
    <n v="2.4420000000000002"/>
    <s v="9"/>
    <n v="6.69"/>
    <n v="6.1"/>
    <n v="8.86"/>
    <n v="0.20924059"/>
    <s v="Lynn Chen"/>
    <n v="6.9746863333333325E-2"/>
  </r>
  <r>
    <s v="MS8144409622-26"/>
    <s v="086569491497"/>
    <x v="3"/>
    <s v="Mainstays"/>
    <s v="PILLOWCASE"/>
    <s v="Standard"/>
    <s v="100% Polyester Standard Pillow Covers"/>
    <s v="20x32&quot;(1)"/>
    <s v="Sage"/>
    <s v="WDC"/>
    <n v="416"/>
    <n v="309.92"/>
    <s v="9"/>
    <n v="8.8582999999999998"/>
    <n v="6.6928999999999998"/>
    <n v="6.1024000000000003"/>
    <n v="0.20937347100000001"/>
    <s v="Lynn Chen"/>
    <n v="9.6777071039999996"/>
  </r>
  <r>
    <s v="MS8144409622-28"/>
    <s v="086569491510"/>
    <x v="3"/>
    <s v="Mainstays"/>
    <s v="PILLOWCASE"/>
    <s v="Standard"/>
    <s v="100% Polyester Standard Pillow Covers"/>
    <s v="20x32&quot;(1)"/>
    <s v="Teal"/>
    <s v="WDC"/>
    <n v="222"/>
    <n v="165.39"/>
    <s v="9"/>
    <n v="6.6928999999999998"/>
    <n v="6.1024000000000003"/>
    <n v="8.8582999999999998"/>
    <n v="0.20937347100000001"/>
    <s v="Lynn Chen"/>
    <n v="5.164545618"/>
  </r>
  <r>
    <s v="MS8144409622-33"/>
    <s v="086569491565"/>
    <x v="3"/>
    <s v="Mainstays"/>
    <s v="PILLOWCASE"/>
    <s v="Standard"/>
    <s v="100% Polyester Standard Pillow Covers"/>
    <s v="20x32&quot;(1)"/>
    <s v="Gold"/>
    <s v="WDC"/>
    <n v="393"/>
    <n v="292.78500000000003"/>
    <s v="9"/>
    <n v="6.6928999999999998"/>
    <n v="6.1024000000000003"/>
    <n v="8.8582999999999998"/>
    <n v="0.20937347100000001"/>
    <s v="Lynn Chen"/>
    <n v="9.1426415670000001"/>
  </r>
  <r>
    <s v="MS8144409622-50"/>
    <s v="022164482843"/>
    <x v="1"/>
    <s v="Mainstays"/>
    <s v="PILLOWCASE"/>
    <s v="Satin"/>
    <s v="100% Polyester Standard Pillow Covers"/>
    <s v="20x32&quot;(2)"/>
    <s v="White"/>
    <s v="WDC"/>
    <n v="1540"/>
    <n v="0"/>
    <s v="5"/>
    <n v="6.69"/>
    <n v="6.1"/>
    <n v="8.86"/>
    <n v="0.20924059"/>
    <s v="Lynn Chen"/>
    <n v="64.446101720000001"/>
  </r>
  <r>
    <s v="MS8144409622-51"/>
    <s v="022164482850"/>
    <x v="1"/>
    <s v="Mainstays"/>
    <s v="PILLOWCASE"/>
    <s v="Satin"/>
    <s v="100% Polyester Standard Pillow Covers"/>
    <s v="20x32&quot;(2)"/>
    <s v="Grey"/>
    <s v="WDC"/>
    <n v="2150"/>
    <n v="0"/>
    <s v="5"/>
    <n v="6.69"/>
    <n v="6.1"/>
    <n v="8.86"/>
    <n v="0.20924059"/>
    <s v="Lynn Chen"/>
    <n v="89.973453700000007"/>
  </r>
  <r>
    <s v="MS8144409622-52"/>
    <s v="022164482867"/>
    <x v="1"/>
    <s v="Mainstays"/>
    <s v="PILLOWCASE"/>
    <s v="Satin"/>
    <s v="100% Polyester Standard Pillow Covers"/>
    <s v="20x32&quot;(2)"/>
    <s v="Taupe"/>
    <s v="WDC"/>
    <n v="195"/>
    <n v="0"/>
    <s v="5"/>
    <n v="6.69"/>
    <n v="6.1"/>
    <n v="8.86"/>
    <n v="0.20924059"/>
    <s v="Lynn Chen"/>
    <n v="8.1603830100000003"/>
  </r>
  <r>
    <s v="MS8144409622-53"/>
    <s v="022164482874"/>
    <x v="1"/>
    <s v="Mainstays"/>
    <s v="PILLOWCASE"/>
    <s v="Satin"/>
    <s v="100% Polyester Standard Pillow Covers"/>
    <s v="20x32&quot;(2)"/>
    <s v="Navy"/>
    <s v="WDC"/>
    <n v="1405"/>
    <n v="0"/>
    <s v="5"/>
    <n v="6.69"/>
    <n v="6.1"/>
    <n v="8.86"/>
    <n v="0.20924059"/>
    <s v="Lynn Chen"/>
    <n v="58.796605790000001"/>
  </r>
  <r>
    <s v="MS8144409622-54"/>
    <s v="022164482881"/>
    <x v="1"/>
    <s v="Mainstays"/>
    <s v="PILLOWCASE"/>
    <s v="Satin"/>
    <s v="100% Polyester Standard Pillow Covers"/>
    <s v="20x32&quot;(2)"/>
    <s v="Black"/>
    <s v="WDC"/>
    <n v="1685"/>
    <n v="0"/>
    <s v="5"/>
    <n v="6.69"/>
    <n v="6.1"/>
    <n v="8.86"/>
    <n v="0.20924059"/>
    <s v="Lynn Chen"/>
    <n v="70.514078830000003"/>
  </r>
  <r>
    <s v="MS9344409622-36"/>
    <s v="022164322958"/>
    <x v="1"/>
    <s v="Mainstays"/>
    <s v="COMFORTER (SET)"/>
    <s v="Rune"/>
    <s v="100% Polyester Jacquard 5pcs Comforter Set"/>
    <s v="King:104x92&quot;/20X36+1&quot;(2)/12x14&quot;/50x60&quot;"/>
    <s v="Blush"/>
    <s v="WDC"/>
    <n v="1"/>
    <n v="15.457000000000001"/>
    <s v="1"/>
    <n v="20.4724"/>
    <n v="16.929099999999998"/>
    <n v="9.4488000000000003"/>
    <n v="1.8951149039999999"/>
    <s v="Lynn Chen"/>
    <n v="1.8951149039999999"/>
  </r>
  <r>
    <s v="SH21-0090"/>
    <s v="022164624533"/>
    <x v="2"/>
    <s v="Serta"/>
    <s v="PILLOWCASE"/>
    <m/>
    <s v="100% Polyester Microfiber Cooling Pllowcase"/>
    <s v="KPC: 20x40&quot;(2)"/>
    <s v="Monument Grey"/>
    <s v="WDC"/>
    <n v="4"/>
    <n v="4.24"/>
    <s v="4"/>
    <n v="9.6456999999999997"/>
    <n v="7.2835000000000001"/>
    <n v="5.9055"/>
    <n v="0.24009704200000001"/>
    <s v="Patrick Li"/>
    <n v="0.24009704200000001"/>
  </r>
  <r>
    <s v="SLPN13-185"/>
    <s v="022164251487"/>
    <x v="1"/>
    <s v="Sleep Number"/>
    <s v="COVERLET&amp;BEDSPR"/>
    <s v="Horizonal Channel"/>
    <s v="100% Polyester Horizonal Channel Coverlet Set"/>
    <s v="Queen : 88x96&quot;/21x27&quot;(2)"/>
    <s v="Ivory"/>
    <s v="WDC"/>
    <n v="120"/>
    <n v="1446.12"/>
    <s v="6"/>
    <n v="27.165400000000002"/>
    <n v="23.622"/>
    <n v="18.503900000000002"/>
    <n v="6.8715119160000002"/>
    <s v="Irin Huang"/>
    <n v="137.43023832"/>
  </r>
  <r>
    <s v="SLPN13-186"/>
    <s v="022164251494"/>
    <x v="1"/>
    <s v="Sleep Number"/>
    <s v="COVERLET&amp;BEDSPR"/>
    <s v="Horizonal Channel"/>
    <s v="100% Polyester Horizonal Channel Coverlet Set"/>
    <s v="King : 107x96&quot;/21x37&quot;(2)"/>
    <s v="Ivory"/>
    <s v="WDC"/>
    <n v="114"/>
    <n v="1607.742"/>
    <s v="6"/>
    <n v="29.921299999999999"/>
    <n v="23.622"/>
    <n v="18.503900000000002"/>
    <n v="7.5686192549999998"/>
    <s v="Irin Huang"/>
    <n v="143.80376584499999"/>
  </r>
  <r>
    <s v="SLPN13-187"/>
    <s v="022164251500"/>
    <x v="1"/>
    <s v="Sleep Number"/>
    <s v="COVERLET&amp;BEDSPR"/>
    <s v="Horizonal Channel"/>
    <s v="100% Polyester Horizonal Channel Coverlet Set"/>
    <s v="Queen : 88x96&quot;/21x27&quot;(2)"/>
    <s v="Wheat"/>
    <s v="WDC"/>
    <n v="72"/>
    <n v="867.67200000000003"/>
    <s v="6"/>
    <n v="23.622"/>
    <n v="18.503900000000002"/>
    <n v="27.165400000000002"/>
    <n v="6.8715119160000002"/>
    <s v="Irin Huang"/>
    <n v="82.458142992000006"/>
  </r>
  <r>
    <s v="SLPN13-188"/>
    <s v="022164251517"/>
    <x v="1"/>
    <s v="Sleep Number"/>
    <s v="COVERLET&amp;BEDSPR"/>
    <s v="Horizonal Channel"/>
    <s v="100% Polyester Horizonal Channel Coverlet Set"/>
    <s v="King : 107x96&quot;/21x37&quot;(2)"/>
    <s v="Wheat"/>
    <s v="WDC"/>
    <n v="108"/>
    <n v="1523.124"/>
    <s v="6"/>
    <n v="29.921299999999999"/>
    <n v="23.622"/>
    <n v="18.503900000000002"/>
    <n v="7.5686192549999998"/>
    <s v="Irin Huang"/>
    <n v="136.23514659"/>
  </r>
  <r>
    <s v="SLPN13-190"/>
    <s v="022164251531"/>
    <x v="1"/>
    <s v="Sleep Number"/>
    <s v="COVERLET&amp;BEDSPR"/>
    <s v="Horizonal Channel"/>
    <s v="100% Polyester Horizonal Channel Coverlet Set"/>
    <s v="King : 107x96&quot;/21x37&quot;(2)"/>
    <s v="Steel Blue"/>
    <s v="WDC"/>
    <n v="366"/>
    <n v="5161.6980000000003"/>
    <s v="6"/>
    <n v="29.921299999999999"/>
    <n v="23.622"/>
    <n v="18.503900000000002"/>
    <n v="7.5686192549999998"/>
    <s v="Irin Huang"/>
    <n v="461.68577455500002"/>
  </r>
  <r>
    <s v="ST20-3814"/>
    <s v="022164463415"/>
    <x v="2"/>
    <s v="Serta"/>
    <s v="SHEET/SHEET SET"/>
    <m/>
    <s v="100% Polyester Microfiber Cooling Sheets"/>
    <s v="Twin: 66X96&quot;/20X30&quot;(2)/39X75&quot;+12&quot;"/>
    <s v="Snow White"/>
    <s v="WDC"/>
    <n v="2"/>
    <n v="7.36"/>
    <s v="2"/>
    <n v="9.8424999999999994"/>
    <n v="7.8739999999999997"/>
    <n v="7.4802999999999997"/>
    <n v="0.33548731999999998"/>
    <s v="Patrick Li"/>
    <n v="0.33548731999999998"/>
  </r>
  <r>
    <s v="ST20-3815"/>
    <s v="022164463422"/>
    <x v="2"/>
    <s v="Serta"/>
    <s v="SHEET/SHEET SET"/>
    <m/>
    <s v="100% Polyester 6pcs Microfiber Cooling Sheets"/>
    <s v="Full: 81X96&quot;/20X30&quot;(4)/54X75&quot;+12&quot;"/>
    <s v="Snow White"/>
    <s v="WDC"/>
    <n v="2"/>
    <n v="9.48"/>
    <s v="2"/>
    <n v="9.8424999999999994"/>
    <n v="8.6614000000000004"/>
    <n v="7.8739999999999997"/>
    <n v="0.38845900300000002"/>
    <s v="Patrick Li"/>
    <n v="0.38845900300000002"/>
  </r>
  <r>
    <s v="ST20-3817"/>
    <s v="022164463446"/>
    <x v="2"/>
    <s v="Serta"/>
    <s v="SHEET/SHEET SET"/>
    <m/>
    <s v="100% Polyester 6pcs Microfiber Cooling Sheets"/>
    <s v="King: 108X102&quot;/20X40&quot;(4)/78X80&quot;+12&quot;"/>
    <s v="Snow White"/>
    <s v="WDC"/>
    <n v="2"/>
    <n v="11.88"/>
    <s v="2"/>
    <n v="11.220499999999999"/>
    <n v="9.8424999999999994"/>
    <n v="7.8739999999999997"/>
    <n v="0.50323322299999995"/>
    <s v="Patrick Li"/>
    <n v="0.50323322299999995"/>
  </r>
  <r>
    <s v="ST20-3824"/>
    <s v="022164463514"/>
    <x v="2"/>
    <s v="Serta"/>
    <s v="SHEET/SHEET SET"/>
    <m/>
    <s v="100% Polyester 6pcs Microfiber Cooling Sheets"/>
    <s v="QUEEN: 90x102&quot;/20x30&quot;(4)/60x80&quot;+12&quot;"/>
    <s v="Sepia Rose"/>
    <s v="WDC"/>
    <n v="2"/>
    <n v="10.199999999999999"/>
    <s v="4"/>
    <n v="14.96"/>
    <n v="9.84"/>
    <n v="10.24"/>
    <n v="0.87233422199999999"/>
    <s v="Patrick Li"/>
    <n v="0.436167111"/>
  </r>
  <r>
    <s v="ST20-3949"/>
    <s v="022164482164"/>
    <x v="2"/>
    <s v="Serta"/>
    <s v="SHEET/SHEET SET"/>
    <m/>
    <s v="100% Polyester 6pcs Microfiber Cooling Sheets"/>
    <s v="QUEEN: 90x102&quot;/20x30&quot;(4)/60x80&quot;+12&quot;"/>
    <s v="Plein Air"/>
    <s v="WDC"/>
    <n v="2"/>
    <n v="10.199999999999999"/>
    <s v="4"/>
    <n v="14.96"/>
    <n v="9.84"/>
    <n v="10.24"/>
    <n v="0.87233422199999999"/>
    <s v="Patrick Li"/>
    <n v="0.436167111"/>
  </r>
  <r>
    <s v="ST20-3991"/>
    <s v="022164500462"/>
    <x v="2"/>
    <s v="Serta"/>
    <s v="SHEET/SHEET SET"/>
    <m/>
    <s v="100% Polyester Microfiber Cooling Sheets"/>
    <s v="Twin: 66X96&quot;/20X30&quot;(2)/39X75&quot;+12&quot;"/>
    <s v="Sheer Pink"/>
    <s v="WDC"/>
    <n v="4"/>
    <n v="14.64"/>
    <s v="4"/>
    <n v="14.96"/>
    <n v="9.84"/>
    <n v="7.48"/>
    <n v="0.63721288799999998"/>
    <s v="Patrick Li"/>
    <n v="0.63721288799999998"/>
  </r>
  <r>
    <s v="ST20-4003"/>
    <s v="022164500776"/>
    <x v="2"/>
    <s v="Serta"/>
    <s v="SHEET/SHEET SET"/>
    <m/>
    <s v="100% Polyester Microfiber Cooling Sheets"/>
    <s v="Twin: 66X96&quot;/20X30&quot;(2)/39X75&quot;+12&quot;"/>
    <s v="Ice Melt"/>
    <s v="WDC"/>
    <n v="2"/>
    <n v="7.32"/>
    <s v="4"/>
    <n v="15"/>
    <n v="9.7520000000000007"/>
    <n v="6.7519999999999998"/>
    <n v="0.57157555500000001"/>
    <s v="Patrick Li"/>
    <n v="0.28578777750000001"/>
  </r>
  <r>
    <s v="ST20-4004"/>
    <s v="022164500783"/>
    <x v="2"/>
    <s v="Serta"/>
    <s v="SHEET/SHEET SET"/>
    <m/>
    <s v="100% Polyester 6pcs Microfiber Cooling Sheets"/>
    <s v="Full: 81X96&quot;/20X30&quot;(4)/54X75&quot;+12&quot;"/>
    <s v="Ice Melt"/>
    <s v="WDC"/>
    <n v="4"/>
    <n v="18.88"/>
    <s v="4"/>
    <n v="15"/>
    <n v="9.7520000000000007"/>
    <n v="7.7519999999999998"/>
    <n v="0.65622833300000005"/>
    <s v="Patrick Li"/>
    <n v="0.65622833300000005"/>
  </r>
  <r>
    <s v="ST20-4129"/>
    <s v="022164512564"/>
    <x v="2"/>
    <s v="Serta"/>
    <s v="SHEET/SHEET SET"/>
    <m/>
    <s v="100% Polyester Microfiber Cooling Sheets"/>
    <s v="TWIN: 66X96&quot;/20x30&quot;(2)/39X75&quot;+12&quot;"/>
    <s v="Seagrass"/>
    <s v="WDC"/>
    <n v="4"/>
    <n v="14.64"/>
    <s v="4"/>
    <n v="15"/>
    <n v="9.75"/>
    <n v="6.75"/>
    <n v="0.57128906199999996"/>
    <s v="Patrick Li"/>
    <n v="0.57128906199999996"/>
  </r>
  <r>
    <s v="ST20-4138"/>
    <s v="022164528114"/>
    <x v="2"/>
    <s v="Serta"/>
    <s v="SHEET/SHEET SET"/>
    <m/>
    <s v="100% Polyester 6pcs Microfiber Cooling Sheets"/>
    <s v="Queen: 90X102&quot;/20X30&quot;(4)/60X80&quot;+12&quot;"/>
    <s v="Dessert Sage - New"/>
    <s v="WDC"/>
    <n v="2"/>
    <n v="10.14"/>
    <s v="4"/>
    <n v="15"/>
    <n v="9.75"/>
    <n v="8.25"/>
    <n v="0.69824218699999996"/>
    <s v="Patrick Li"/>
    <n v="0.34912109349999998"/>
  </r>
  <r>
    <s v="ST20-4149"/>
    <s v="022164528299"/>
    <x v="2"/>
    <s v="Serta"/>
    <s v="SHEET/SHEET SET"/>
    <m/>
    <s v="100% Polyester 6pcs Microfiber Cooling Sheets"/>
    <s v="Full: 81X96&quot;/20X30&quot;(4)/54X75&quot;+12&quot;"/>
    <s v="Atmosphere - New"/>
    <s v="WDC"/>
    <n v="8"/>
    <n v="37.76"/>
    <s v="2"/>
    <n v="9.8424999999999994"/>
    <n v="8.6614000000000004"/>
    <n v="7.8739999999999997"/>
    <n v="0.38845900300000002"/>
    <s v="Patrick Li"/>
    <n v="1.5538360120000001"/>
  </r>
  <r>
    <s v="ST20-4306"/>
    <s v="022164539547"/>
    <x v="2"/>
    <s v="Serta"/>
    <s v="SHEET/SHEET SET"/>
    <m/>
    <s v="100% Polyester Microfiber Cooling Sheets"/>
    <s v="Twin: 66x96&quot;/20x30&quot;(2)/39x75&quot;+12&quot;"/>
    <s v="Rain Drop"/>
    <s v="WDC"/>
    <n v="2"/>
    <n v="6.84"/>
    <s v="2"/>
    <n v="9.8424999999999994"/>
    <n v="7.8739999999999997"/>
    <n v="7.4802999999999997"/>
    <n v="0.33548731999999998"/>
    <s v="Patrick Li"/>
    <n v="0.33548731999999998"/>
  </r>
  <r>
    <s v="ST21-3616"/>
    <s v="022164455489"/>
    <x v="2"/>
    <s v="Serta"/>
    <s v="PILLOWCASE"/>
    <m/>
    <s v="100% Polyester Microfiber Cooling Pllowcase"/>
    <s v="SPC: 20x30&quot;(2)"/>
    <s v="Snow White"/>
    <s v="WDC"/>
    <n v="8"/>
    <n v="8"/>
    <s v="4"/>
    <n v="9.75"/>
    <n v="6.25"/>
    <n v="5.5"/>
    <n v="0.19395616299999999"/>
    <s v="Patrick Li"/>
    <n v="0.38791232599999997"/>
  </r>
  <r>
    <s v="FR11-2373"/>
    <s v="888777122329"/>
    <x v="1"/>
    <s v="Modavari"/>
    <s v="BED SKIRT&amp;SHAM"/>
    <s v="MV Open Quilt"/>
    <s v="100% Polyester Solid Sham"/>
    <s v="Standard :20x26&quot;"/>
    <s v="Grey Violet 14-4103"/>
    <s v="WDC"/>
    <n v="2"/>
    <n v="6.9939999999999998"/>
    <s v="4"/>
    <n v="10.4331"/>
    <n v="9.8424999999999994"/>
    <n v="6.2991999999999999"/>
    <n v="0.37433501499999999"/>
    <s v="Lulu Lin"/>
    <n v="0.1871675075"/>
  </r>
  <r>
    <s v="FR11-2374"/>
    <s v="888777020205"/>
    <x v="1"/>
    <s v="Modavari"/>
    <s v="BED SKIRT&amp;SHAM"/>
    <s v="MV Open Quilt"/>
    <s v="100% Polyester Solid Sham"/>
    <s v="King :20x36&quot;"/>
    <s v="Grey Violet 14-4103"/>
    <s v="WDC"/>
    <n v="2"/>
    <n v="7.484"/>
    <s v="4"/>
    <n v="10.629899999999999"/>
    <n v="10.4331"/>
    <n v="6.2991999999999999"/>
    <n v="0.40428181600000002"/>
    <s v="Lulu Lin"/>
    <n v="0.20214090800000001"/>
  </r>
  <r>
    <s v="FR12-2354"/>
    <s v="888777074628"/>
    <x v="1"/>
    <s v="HD design"/>
    <s v="DUVET&amp;DUVET SET"/>
    <s v="Mabel"/>
    <s v="100% Polyester Crinckle Duvet Mini Set"/>
    <s v="Twin/TXL: 68x94&quot;/20x26&quot;"/>
    <s v="Blue plaid"/>
    <s v="WDC"/>
    <n v="1"/>
    <n v="6.9939999999999998"/>
    <s v="2"/>
    <n v="11.811"/>
    <n v="9.8424999999999994"/>
    <n v="9.4488000000000003"/>
    <n v="0.63566018700000004"/>
    <s v="Lulu Lin"/>
    <n v="0.31783009350000002"/>
  </r>
  <r>
    <s v="FR12-2355"/>
    <s v="888777146219"/>
    <x v="1"/>
    <s v="HD design"/>
    <s v="DUVET&amp;DUVET SET"/>
    <s v="Mabel"/>
    <s v="100% Polyester Crinckle Duvet Mini Set"/>
    <s v="Queen: 90&quot;W x 94&quot;L / 20&quot;W x 26&quot;L(2)"/>
    <s v="Blue plaid"/>
    <s v="WDC"/>
    <n v="1"/>
    <n v="9.3010000000000002"/>
    <s v="2"/>
    <n v="11.811"/>
    <n v="11.0236"/>
    <n v="9.8424999999999994"/>
    <n v="0.74160355099999997"/>
    <s v="Lulu Lin"/>
    <n v="0.37080177549999999"/>
  </r>
  <r>
    <s v="FR12-2356"/>
    <s v="888777054101"/>
    <x v="1"/>
    <s v="HD design"/>
    <s v="DUVET&amp;DUVET SET"/>
    <s v="Mabel"/>
    <s v="100% Polyester Crinckle Duvet Mini Set"/>
    <s v="King: 108&quot;W x 94&quot;L /20&quot;W x 36&quot;L(2)"/>
    <s v="Blue plaid"/>
    <s v="WDC"/>
    <n v="1"/>
    <n v="10.896000000000001"/>
    <s v="2"/>
    <n v="12.5984"/>
    <n v="11.811"/>
    <n v="9.8424999999999994"/>
    <n v="0.84754691599999998"/>
    <s v="Lulu Lin"/>
    <n v="0.42377345799999999"/>
  </r>
  <r>
    <s v="MS5644409622-07"/>
    <s v="022164685077"/>
    <x v="1"/>
    <s v="Mainstays"/>
    <s v="COMFORTER (SET)"/>
    <s v="Western Plaid"/>
    <s v="comforter  set"/>
    <s v="Full/QUEEN Comforter: 88x92 Shams: 20x26&quot;(2)"/>
    <s v="Pink Western Plaid"/>
    <s v="WDC"/>
    <n v="302"/>
    <n v="2907.6559999999999"/>
    <s v="1"/>
    <n v="18.110199999999999"/>
    <n v="12.5984"/>
    <n v="10.2362"/>
    <n v="1.3515548150000001"/>
    <s v="Lynn Chen"/>
    <n v="408.16955413000005"/>
  </r>
  <r>
    <s v="MS5644409622-08"/>
    <s v="022164685084"/>
    <x v="1"/>
    <s v="Mainstays"/>
    <s v="COMFORTER (SET)"/>
    <s v="Western Plaid"/>
    <s v="comforter  set"/>
    <s v="KING Comforter: 104x92Shams:20x36(2)"/>
    <s v="Pink Western Plaid"/>
    <s v="WDC"/>
    <n v="1"/>
    <n v="11.026"/>
    <s v="1"/>
    <n v="18.110199999999999"/>
    <n v="12.5984"/>
    <n v="11.417299999999999"/>
    <n v="1.5075034469999999"/>
    <s v="Lynn Chen"/>
    <n v="1.5075034469999999"/>
  </r>
  <r>
    <s v="MS8544409622-01"/>
    <s v="022164488500"/>
    <x v="1"/>
    <s v="Mainstays"/>
    <s v="COMFORTER (SET)"/>
    <s v="Allie"/>
    <s v="45% Recycled Polyester 55% Polyester Print 8pcs Comforter Set"/>
    <s v="T/TXL: 66x90/20x26+2/66x96/39x80+12/20x30/20x30/12x14&quot;/39x80+14&quot;"/>
    <s v="Black"/>
    <s v="WDC"/>
    <n v="151"/>
    <n v="2017.511"/>
    <s v="1"/>
    <n v="24.41"/>
    <n v="16.93"/>
    <n v="6.89"/>
    <n v="1.6477837710000001"/>
    <s v="Jane Jin"/>
    <n v="248.81534942100001"/>
  </r>
  <r>
    <s v="CS10-1684"/>
    <s v="022164390544"/>
    <x v="1"/>
    <s v="Comfort Spaces"/>
    <s v="COMFORTER (SET)"/>
    <s v="Phillips"/>
    <s v="100% Cotton Jacquard Comforter Mini Set"/>
    <s v="Twin/Twin XL: 66&quot;W x 90&quot;L/20&quot;W x 26&quot;L (2)"/>
    <s v="Green"/>
    <s v="WDC"/>
    <n v="308"/>
    <m/>
    <s v="1"/>
    <n v="18.897600000000001"/>
    <n v="14.960599999999999"/>
    <n v="8.6614000000000004"/>
    <n v="1.417098443"/>
    <s v="Lynn Chen"/>
    <n v="436.46632044400002"/>
  </r>
  <r>
    <s v="CS10-1685"/>
    <s v="022164390551"/>
    <x v="1"/>
    <s v="Comfort Spaces"/>
    <s v="COMFORTER (SET)"/>
    <s v="Phillips"/>
    <s v="100% Cotton Jacquard Comforter Mini Set"/>
    <s v="Full/Queen: 90&quot;W x 90&quot;L/20&quot;W x 26&quot;L (2)"/>
    <s v="Green"/>
    <s v="WDC"/>
    <n v="348"/>
    <m/>
    <s v="1"/>
    <n v="18.897600000000001"/>
    <n v="14.960599999999999"/>
    <n v="10.629899999999999"/>
    <n v="1.739166271"/>
    <s v="Lynn Chen"/>
    <n v="605.22986230799995"/>
  </r>
  <r>
    <s v="CS50-0294"/>
    <s v="675716979669"/>
    <x v="5"/>
    <s v="Comfort Spaces"/>
    <s v="THROW"/>
    <s v="Ruched Throw Set|Ruched Throw Set|Ruched Throw Set"/>
    <s v="100% Polyester Solid Machine Ruched Fur Throw Set"/>
    <s v="50&quot;W x 60&quot;L/20&quot;W x 20&quot;L (2)"/>
    <s v="Ivory"/>
    <s v="WDC"/>
    <n v="502"/>
    <m/>
    <s v="4"/>
    <n v="15.747999999999999"/>
    <n v="12.992100000000001"/>
    <n v="12.5984"/>
    <n v="1.491682572"/>
    <s v="Jessie Sun"/>
    <n v="187.20616278599999"/>
  </r>
  <r>
    <s v="CS50-1610"/>
    <s v="022164222104"/>
    <x v="5"/>
    <s v="Comfort Spaces"/>
    <s v="THROW"/>
    <s v="Ruched Throw Set|Ruched Throw Set|Ruched Throw Set"/>
    <s v="100% Polyester Solid Ruched Faux Fur Throw 2pcs Pillow Cover"/>
    <s v="50x60&quot;/20x20&quot;(2)"/>
    <s v="Blush Tie Dye"/>
    <s v="WDC"/>
    <n v="119"/>
    <m/>
    <s v="4"/>
    <n v="15.75"/>
    <n v="12.99"/>
    <n v="16.54"/>
    <n v="1.958310156"/>
    <s v="Jessie Sun"/>
    <n v="58.259727140999999"/>
  </r>
  <r>
    <s v="CS50-1611"/>
    <s v="022164222111"/>
    <x v="5"/>
    <s v="Comfort Spaces"/>
    <s v="THROW"/>
    <s v="Ruched Throw Set|Ruched Throw Set|Ruched Throw Set"/>
    <s v="100% Polyester Solid Ruched Faux Fur Throw 2pcs Pillow Cover"/>
    <s v="50x60&quot;/20x20&quot;(2)"/>
    <s v="Tan Tie Dye"/>
    <s v="WDC"/>
    <n v="2"/>
    <m/>
    <s v="4"/>
    <n v="15.747999999999999"/>
    <n v="15.747999999999999"/>
    <n v="12.992100000000001"/>
    <n v="1.864603215"/>
    <s v="Jessie Sun"/>
    <n v="0.93230160750000002"/>
  </r>
  <r>
    <s v="ID10-2294"/>
    <s v="022164358865"/>
    <x v="1"/>
    <s v="Intelligent Design"/>
    <s v="COMFORTER (SET)"/>
    <s v="Remy|Alden|Sutton"/>
    <s v="100% Polyester Quilted Comforter Set"/>
    <s v="Twin/Twin XL:68&quot;Wx90&quot;L/20&quot;Wx26&quot;L"/>
    <s v="Black"/>
    <s v="WDC"/>
    <n v="166"/>
    <m/>
    <s v="1"/>
    <n v="21.653500000000001"/>
    <n v="18.503900000000002"/>
    <n v="10.629899999999999"/>
    <n v="2.4647723749999999"/>
    <s v="Lulu Lin"/>
    <n v="409.15221424999999"/>
  </r>
  <r>
    <s v="ID10-2298"/>
    <s v="022164358902"/>
    <x v="1"/>
    <s v="Intelligent Design"/>
    <s v="COMFORTER (SET)"/>
    <s v="Remy|Alden|Sutton"/>
    <s v="100% Polyester Quilted Comforter Set"/>
    <s v="Twin/Twin XL:68&quot;Wx90&quot;L/20&quot;Wx26&quot;L"/>
    <s v="Gray"/>
    <s v="WDC"/>
    <n v="198"/>
    <m/>
    <s v="1"/>
    <n v="21.653500000000001"/>
    <n v="18.503900000000002"/>
    <n v="10.629899999999999"/>
    <n v="2.4647723749999999"/>
    <s v="Lulu Lin"/>
    <n v="488.02493025000001"/>
  </r>
  <r>
    <s v="ID10-2299"/>
    <s v="022164358919"/>
    <x v="1"/>
    <s v="Intelligent Design"/>
    <s v="COMFORTER (SET)"/>
    <s v="Remy|Alden|Sutton"/>
    <s v="100% Polyester Quilted Comforter Set"/>
    <s v="Full/Queen:90&quot;Wx90&quot;L/20&quot;Wx26&quot;L(2)"/>
    <s v="Gray"/>
    <s v="WDC"/>
    <n v="210"/>
    <m/>
    <s v="1"/>
    <n v="21.653500000000001"/>
    <n v="18.503900000000002"/>
    <n v="11.811"/>
    <n v="2.738635972"/>
    <s v="Lulu Lin"/>
    <n v="575.11355412"/>
  </r>
  <r>
    <s v="II10-782"/>
    <s v="675716822200"/>
    <x v="1"/>
    <s v="INK+IVY"/>
    <s v="COMFORTER (SET)"/>
    <s v="Alpine|Alpine|Alpine"/>
    <s v="100% Cotton Printed Comforter Mini Set"/>
    <s v="King/Cal King: 104x92&quot;/20x36&quot; (2)"/>
    <s v="Aqua"/>
    <s v="WDC"/>
    <n v="10"/>
    <m/>
    <s v="1"/>
    <n v="22.834599999999998"/>
    <n v="21.653500000000001"/>
    <n v="11.811"/>
    <n v="3.3795933269999998"/>
    <s v="Winter Wang"/>
    <n v="33.795933269999999"/>
  </r>
  <r>
    <s v="MP50-4907"/>
    <s v="086569898579"/>
    <x v="5"/>
    <s v="Madison Park"/>
    <s v="THROW"/>
    <s v="Sachi|Aina|Aina"/>
    <s v="100% Polyester Marble Printed Knitted Serengeti Fur Throw,"/>
    <s v="60&quot;W x 70&quot;L"/>
    <s v="Natural"/>
    <s v="WDC"/>
    <n v="247"/>
    <m/>
    <s v="1"/>
    <n v="11.417299999999999"/>
    <n v="6.2991999999999999"/>
    <n v="6.2991999999999999"/>
    <n v="0.26217451200000003"/>
    <s v="Jessie Sun"/>
    <n v="64.757104463999994"/>
  </r>
  <r>
    <s v="WR10-1054"/>
    <s v="675716482367"/>
    <x v="5"/>
    <s v="Woolrich"/>
    <s v="COMFORTER (SET)"/>
    <s v="White River|White River|White River"/>
    <s v="100% Polyester Softspun Printed Comforter Mini Set"/>
    <s v="Twin: 63x86&quot;/20x26+2&quot;(1)"/>
    <s v="Multi"/>
    <s v="WDC"/>
    <n v="168"/>
    <m/>
    <s v="1"/>
    <n v="17.322800000000001"/>
    <n v="9.4488000000000003"/>
    <n v="9.4488000000000003"/>
    <n v="0.89500954300000002"/>
    <s v="Pauline Fan Zhou"/>
    <n v="150.361603223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C1A5E3-0DD1-4312-87F4-478FD725F5D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0:C17" firstHeaderRow="0" firstDataRow="1" firstDataCol="1"/>
  <pivotFields count="19">
    <pivotField showAll="0"/>
    <pivotField showAll="0"/>
    <pivotField axis="axisRow" showAll="0">
      <items count="7">
        <item x="3"/>
        <item x="4"/>
        <item x="5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numFmtId="165" showAll="0"/>
    <pivotField numFmtId="165" showAll="0"/>
    <pivotField numFmtId="165" showAll="0"/>
    <pivotField numFmtId="165" showAll="0"/>
    <pivotField showAll="0"/>
    <pivotField dataField="1" numFmtId="167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OH" fld="10" baseField="0" baseItem="0" numFmtId="164"/>
    <dataField name="Sum of Volume" fld="18" baseField="0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CB6F-59A2-4C31-AFCF-E6E9A45A424E}">
  <dimension ref="A1:J17"/>
  <sheetViews>
    <sheetView tabSelected="1" workbookViewId="0">
      <selection activeCell="K6" sqref="K6"/>
    </sheetView>
  </sheetViews>
  <sheetFormatPr defaultRowHeight="14.4"/>
  <cols>
    <col min="1" max="1" width="27.6640625" bestFit="1" customWidth="1"/>
    <col min="2" max="2" width="11.33203125" bestFit="1" customWidth="1"/>
    <col min="3" max="3" width="14.109375" bestFit="1" customWidth="1"/>
    <col min="4" max="4" width="9.5546875" hidden="1" customWidth="1"/>
    <col min="7" max="7" width="11.33203125" customWidth="1"/>
    <col min="8" max="8" width="12" customWidth="1"/>
  </cols>
  <sheetData>
    <row r="1" spans="1:10" s="18" customFormat="1" ht="33" customHeight="1">
      <c r="F1" s="19"/>
      <c r="G1" s="19"/>
    </row>
    <row r="2" spans="1:10" s="18" customFormat="1" ht="15" customHeight="1">
      <c r="A2" s="20" t="s">
        <v>564</v>
      </c>
      <c r="B2" s="21" t="s">
        <v>565</v>
      </c>
      <c r="C2" s="20" t="s">
        <v>566</v>
      </c>
      <c r="D2" s="21" t="s">
        <v>567</v>
      </c>
      <c r="E2" s="20" t="s">
        <v>568</v>
      </c>
      <c r="F2" s="21" t="s">
        <v>567</v>
      </c>
      <c r="G2" s="22"/>
      <c r="H2" s="20" t="s">
        <v>569</v>
      </c>
      <c r="I2" s="22" t="s">
        <v>592</v>
      </c>
    </row>
    <row r="3" spans="1:10" s="18" customFormat="1" ht="13.5" customHeight="1">
      <c r="A3" s="21"/>
      <c r="B3" s="21" t="s">
        <v>570</v>
      </c>
      <c r="C3" s="23"/>
      <c r="D3" s="21" t="s">
        <v>571</v>
      </c>
      <c r="E3" s="21"/>
      <c r="F3" s="21" t="s">
        <v>571</v>
      </c>
      <c r="G3" s="23"/>
      <c r="H3" s="20" t="s">
        <v>572</v>
      </c>
      <c r="I3" s="24">
        <v>46205</v>
      </c>
    </row>
    <row r="4" spans="1:10" s="18" customFormat="1" ht="13.5" customHeight="1">
      <c r="A4" s="21"/>
      <c r="B4" s="21" t="s">
        <v>573</v>
      </c>
      <c r="C4" s="21"/>
      <c r="D4" s="21" t="s">
        <v>574</v>
      </c>
      <c r="E4" s="21"/>
      <c r="F4" s="21" t="s">
        <v>574</v>
      </c>
      <c r="G4" s="23"/>
      <c r="H4" s="20" t="s">
        <v>575</v>
      </c>
      <c r="I4" s="24" t="s">
        <v>593</v>
      </c>
    </row>
    <row r="5" spans="1:10" s="18" customFormat="1" ht="13.5" customHeight="1" thickBot="1">
      <c r="A5" s="21"/>
      <c r="B5" s="21" t="s">
        <v>576</v>
      </c>
      <c r="C5" s="21"/>
      <c r="D5" s="22" t="s">
        <v>577</v>
      </c>
      <c r="E5" s="21"/>
      <c r="F5" s="22" t="s">
        <v>577</v>
      </c>
      <c r="G5" s="23"/>
      <c r="H5" s="20" t="s">
        <v>578</v>
      </c>
      <c r="I5" s="22" t="s">
        <v>579</v>
      </c>
    </row>
    <row r="6" spans="1:10" s="18" customFormat="1" ht="26.25" customHeight="1">
      <c r="A6" s="25" t="s">
        <v>580</v>
      </c>
      <c r="B6" s="26" t="s">
        <v>581</v>
      </c>
      <c r="C6" s="27" t="s">
        <v>582</v>
      </c>
      <c r="D6" s="27"/>
      <c r="E6" s="27" t="s">
        <v>583</v>
      </c>
      <c r="F6" s="27"/>
      <c r="G6" s="27" t="s">
        <v>584</v>
      </c>
      <c r="H6" s="27"/>
      <c r="I6" s="28" t="s">
        <v>585</v>
      </c>
      <c r="J6" s="26" t="s">
        <v>586</v>
      </c>
    </row>
    <row r="7" spans="1:10" s="19" customFormat="1" ht="26.25" customHeight="1">
      <c r="A7" s="29" t="s">
        <v>587</v>
      </c>
      <c r="B7" s="30" t="s">
        <v>588</v>
      </c>
      <c r="C7" s="31" t="s">
        <v>589</v>
      </c>
      <c r="D7" s="31"/>
      <c r="E7" s="31" t="s">
        <v>590</v>
      </c>
      <c r="F7" s="31"/>
      <c r="G7" s="32" t="s">
        <v>591</v>
      </c>
      <c r="H7" s="32"/>
      <c r="I7" s="30">
        <v>4</v>
      </c>
      <c r="J7" s="33">
        <f>2*3000+2*2000</f>
        <v>10000</v>
      </c>
    </row>
    <row r="10" spans="1:10">
      <c r="A10" s="13" t="s">
        <v>559</v>
      </c>
      <c r="B10" t="s">
        <v>561</v>
      </c>
      <c r="C10" t="s">
        <v>562</v>
      </c>
      <c r="E10" t="s">
        <v>563</v>
      </c>
    </row>
    <row r="11" spans="1:10">
      <c r="A11" s="14" t="s">
        <v>171</v>
      </c>
      <c r="B11" s="15">
        <v>2433</v>
      </c>
      <c r="C11" s="16">
        <v>56.620723457333334</v>
      </c>
      <c r="D11" s="17">
        <v>56.620723457333334</v>
      </c>
      <c r="E11" s="17">
        <f>D11/2400</f>
        <v>2.3591968107222222E-2</v>
      </c>
    </row>
    <row r="12" spans="1:10">
      <c r="A12" s="14" t="s">
        <v>150</v>
      </c>
      <c r="B12" s="15">
        <v>82</v>
      </c>
      <c r="C12" s="16">
        <v>15.298786804500001</v>
      </c>
      <c r="D12" s="17">
        <v>15.298786804500001</v>
      </c>
      <c r="E12" s="17">
        <f t="shared" ref="E12:E16" si="0">D12/2400</f>
        <v>6.3744945018750004E-3</v>
      </c>
    </row>
    <row r="13" spans="1:10">
      <c r="A13" s="14" t="s">
        <v>517</v>
      </c>
      <c r="B13" s="15">
        <v>1038</v>
      </c>
      <c r="C13" s="16">
        <v>461.5168992225</v>
      </c>
      <c r="D13" s="17">
        <v>461.5168992225</v>
      </c>
      <c r="E13" s="17">
        <f t="shared" si="0"/>
        <v>0.19229870800937501</v>
      </c>
    </row>
    <row r="14" spans="1:10">
      <c r="A14" s="14" t="s">
        <v>105</v>
      </c>
      <c r="B14" s="15">
        <v>16532</v>
      </c>
      <c r="C14" s="16">
        <v>4789.9838442596665</v>
      </c>
      <c r="D14" s="17">
        <v>4789.9838442596665</v>
      </c>
      <c r="E14" s="17">
        <f t="shared" si="0"/>
        <v>1.9958266017748612</v>
      </c>
    </row>
    <row r="15" spans="1:10">
      <c r="A15" s="14" t="s">
        <v>117</v>
      </c>
      <c r="B15" s="15">
        <v>901</v>
      </c>
      <c r="C15" s="16">
        <v>27.627707196299994</v>
      </c>
      <c r="D15" s="17">
        <v>27.627707196299994</v>
      </c>
      <c r="E15" s="17">
        <f t="shared" si="0"/>
        <v>1.1511544665124997E-2</v>
      </c>
    </row>
    <row r="16" spans="1:10">
      <c r="A16" s="14" t="s">
        <v>20</v>
      </c>
      <c r="B16" s="15">
        <v>32277</v>
      </c>
      <c r="C16" s="16">
        <v>4133.7362601239993</v>
      </c>
      <c r="D16" s="17">
        <v>4133.7362601239993</v>
      </c>
      <c r="E16" s="17">
        <f t="shared" si="0"/>
        <v>1.7223901083849997</v>
      </c>
    </row>
    <row r="17" spans="1:5">
      <c r="A17" s="14" t="s">
        <v>560</v>
      </c>
      <c r="B17" s="15">
        <v>53263</v>
      </c>
      <c r="C17" s="16">
        <v>9484.7842210642993</v>
      </c>
      <c r="D17">
        <f>SUM(D11:D16)</f>
        <v>9484.7842210642993</v>
      </c>
      <c r="E17" s="17">
        <f>SUM(E11:E16)</f>
        <v>3.9519934254434581</v>
      </c>
    </row>
  </sheetData>
  <mergeCells count="6">
    <mergeCell ref="C6:D6"/>
    <mergeCell ref="E6:F6"/>
    <mergeCell ref="G6:H6"/>
    <mergeCell ref="C7:D7"/>
    <mergeCell ref="E7:F7"/>
    <mergeCell ref="G7:H7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6"/>
  <sheetViews>
    <sheetView zoomScaleNormal="100" workbookViewId="0">
      <selection activeCell="D51" sqref="D51:H53"/>
    </sheetView>
  </sheetViews>
  <sheetFormatPr defaultColWidth="8.6640625" defaultRowHeight="14.4"/>
  <cols>
    <col min="1" max="1" width="13.5546875" customWidth="1"/>
    <col min="3" max="3" width="19" customWidth="1"/>
    <col min="4" max="4" width="6.88671875" customWidth="1"/>
    <col min="6" max="6" width="15" customWidth="1"/>
    <col min="7" max="7" width="40.77734375" customWidth="1"/>
    <col min="10" max="10" width="5.6640625" customWidth="1"/>
    <col min="11" max="11" width="6.88671875" style="12" customWidth="1"/>
    <col min="20" max="20" width="52" customWidth="1"/>
  </cols>
  <sheetData>
    <row r="1" spans="1:18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</row>
    <row r="2" spans="1:18" ht="12" customHeight="1">
      <c r="A2" s="4" t="s">
        <v>18</v>
      </c>
      <c r="B2" s="4" t="s">
        <v>19</v>
      </c>
      <c r="C2" s="4" t="s">
        <v>20</v>
      </c>
      <c r="D2" s="4"/>
      <c r="E2" s="4" t="s">
        <v>21</v>
      </c>
      <c r="F2" s="4" t="s">
        <v>22</v>
      </c>
      <c r="G2" s="4" t="s">
        <v>23</v>
      </c>
      <c r="H2" s="4" t="s">
        <v>24</v>
      </c>
      <c r="I2" s="4" t="s">
        <v>25</v>
      </c>
      <c r="J2" s="4" t="s">
        <v>26</v>
      </c>
      <c r="K2" s="5">
        <v>1305</v>
      </c>
      <c r="L2" s="6">
        <v>4959</v>
      </c>
      <c r="M2" s="4" t="s">
        <v>27</v>
      </c>
      <c r="N2" s="6">
        <v>15.747999999999999</v>
      </c>
      <c r="O2" s="6">
        <v>11.811</v>
      </c>
      <c r="P2" s="6">
        <v>12.992100000000001</v>
      </c>
      <c r="Q2" s="6">
        <v>1.3984524110000001</v>
      </c>
      <c r="R2" s="7">
        <f t="shared" ref="R2:R33" si="0">Q2*K2/M2</f>
        <v>152.08169969625001</v>
      </c>
    </row>
    <row r="3" spans="1:18" ht="12" customHeight="1">
      <c r="A3" s="4" t="s">
        <v>28</v>
      </c>
      <c r="B3" s="4" t="s">
        <v>29</v>
      </c>
      <c r="C3" s="4" t="s">
        <v>20</v>
      </c>
      <c r="D3" s="4"/>
      <c r="E3" s="4" t="s">
        <v>21</v>
      </c>
      <c r="F3" s="4" t="s">
        <v>22</v>
      </c>
      <c r="G3" s="4" t="s">
        <v>23</v>
      </c>
      <c r="H3" s="4" t="s">
        <v>30</v>
      </c>
      <c r="I3" s="4" t="s">
        <v>25</v>
      </c>
      <c r="J3" s="4" t="s">
        <v>26</v>
      </c>
      <c r="K3" s="5">
        <v>3057</v>
      </c>
      <c r="L3" s="6">
        <v>14367.9</v>
      </c>
      <c r="M3" s="4" t="s">
        <v>27</v>
      </c>
      <c r="N3" s="6">
        <v>15.75</v>
      </c>
      <c r="O3" s="6">
        <v>11.81</v>
      </c>
      <c r="P3" s="6">
        <v>14.57</v>
      </c>
      <c r="Q3" s="6">
        <v>1.5683618479999999</v>
      </c>
      <c r="R3" s="7">
        <f t="shared" si="0"/>
        <v>399.54018077799998</v>
      </c>
    </row>
    <row r="4" spans="1:18" ht="12" customHeight="1">
      <c r="A4" s="4" t="s">
        <v>31</v>
      </c>
      <c r="B4" s="4" t="s">
        <v>32</v>
      </c>
      <c r="C4" s="4" t="s">
        <v>20</v>
      </c>
      <c r="D4" s="4"/>
      <c r="E4" s="4" t="s">
        <v>21</v>
      </c>
      <c r="F4" s="4" t="s">
        <v>22</v>
      </c>
      <c r="G4" s="4" t="s">
        <v>23</v>
      </c>
      <c r="H4" s="4" t="s">
        <v>33</v>
      </c>
      <c r="I4" s="4" t="s">
        <v>25</v>
      </c>
      <c r="J4" s="4" t="s">
        <v>26</v>
      </c>
      <c r="K4" s="5">
        <v>1388</v>
      </c>
      <c r="L4" s="6">
        <v>7078.8</v>
      </c>
      <c r="M4" s="4" t="s">
        <v>27</v>
      </c>
      <c r="N4" s="6">
        <v>15.747999999999999</v>
      </c>
      <c r="O4" s="6">
        <v>11.811</v>
      </c>
      <c r="P4" s="6">
        <v>15.747999999999999</v>
      </c>
      <c r="Q4" s="6">
        <v>1.695093832</v>
      </c>
      <c r="R4" s="7">
        <f t="shared" si="0"/>
        <v>196.06585323466666</v>
      </c>
    </row>
    <row r="5" spans="1:18" ht="12" customHeight="1">
      <c r="A5" s="4" t="s">
        <v>34</v>
      </c>
      <c r="B5" s="4" t="s">
        <v>35</v>
      </c>
      <c r="C5" s="4" t="s">
        <v>20</v>
      </c>
      <c r="D5" s="4"/>
      <c r="E5" s="4" t="s">
        <v>21</v>
      </c>
      <c r="F5" s="4" t="s">
        <v>36</v>
      </c>
      <c r="G5" s="4" t="s">
        <v>37</v>
      </c>
      <c r="H5" s="4" t="s">
        <v>30</v>
      </c>
      <c r="I5" s="4" t="s">
        <v>38</v>
      </c>
      <c r="J5" s="4" t="s">
        <v>26</v>
      </c>
      <c r="K5" s="5">
        <v>352</v>
      </c>
      <c r="L5" s="6">
        <v>2882.88</v>
      </c>
      <c r="M5" s="4" t="s">
        <v>27</v>
      </c>
      <c r="N5" s="6">
        <v>24</v>
      </c>
      <c r="O5" s="6">
        <v>16</v>
      </c>
      <c r="P5" s="6">
        <v>13.5</v>
      </c>
      <c r="Q5" s="6">
        <v>3</v>
      </c>
      <c r="R5" s="7">
        <f t="shared" si="0"/>
        <v>88</v>
      </c>
    </row>
    <row r="6" spans="1:18" ht="12" customHeight="1">
      <c r="A6" s="4" t="s">
        <v>39</v>
      </c>
      <c r="B6" s="4" t="s">
        <v>40</v>
      </c>
      <c r="C6" s="4" t="s">
        <v>20</v>
      </c>
      <c r="D6" s="4"/>
      <c r="E6" s="4" t="s">
        <v>21</v>
      </c>
      <c r="F6" s="4" t="s">
        <v>41</v>
      </c>
      <c r="G6" s="4" t="s">
        <v>42</v>
      </c>
      <c r="H6" s="4" t="s">
        <v>43</v>
      </c>
      <c r="I6" s="4" t="s">
        <v>44</v>
      </c>
      <c r="J6" s="4" t="s">
        <v>26</v>
      </c>
      <c r="K6" s="5">
        <v>780</v>
      </c>
      <c r="L6" s="6">
        <v>2792.4</v>
      </c>
      <c r="M6" s="4" t="s">
        <v>27</v>
      </c>
      <c r="N6" s="6">
        <v>23.62</v>
      </c>
      <c r="O6" s="6">
        <v>15.75</v>
      </c>
      <c r="P6" s="6">
        <v>5.12</v>
      </c>
      <c r="Q6" s="6">
        <v>1.102266666</v>
      </c>
      <c r="R6" s="7">
        <f t="shared" si="0"/>
        <v>71.647333289999992</v>
      </c>
    </row>
    <row r="7" spans="1:18" ht="12" customHeight="1">
      <c r="A7" s="4" t="s">
        <v>45</v>
      </c>
      <c r="B7" s="4" t="s">
        <v>46</v>
      </c>
      <c r="C7" s="4" t="s">
        <v>20</v>
      </c>
      <c r="D7" s="4"/>
      <c r="E7" s="4" t="s">
        <v>21</v>
      </c>
      <c r="F7" s="4" t="s">
        <v>41</v>
      </c>
      <c r="G7" s="4" t="s">
        <v>42</v>
      </c>
      <c r="H7" s="4" t="s">
        <v>47</v>
      </c>
      <c r="I7" s="4" t="s">
        <v>44</v>
      </c>
      <c r="J7" s="4" t="s">
        <v>26</v>
      </c>
      <c r="K7" s="5">
        <v>655</v>
      </c>
      <c r="L7" s="6">
        <v>2908.2</v>
      </c>
      <c r="M7" s="4" t="s">
        <v>27</v>
      </c>
      <c r="N7" s="6">
        <v>23.62</v>
      </c>
      <c r="O7" s="6">
        <v>15.75</v>
      </c>
      <c r="P7" s="6">
        <v>6.3</v>
      </c>
      <c r="Q7" s="6">
        <v>1.356304687</v>
      </c>
      <c r="R7" s="7">
        <f t="shared" si="0"/>
        <v>74.031630832083337</v>
      </c>
    </row>
    <row r="8" spans="1:18" ht="12" customHeight="1">
      <c r="A8" s="4" t="s">
        <v>48</v>
      </c>
      <c r="B8" s="4" t="s">
        <v>49</v>
      </c>
      <c r="C8" s="4" t="s">
        <v>20</v>
      </c>
      <c r="D8" s="4"/>
      <c r="E8" s="4" t="s">
        <v>21</v>
      </c>
      <c r="F8" s="4" t="s">
        <v>41</v>
      </c>
      <c r="G8" s="4" t="s">
        <v>42</v>
      </c>
      <c r="H8" s="4" t="s">
        <v>50</v>
      </c>
      <c r="I8" s="4" t="s">
        <v>44</v>
      </c>
      <c r="J8" s="4" t="s">
        <v>26</v>
      </c>
      <c r="K8" s="5">
        <v>600</v>
      </c>
      <c r="L8" s="6">
        <v>2898</v>
      </c>
      <c r="M8" s="4" t="s">
        <v>27</v>
      </c>
      <c r="N8" s="6">
        <v>23.62</v>
      </c>
      <c r="O8" s="6">
        <v>15.75</v>
      </c>
      <c r="P8" s="6">
        <v>6.3</v>
      </c>
      <c r="Q8" s="6">
        <v>1.356304687</v>
      </c>
      <c r="R8" s="7">
        <f t="shared" si="0"/>
        <v>67.815234349999997</v>
      </c>
    </row>
    <row r="9" spans="1:18" ht="12" customHeight="1">
      <c r="A9" s="4" t="s">
        <v>51</v>
      </c>
      <c r="B9" s="4" t="s">
        <v>52</v>
      </c>
      <c r="C9" s="4" t="s">
        <v>20</v>
      </c>
      <c r="D9" s="4"/>
      <c r="E9" s="4" t="s">
        <v>21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26</v>
      </c>
      <c r="K9" s="5">
        <v>2809</v>
      </c>
      <c r="L9" s="6">
        <v>9887.68</v>
      </c>
      <c r="M9" s="4" t="s">
        <v>57</v>
      </c>
      <c r="N9" s="6">
        <v>11.81</v>
      </c>
      <c r="O9" s="6">
        <v>7.87</v>
      </c>
      <c r="P9" s="6">
        <v>4.72</v>
      </c>
      <c r="Q9" s="6">
        <v>0.253876726</v>
      </c>
      <c r="R9" s="7">
        <f t="shared" si="0"/>
        <v>356.569861667</v>
      </c>
    </row>
    <row r="10" spans="1:18" ht="12" customHeight="1">
      <c r="A10" s="4" t="s">
        <v>58</v>
      </c>
      <c r="B10" s="4" t="s">
        <v>59</v>
      </c>
      <c r="C10" s="4" t="s">
        <v>20</v>
      </c>
      <c r="D10" s="4"/>
      <c r="E10" s="4" t="s">
        <v>21</v>
      </c>
      <c r="F10" s="4" t="s">
        <v>53</v>
      </c>
      <c r="G10" s="4" t="s">
        <v>54</v>
      </c>
      <c r="H10" s="4" t="s">
        <v>60</v>
      </c>
      <c r="I10" s="4" t="s">
        <v>56</v>
      </c>
      <c r="J10" s="4" t="s">
        <v>26</v>
      </c>
      <c r="K10" s="5">
        <v>361</v>
      </c>
      <c r="L10" s="6">
        <v>1270.72</v>
      </c>
      <c r="M10" s="4" t="s">
        <v>57</v>
      </c>
      <c r="N10" s="6">
        <v>11.81</v>
      </c>
      <c r="O10" s="6">
        <v>7.87</v>
      </c>
      <c r="P10" s="6">
        <v>5.12</v>
      </c>
      <c r="Q10" s="6">
        <v>0.27539170299999999</v>
      </c>
      <c r="R10" s="7">
        <f t="shared" si="0"/>
        <v>49.708202391499995</v>
      </c>
    </row>
    <row r="11" spans="1:18" ht="12" customHeight="1">
      <c r="A11" s="4" t="s">
        <v>61</v>
      </c>
      <c r="B11" s="4" t="s">
        <v>62</v>
      </c>
      <c r="C11" s="4" t="s">
        <v>20</v>
      </c>
      <c r="D11" s="4"/>
      <c r="E11" s="4" t="s">
        <v>21</v>
      </c>
      <c r="F11" s="4" t="s">
        <v>63</v>
      </c>
      <c r="G11" s="4" t="s">
        <v>64</v>
      </c>
      <c r="H11" s="4" t="s">
        <v>55</v>
      </c>
      <c r="I11" s="4" t="s">
        <v>65</v>
      </c>
      <c r="J11" s="4" t="s">
        <v>26</v>
      </c>
      <c r="K11" s="5">
        <v>1203</v>
      </c>
      <c r="L11" s="6">
        <v>4535.3100000000004</v>
      </c>
      <c r="M11" s="4" t="s">
        <v>57</v>
      </c>
      <c r="N11" s="6">
        <v>11.81</v>
      </c>
      <c r="O11" s="6">
        <v>7.87</v>
      </c>
      <c r="P11" s="6">
        <v>5.12</v>
      </c>
      <c r="Q11" s="6">
        <v>0.27539170299999999</v>
      </c>
      <c r="R11" s="7">
        <f t="shared" si="0"/>
        <v>165.64810935449998</v>
      </c>
    </row>
    <row r="12" spans="1:18" ht="12" customHeight="1">
      <c r="A12" s="4" t="s">
        <v>66</v>
      </c>
      <c r="B12" s="4" t="s">
        <v>67</v>
      </c>
      <c r="C12" s="4" t="s">
        <v>20</v>
      </c>
      <c r="D12" s="4"/>
      <c r="E12" s="4" t="s">
        <v>21</v>
      </c>
      <c r="F12" s="4" t="s">
        <v>63</v>
      </c>
      <c r="G12" s="4" t="s">
        <v>64</v>
      </c>
      <c r="H12" s="4" t="s">
        <v>60</v>
      </c>
      <c r="I12" s="4" t="s">
        <v>65</v>
      </c>
      <c r="J12" s="4" t="s">
        <v>26</v>
      </c>
      <c r="K12" s="5">
        <v>734</v>
      </c>
      <c r="L12" s="6">
        <v>3046.1</v>
      </c>
      <c r="M12" s="4" t="s">
        <v>57</v>
      </c>
      <c r="N12" s="6">
        <v>11.81</v>
      </c>
      <c r="O12" s="6">
        <v>7.87</v>
      </c>
      <c r="P12" s="6">
        <v>5.91</v>
      </c>
      <c r="Q12" s="6">
        <v>0.317883782</v>
      </c>
      <c r="R12" s="7">
        <f t="shared" si="0"/>
        <v>116.66334799400001</v>
      </c>
    </row>
    <row r="13" spans="1:18" ht="12" customHeight="1">
      <c r="A13" s="4" t="s">
        <v>68</v>
      </c>
      <c r="B13" s="4" t="s">
        <v>69</v>
      </c>
      <c r="C13" s="4" t="s">
        <v>20</v>
      </c>
      <c r="D13" s="4" t="s">
        <v>70</v>
      </c>
      <c r="E13" s="4" t="s">
        <v>21</v>
      </c>
      <c r="F13" s="4" t="s">
        <v>71</v>
      </c>
      <c r="G13" s="4" t="s">
        <v>72</v>
      </c>
      <c r="H13" s="4" t="s">
        <v>73</v>
      </c>
      <c r="I13" s="4" t="s">
        <v>25</v>
      </c>
      <c r="J13" s="4" t="s">
        <v>26</v>
      </c>
      <c r="K13" s="5">
        <v>1994</v>
      </c>
      <c r="L13" s="6">
        <v>6779.6</v>
      </c>
      <c r="M13" s="4" t="s">
        <v>57</v>
      </c>
      <c r="N13" s="6">
        <v>11.811</v>
      </c>
      <c r="O13" s="6">
        <v>7.8739999999999997</v>
      </c>
      <c r="P13" s="6">
        <v>4.3307000000000002</v>
      </c>
      <c r="Q13" s="6">
        <v>0.23307540099999999</v>
      </c>
      <c r="R13" s="7">
        <f t="shared" si="0"/>
        <v>232.37617479699998</v>
      </c>
    </row>
    <row r="14" spans="1:18" ht="12" customHeight="1">
      <c r="A14" s="4" t="s">
        <v>74</v>
      </c>
      <c r="B14" s="4" t="s">
        <v>75</v>
      </c>
      <c r="C14" s="4" t="s">
        <v>20</v>
      </c>
      <c r="D14" s="4" t="s">
        <v>70</v>
      </c>
      <c r="E14" s="4" t="s">
        <v>21</v>
      </c>
      <c r="F14" s="4" t="s">
        <v>71</v>
      </c>
      <c r="G14" s="4" t="s">
        <v>72</v>
      </c>
      <c r="H14" s="4" t="s">
        <v>55</v>
      </c>
      <c r="I14" s="4" t="s">
        <v>25</v>
      </c>
      <c r="J14" s="4" t="s">
        <v>26</v>
      </c>
      <c r="K14" s="5">
        <v>3383</v>
      </c>
      <c r="L14" s="6">
        <v>13532</v>
      </c>
      <c r="M14" s="4" t="s">
        <v>57</v>
      </c>
      <c r="N14" s="6">
        <v>11.811</v>
      </c>
      <c r="O14" s="6">
        <v>7.8739999999999997</v>
      </c>
      <c r="P14" s="6">
        <v>4.7244000000000002</v>
      </c>
      <c r="Q14" s="6">
        <v>0.25426407400000001</v>
      </c>
      <c r="R14" s="7">
        <f t="shared" si="0"/>
        <v>430.08768117099999</v>
      </c>
    </row>
    <row r="15" spans="1:18" ht="12" customHeight="1">
      <c r="A15" s="4" t="s">
        <v>76</v>
      </c>
      <c r="B15" s="4" t="s">
        <v>77</v>
      </c>
      <c r="C15" s="4" t="s">
        <v>20</v>
      </c>
      <c r="D15" s="4" t="s">
        <v>70</v>
      </c>
      <c r="E15" s="4" t="s">
        <v>21</v>
      </c>
      <c r="F15" s="4" t="s">
        <v>71</v>
      </c>
      <c r="G15" s="4" t="s">
        <v>72</v>
      </c>
      <c r="H15" s="4" t="s">
        <v>60</v>
      </c>
      <c r="I15" s="4" t="s">
        <v>25</v>
      </c>
      <c r="J15" s="4" t="s">
        <v>26</v>
      </c>
      <c r="K15" s="5">
        <v>1264</v>
      </c>
      <c r="L15" s="6">
        <v>5435.2</v>
      </c>
      <c r="M15" s="4" t="s">
        <v>57</v>
      </c>
      <c r="N15" s="6">
        <v>11.811</v>
      </c>
      <c r="O15" s="6">
        <v>7.8739999999999997</v>
      </c>
      <c r="P15" s="6">
        <v>5.1181000000000001</v>
      </c>
      <c r="Q15" s="6">
        <v>0.275452747</v>
      </c>
      <c r="R15" s="7">
        <f t="shared" si="0"/>
        <v>174.08613610399999</v>
      </c>
    </row>
    <row r="16" spans="1:18" ht="12" customHeight="1">
      <c r="A16" s="4" t="s">
        <v>78</v>
      </c>
      <c r="B16" s="4" t="s">
        <v>79</v>
      </c>
      <c r="C16" s="4" t="s">
        <v>20</v>
      </c>
      <c r="D16" s="4" t="s">
        <v>70</v>
      </c>
      <c r="E16" s="4" t="s">
        <v>21</v>
      </c>
      <c r="F16" s="4" t="s">
        <v>71</v>
      </c>
      <c r="G16" s="4" t="s">
        <v>72</v>
      </c>
      <c r="H16" s="4" t="s">
        <v>80</v>
      </c>
      <c r="I16" s="4" t="s">
        <v>25</v>
      </c>
      <c r="J16" s="4" t="s">
        <v>26</v>
      </c>
      <c r="K16" s="5">
        <v>228</v>
      </c>
      <c r="L16" s="6">
        <v>1060.2</v>
      </c>
      <c r="M16" s="4" t="s">
        <v>57</v>
      </c>
      <c r="N16" s="6">
        <v>11.811</v>
      </c>
      <c r="O16" s="6">
        <v>7.8739999999999997</v>
      </c>
      <c r="P16" s="6">
        <v>5.1181000000000001</v>
      </c>
      <c r="Q16" s="6">
        <v>0.275452747</v>
      </c>
      <c r="R16" s="7">
        <f t="shared" si="0"/>
        <v>31.401613158</v>
      </c>
    </row>
    <row r="17" spans="1:18" ht="12" customHeight="1">
      <c r="A17" s="4" t="s">
        <v>81</v>
      </c>
      <c r="B17" s="4" t="s">
        <v>82</v>
      </c>
      <c r="C17" s="4" t="s">
        <v>20</v>
      </c>
      <c r="D17" s="4" t="s">
        <v>70</v>
      </c>
      <c r="E17" s="4" t="s">
        <v>21</v>
      </c>
      <c r="F17" s="4" t="s">
        <v>83</v>
      </c>
      <c r="G17" s="4" t="s">
        <v>84</v>
      </c>
      <c r="H17" s="4" t="s">
        <v>73</v>
      </c>
      <c r="I17" s="4" t="s">
        <v>85</v>
      </c>
      <c r="J17" s="4" t="s">
        <v>26</v>
      </c>
      <c r="K17" s="5">
        <v>1844</v>
      </c>
      <c r="L17" s="6">
        <v>6417.12</v>
      </c>
      <c r="M17" s="4" t="s">
        <v>57</v>
      </c>
      <c r="N17" s="6">
        <v>11.81</v>
      </c>
      <c r="O17" s="6">
        <v>7.87</v>
      </c>
      <c r="P17" s="6">
        <v>4.33</v>
      </c>
      <c r="Q17" s="6">
        <v>0.232899624</v>
      </c>
      <c r="R17" s="7">
        <f t="shared" si="0"/>
        <v>214.733453328</v>
      </c>
    </row>
    <row r="18" spans="1:18" ht="12" customHeight="1">
      <c r="A18" s="4" t="s">
        <v>86</v>
      </c>
      <c r="B18" s="4" t="s">
        <v>87</v>
      </c>
      <c r="C18" s="4" t="s">
        <v>20</v>
      </c>
      <c r="D18" s="4" t="s">
        <v>70</v>
      </c>
      <c r="E18" s="4" t="s">
        <v>21</v>
      </c>
      <c r="F18" s="4" t="s">
        <v>83</v>
      </c>
      <c r="G18" s="4" t="s">
        <v>84</v>
      </c>
      <c r="H18" s="4" t="s">
        <v>55</v>
      </c>
      <c r="I18" s="4" t="s">
        <v>85</v>
      </c>
      <c r="J18" s="4" t="s">
        <v>26</v>
      </c>
      <c r="K18" s="5">
        <v>2440</v>
      </c>
      <c r="L18" s="6">
        <v>8979.2000000000007</v>
      </c>
      <c r="M18" s="4" t="s">
        <v>57</v>
      </c>
      <c r="N18" s="6">
        <v>11.81</v>
      </c>
      <c r="O18" s="6">
        <v>7.87</v>
      </c>
      <c r="P18" s="6">
        <v>4.72</v>
      </c>
      <c r="Q18" s="6">
        <v>0.253876726</v>
      </c>
      <c r="R18" s="7">
        <f t="shared" si="0"/>
        <v>309.72960572</v>
      </c>
    </row>
    <row r="19" spans="1:18" ht="12" customHeight="1">
      <c r="A19" s="4" t="s">
        <v>88</v>
      </c>
      <c r="B19" s="4" t="s">
        <v>89</v>
      </c>
      <c r="C19" s="4" t="s">
        <v>20</v>
      </c>
      <c r="D19" s="4" t="s">
        <v>70</v>
      </c>
      <c r="E19" s="4" t="s">
        <v>21</v>
      </c>
      <c r="F19" s="4" t="s">
        <v>83</v>
      </c>
      <c r="G19" s="4" t="s">
        <v>84</v>
      </c>
      <c r="H19" s="4" t="s">
        <v>60</v>
      </c>
      <c r="I19" s="4" t="s">
        <v>85</v>
      </c>
      <c r="J19" s="4" t="s">
        <v>26</v>
      </c>
      <c r="K19" s="5">
        <v>1368</v>
      </c>
      <c r="L19" s="6">
        <v>5294.16</v>
      </c>
      <c r="M19" s="4" t="s">
        <v>57</v>
      </c>
      <c r="N19" s="6">
        <v>11.81</v>
      </c>
      <c r="O19" s="6">
        <v>7.87</v>
      </c>
      <c r="P19" s="6">
        <v>5.12</v>
      </c>
      <c r="Q19" s="6">
        <v>0.27539170299999999</v>
      </c>
      <c r="R19" s="7">
        <f t="shared" si="0"/>
        <v>188.36792485199999</v>
      </c>
    </row>
    <row r="20" spans="1:18" ht="12" customHeight="1">
      <c r="A20" s="4" t="s">
        <v>90</v>
      </c>
      <c r="B20" s="4" t="s">
        <v>91</v>
      </c>
      <c r="C20" s="4" t="s">
        <v>20</v>
      </c>
      <c r="D20" s="4" t="s">
        <v>70</v>
      </c>
      <c r="E20" s="4" t="s">
        <v>21</v>
      </c>
      <c r="F20" s="4" t="s">
        <v>83</v>
      </c>
      <c r="G20" s="4" t="s">
        <v>84</v>
      </c>
      <c r="H20" s="4" t="s">
        <v>80</v>
      </c>
      <c r="I20" s="4" t="s">
        <v>85</v>
      </c>
      <c r="J20" s="4" t="s">
        <v>26</v>
      </c>
      <c r="K20" s="5">
        <v>203</v>
      </c>
      <c r="L20" s="6">
        <v>826.21</v>
      </c>
      <c r="M20" s="4" t="s">
        <v>57</v>
      </c>
      <c r="N20" s="6">
        <v>11.81</v>
      </c>
      <c r="O20" s="6">
        <v>7.87</v>
      </c>
      <c r="P20" s="6">
        <v>5.12</v>
      </c>
      <c r="Q20" s="6">
        <v>0.27539170299999999</v>
      </c>
      <c r="R20" s="7">
        <f t="shared" si="0"/>
        <v>27.952257854499997</v>
      </c>
    </row>
    <row r="21" spans="1:18" ht="12" customHeight="1">
      <c r="A21" s="4" t="s">
        <v>92</v>
      </c>
      <c r="B21" s="4" t="s">
        <v>93</v>
      </c>
      <c r="C21" s="4" t="s">
        <v>20</v>
      </c>
      <c r="D21" s="4"/>
      <c r="E21" s="4" t="s">
        <v>21</v>
      </c>
      <c r="F21" s="4" t="s">
        <v>94</v>
      </c>
      <c r="G21" s="4" t="s">
        <v>95</v>
      </c>
      <c r="H21" s="4" t="s">
        <v>24</v>
      </c>
      <c r="I21" s="4" t="s">
        <v>25</v>
      </c>
      <c r="J21" s="4" t="s">
        <v>26</v>
      </c>
      <c r="K21" s="5">
        <v>442</v>
      </c>
      <c r="L21" s="6">
        <v>1723.8</v>
      </c>
      <c r="M21" s="4" t="s">
        <v>27</v>
      </c>
      <c r="N21" s="6">
        <v>15.75</v>
      </c>
      <c r="O21" s="6">
        <v>11.81</v>
      </c>
      <c r="P21" s="6">
        <v>10.24</v>
      </c>
      <c r="Q21" s="6">
        <v>1.102266666</v>
      </c>
      <c r="R21" s="7">
        <f t="shared" si="0"/>
        <v>40.600155530999999</v>
      </c>
    </row>
    <row r="22" spans="1:18" ht="12" customHeight="1">
      <c r="A22" s="4" t="s">
        <v>96</v>
      </c>
      <c r="B22" s="4" t="s">
        <v>97</v>
      </c>
      <c r="C22" s="4" t="s">
        <v>20</v>
      </c>
      <c r="D22" s="4"/>
      <c r="E22" s="4" t="s">
        <v>21</v>
      </c>
      <c r="F22" s="4" t="s">
        <v>94</v>
      </c>
      <c r="G22" s="4" t="s">
        <v>95</v>
      </c>
      <c r="H22" s="4" t="s">
        <v>30</v>
      </c>
      <c r="I22" s="4" t="s">
        <v>25</v>
      </c>
      <c r="J22" s="4" t="s">
        <v>26</v>
      </c>
      <c r="K22" s="5">
        <v>573</v>
      </c>
      <c r="L22" s="6">
        <v>2922.3</v>
      </c>
      <c r="M22" s="4" t="s">
        <v>27</v>
      </c>
      <c r="N22" s="6">
        <v>15.75</v>
      </c>
      <c r="O22" s="6">
        <v>11.81</v>
      </c>
      <c r="P22" s="6">
        <v>13.78</v>
      </c>
      <c r="Q22" s="6">
        <v>1.4833236970000001</v>
      </c>
      <c r="R22" s="7">
        <f t="shared" si="0"/>
        <v>70.828706531750001</v>
      </c>
    </row>
    <row r="23" spans="1:18" ht="12" customHeight="1">
      <c r="A23" s="4" t="s">
        <v>98</v>
      </c>
      <c r="B23" s="4" t="s">
        <v>99</v>
      </c>
      <c r="C23" s="4" t="s">
        <v>20</v>
      </c>
      <c r="D23" s="4"/>
      <c r="E23" s="4" t="s">
        <v>21</v>
      </c>
      <c r="F23" s="4" t="s">
        <v>94</v>
      </c>
      <c r="G23" s="4" t="s">
        <v>95</v>
      </c>
      <c r="H23" s="4" t="s">
        <v>33</v>
      </c>
      <c r="I23" s="4" t="s">
        <v>25</v>
      </c>
      <c r="J23" s="4" t="s">
        <v>26</v>
      </c>
      <c r="K23" s="5">
        <v>309</v>
      </c>
      <c r="L23" s="6">
        <v>1761.3</v>
      </c>
      <c r="M23" s="4" t="s">
        <v>27</v>
      </c>
      <c r="N23" s="6">
        <v>15.75</v>
      </c>
      <c r="O23" s="6">
        <v>11.81</v>
      </c>
      <c r="P23" s="6">
        <v>14.57</v>
      </c>
      <c r="Q23" s="6">
        <v>1.5683618479999999</v>
      </c>
      <c r="R23" s="7">
        <f t="shared" si="0"/>
        <v>40.385317585999999</v>
      </c>
    </row>
    <row r="24" spans="1:18" ht="12" customHeight="1">
      <c r="A24" s="4" t="s">
        <v>100</v>
      </c>
      <c r="B24" s="4" t="s">
        <v>101</v>
      </c>
      <c r="C24" s="4" t="s">
        <v>20</v>
      </c>
      <c r="D24" s="4" t="s">
        <v>102</v>
      </c>
      <c r="E24" s="4" t="s">
        <v>21</v>
      </c>
      <c r="F24" s="4" t="s">
        <v>103</v>
      </c>
      <c r="G24" s="4" t="s">
        <v>104</v>
      </c>
      <c r="H24" s="4" t="s">
        <v>55</v>
      </c>
      <c r="I24" s="4" t="s">
        <v>44</v>
      </c>
      <c r="J24" s="4" t="s">
        <v>26</v>
      </c>
      <c r="K24" s="5">
        <v>2397</v>
      </c>
      <c r="L24" s="6">
        <v>11721.33</v>
      </c>
      <c r="M24" s="4" t="s">
        <v>57</v>
      </c>
      <c r="N24" s="6">
        <v>11.81</v>
      </c>
      <c r="O24" s="6">
        <v>7.87</v>
      </c>
      <c r="P24" s="6">
        <v>3.94</v>
      </c>
      <c r="Q24" s="6">
        <v>0.211922521</v>
      </c>
      <c r="R24" s="7">
        <f t="shared" si="0"/>
        <v>253.9891414185</v>
      </c>
    </row>
    <row r="25" spans="1:18" ht="12" customHeight="1">
      <c r="A25" s="4" t="s">
        <v>110</v>
      </c>
      <c r="B25" s="4" t="s">
        <v>111</v>
      </c>
      <c r="C25" s="4" t="s">
        <v>105</v>
      </c>
      <c r="D25" s="4" t="s">
        <v>106</v>
      </c>
      <c r="E25" s="4" t="s">
        <v>107</v>
      </c>
      <c r="F25" s="4" t="s">
        <v>108</v>
      </c>
      <c r="G25" s="4" t="s">
        <v>109</v>
      </c>
      <c r="H25" s="4" t="s">
        <v>112</v>
      </c>
      <c r="I25" s="4" t="s">
        <v>113</v>
      </c>
      <c r="J25" s="4" t="s">
        <v>26</v>
      </c>
      <c r="K25" s="5">
        <v>2</v>
      </c>
      <c r="L25" s="6">
        <v>44.975999999999999</v>
      </c>
      <c r="M25" s="4" t="s">
        <v>57</v>
      </c>
      <c r="N25" s="6">
        <v>25.196899999999999</v>
      </c>
      <c r="O25" s="6">
        <v>12.992100000000001</v>
      </c>
      <c r="P25" s="6">
        <v>8.2676999999999996</v>
      </c>
      <c r="Q25" s="6">
        <v>1.566272916</v>
      </c>
      <c r="R25" s="7">
        <f t="shared" si="0"/>
        <v>1.566272916</v>
      </c>
    </row>
    <row r="26" spans="1:18" ht="12" customHeight="1">
      <c r="A26" s="4" t="s">
        <v>114</v>
      </c>
      <c r="B26" s="4" t="s">
        <v>115</v>
      </c>
      <c r="C26" s="4" t="s">
        <v>105</v>
      </c>
      <c r="D26" s="4" t="s">
        <v>106</v>
      </c>
      <c r="E26" s="4" t="s">
        <v>107</v>
      </c>
      <c r="F26" s="4" t="s">
        <v>108</v>
      </c>
      <c r="G26" s="4" t="s">
        <v>109</v>
      </c>
      <c r="H26" s="4" t="s">
        <v>116</v>
      </c>
      <c r="I26" s="4" t="s">
        <v>113</v>
      </c>
      <c r="J26" s="4" t="s">
        <v>26</v>
      </c>
      <c r="K26" s="5">
        <v>52</v>
      </c>
      <c r="L26" s="6">
        <v>1446.12</v>
      </c>
      <c r="M26" s="4" t="s">
        <v>57</v>
      </c>
      <c r="N26" s="6">
        <v>25.196899999999999</v>
      </c>
      <c r="O26" s="6">
        <v>12.992100000000001</v>
      </c>
      <c r="P26" s="6">
        <v>9.4488000000000003</v>
      </c>
      <c r="Q26" s="6">
        <v>1.7900261900000001</v>
      </c>
      <c r="R26" s="7">
        <f t="shared" si="0"/>
        <v>46.540680940000001</v>
      </c>
    </row>
    <row r="27" spans="1:18" ht="12" customHeight="1">
      <c r="A27" s="4" t="s">
        <v>128</v>
      </c>
      <c r="B27" s="4" t="s">
        <v>129</v>
      </c>
      <c r="C27" s="4" t="s">
        <v>117</v>
      </c>
      <c r="D27" s="4" t="s">
        <v>130</v>
      </c>
      <c r="E27" s="4" t="s">
        <v>125</v>
      </c>
      <c r="F27" s="4" t="s">
        <v>131</v>
      </c>
      <c r="G27" s="4" t="s">
        <v>132</v>
      </c>
      <c r="H27" s="4" t="s">
        <v>133</v>
      </c>
      <c r="I27" s="4" t="s">
        <v>134</v>
      </c>
      <c r="J27" s="4" t="s">
        <v>26</v>
      </c>
      <c r="K27" s="5">
        <v>24</v>
      </c>
      <c r="L27" s="6">
        <v>30.48</v>
      </c>
      <c r="M27" s="4" t="s">
        <v>135</v>
      </c>
      <c r="N27" s="6">
        <v>10.2362</v>
      </c>
      <c r="O27" s="6">
        <v>9.8424999999999994</v>
      </c>
      <c r="P27" s="6">
        <v>6.6928999999999998</v>
      </c>
      <c r="Q27" s="6">
        <v>0.39022472499999999</v>
      </c>
      <c r="R27" s="7">
        <f t="shared" si="0"/>
        <v>1.170674175</v>
      </c>
    </row>
    <row r="28" spans="1:18" ht="12" customHeight="1">
      <c r="A28" s="4" t="s">
        <v>136</v>
      </c>
      <c r="B28" s="4" t="s">
        <v>137</v>
      </c>
      <c r="C28" s="4" t="s">
        <v>117</v>
      </c>
      <c r="D28" s="4" t="s">
        <v>130</v>
      </c>
      <c r="E28" s="4" t="s">
        <v>125</v>
      </c>
      <c r="F28" s="4" t="s">
        <v>131</v>
      </c>
      <c r="G28" s="4" t="s">
        <v>132</v>
      </c>
      <c r="H28" s="4" t="s">
        <v>133</v>
      </c>
      <c r="I28" s="4" t="s">
        <v>138</v>
      </c>
      <c r="J28" s="4" t="s">
        <v>26</v>
      </c>
      <c r="K28" s="5">
        <v>8</v>
      </c>
      <c r="L28" s="6">
        <v>6.9119999999999999</v>
      </c>
      <c r="M28" s="4" t="s">
        <v>135</v>
      </c>
      <c r="N28" s="6">
        <v>10.2362</v>
      </c>
      <c r="O28" s="6">
        <v>9.8424999999999994</v>
      </c>
      <c r="P28" s="6">
        <v>6.6928999999999998</v>
      </c>
      <c r="Q28" s="6">
        <v>0.39022472499999999</v>
      </c>
      <c r="R28" s="7">
        <f t="shared" si="0"/>
        <v>0.39022472499999999</v>
      </c>
    </row>
    <row r="29" spans="1:18" ht="12" customHeight="1">
      <c r="A29" s="4" t="s">
        <v>139</v>
      </c>
      <c r="B29" s="4" t="s">
        <v>140</v>
      </c>
      <c r="C29" s="4" t="s">
        <v>105</v>
      </c>
      <c r="D29" s="4" t="s">
        <v>141</v>
      </c>
      <c r="E29" s="4" t="s">
        <v>142</v>
      </c>
      <c r="F29" s="4" t="s">
        <v>143</v>
      </c>
      <c r="G29" s="4" t="s">
        <v>144</v>
      </c>
      <c r="H29" s="4" t="s">
        <v>145</v>
      </c>
      <c r="I29" s="4" t="s">
        <v>44</v>
      </c>
      <c r="J29" s="4" t="s">
        <v>26</v>
      </c>
      <c r="K29" s="5">
        <v>9</v>
      </c>
      <c r="L29" s="6">
        <v>150.84</v>
      </c>
      <c r="M29" s="4" t="s">
        <v>146</v>
      </c>
      <c r="N29" s="6">
        <v>22.834599999999998</v>
      </c>
      <c r="O29" s="6">
        <v>22.834599999999998</v>
      </c>
      <c r="P29" s="6">
        <v>11.811</v>
      </c>
      <c r="Q29" s="6">
        <v>3.5639347809999999</v>
      </c>
      <c r="R29" s="7">
        <f t="shared" si="0"/>
        <v>32.075413028999996</v>
      </c>
    </row>
    <row r="30" spans="1:18" ht="12" customHeight="1">
      <c r="A30" s="4" t="s">
        <v>152</v>
      </c>
      <c r="B30" s="4" t="s">
        <v>153</v>
      </c>
      <c r="C30" s="4" t="s">
        <v>105</v>
      </c>
      <c r="D30" s="4" t="s">
        <v>154</v>
      </c>
      <c r="E30" s="4" t="s">
        <v>142</v>
      </c>
      <c r="F30" s="4" t="s">
        <v>155</v>
      </c>
      <c r="G30" s="4" t="s">
        <v>156</v>
      </c>
      <c r="H30" s="4" t="s">
        <v>157</v>
      </c>
      <c r="I30" s="4" t="s">
        <v>158</v>
      </c>
      <c r="J30" s="4" t="s">
        <v>26</v>
      </c>
      <c r="K30" s="5">
        <v>1</v>
      </c>
      <c r="L30" s="6">
        <v>13.006</v>
      </c>
      <c r="M30" s="4" t="s">
        <v>57</v>
      </c>
      <c r="N30" s="6">
        <v>21.26</v>
      </c>
      <c r="O30" s="6">
        <v>19.690000000000001</v>
      </c>
      <c r="P30" s="6">
        <v>16.14</v>
      </c>
      <c r="Q30" s="6">
        <v>3.9099280759999999</v>
      </c>
      <c r="R30" s="7">
        <f t="shared" si="0"/>
        <v>1.954964038</v>
      </c>
    </row>
    <row r="31" spans="1:18" ht="12" customHeight="1">
      <c r="A31" s="4" t="s">
        <v>159</v>
      </c>
      <c r="B31" s="4" t="s">
        <v>160</v>
      </c>
      <c r="C31" s="4" t="s">
        <v>105</v>
      </c>
      <c r="D31" s="4" t="s">
        <v>154</v>
      </c>
      <c r="E31" s="4" t="s">
        <v>142</v>
      </c>
      <c r="F31" s="4" t="s">
        <v>155</v>
      </c>
      <c r="G31" s="4" t="s">
        <v>156</v>
      </c>
      <c r="H31" s="4" t="s">
        <v>161</v>
      </c>
      <c r="I31" s="4" t="s">
        <v>158</v>
      </c>
      <c r="J31" s="4" t="s">
        <v>26</v>
      </c>
      <c r="K31" s="5">
        <v>1</v>
      </c>
      <c r="L31" s="6">
        <v>14.994</v>
      </c>
      <c r="M31" s="4" t="s">
        <v>57</v>
      </c>
      <c r="N31" s="6">
        <v>23.62</v>
      </c>
      <c r="O31" s="6">
        <v>19.690000000000001</v>
      </c>
      <c r="P31" s="6">
        <v>16.14</v>
      </c>
      <c r="Q31" s="6">
        <v>4.3439558399999996</v>
      </c>
      <c r="R31" s="7">
        <f t="shared" si="0"/>
        <v>2.1719779199999998</v>
      </c>
    </row>
    <row r="32" spans="1:18" ht="12" customHeight="1">
      <c r="A32" s="4" t="s">
        <v>162</v>
      </c>
      <c r="B32" s="4" t="s">
        <v>163</v>
      </c>
      <c r="C32" s="4" t="s">
        <v>105</v>
      </c>
      <c r="D32" s="4" t="s">
        <v>154</v>
      </c>
      <c r="E32" s="4" t="s">
        <v>164</v>
      </c>
      <c r="F32" s="4" t="s">
        <v>165</v>
      </c>
      <c r="G32" s="4" t="s">
        <v>166</v>
      </c>
      <c r="H32" s="4" t="s">
        <v>167</v>
      </c>
      <c r="I32" s="4" t="s">
        <v>168</v>
      </c>
      <c r="J32" s="4" t="s">
        <v>26</v>
      </c>
      <c r="K32" s="5">
        <v>39</v>
      </c>
      <c r="L32" s="6">
        <v>540.15</v>
      </c>
      <c r="M32" s="4" t="s">
        <v>57</v>
      </c>
      <c r="N32" s="6">
        <v>18.307099999999998</v>
      </c>
      <c r="O32" s="6">
        <v>15.747999999999999</v>
      </c>
      <c r="P32" s="6">
        <v>12.5984</v>
      </c>
      <c r="Q32" s="6">
        <v>2.1019220920000001</v>
      </c>
      <c r="R32" s="7">
        <f t="shared" si="0"/>
        <v>40.987480794</v>
      </c>
    </row>
    <row r="33" spans="1:18" ht="12" customHeight="1">
      <c r="A33" s="4" t="s">
        <v>169</v>
      </c>
      <c r="B33" s="4" t="s">
        <v>170</v>
      </c>
      <c r="C33" s="4" t="s">
        <v>171</v>
      </c>
      <c r="D33" s="4"/>
      <c r="E33" s="4" t="s">
        <v>172</v>
      </c>
      <c r="F33" s="4" t="s">
        <v>173</v>
      </c>
      <c r="G33" s="4" t="s">
        <v>174</v>
      </c>
      <c r="H33" s="4" t="s">
        <v>175</v>
      </c>
      <c r="I33" s="4" t="s">
        <v>25</v>
      </c>
      <c r="J33" s="4" t="s">
        <v>26</v>
      </c>
      <c r="K33" s="5">
        <v>1</v>
      </c>
      <c r="L33" s="6">
        <v>2.56</v>
      </c>
      <c r="M33" s="4" t="s">
        <v>57</v>
      </c>
      <c r="N33" s="6">
        <v>15.75</v>
      </c>
      <c r="O33" s="6">
        <v>13.78</v>
      </c>
      <c r="P33" s="6">
        <v>6.69</v>
      </c>
      <c r="Q33" s="6">
        <v>0.84025703100000004</v>
      </c>
      <c r="R33" s="7">
        <f t="shared" si="0"/>
        <v>0.42012851550000002</v>
      </c>
    </row>
    <row r="34" spans="1:18" ht="12" customHeight="1">
      <c r="A34" s="4" t="s">
        <v>176</v>
      </c>
      <c r="B34" s="4" t="s">
        <v>177</v>
      </c>
      <c r="C34" s="4" t="s">
        <v>171</v>
      </c>
      <c r="D34" s="4"/>
      <c r="E34" s="4" t="s">
        <v>172</v>
      </c>
      <c r="F34" s="4" t="s">
        <v>173</v>
      </c>
      <c r="G34" s="4" t="s">
        <v>174</v>
      </c>
      <c r="H34" s="4" t="s">
        <v>178</v>
      </c>
      <c r="I34" s="4" t="s">
        <v>25</v>
      </c>
      <c r="J34" s="4" t="s">
        <v>26</v>
      </c>
      <c r="K34" s="5">
        <v>1</v>
      </c>
      <c r="L34" s="6">
        <v>3.26</v>
      </c>
      <c r="M34" s="4" t="s">
        <v>57</v>
      </c>
      <c r="N34" s="6">
        <v>15.747999999999999</v>
      </c>
      <c r="O34" s="6">
        <v>13.779500000000001</v>
      </c>
      <c r="P34" s="6">
        <v>8.2676999999999996</v>
      </c>
      <c r="Q34" s="6">
        <v>1.038244972</v>
      </c>
      <c r="R34" s="7">
        <f t="shared" ref="R34:R65" si="1">Q34*K34/M34</f>
        <v>0.51912248599999999</v>
      </c>
    </row>
    <row r="35" spans="1:18" ht="12" customHeight="1">
      <c r="A35" s="4" t="s">
        <v>179</v>
      </c>
      <c r="B35" s="4" t="s">
        <v>180</v>
      </c>
      <c r="C35" s="4" t="s">
        <v>171</v>
      </c>
      <c r="D35" s="4"/>
      <c r="E35" s="4" t="s">
        <v>172</v>
      </c>
      <c r="F35" s="4" t="s">
        <v>173</v>
      </c>
      <c r="G35" s="4" t="s">
        <v>174</v>
      </c>
      <c r="H35" s="4" t="s">
        <v>181</v>
      </c>
      <c r="I35" s="4" t="s">
        <v>25</v>
      </c>
      <c r="J35" s="4" t="s">
        <v>26</v>
      </c>
      <c r="K35" s="5">
        <v>1</v>
      </c>
      <c r="L35" s="6">
        <v>4.58</v>
      </c>
      <c r="M35" s="4" t="s">
        <v>57</v>
      </c>
      <c r="N35" s="6">
        <v>15.747999999999999</v>
      </c>
      <c r="O35" s="6">
        <v>13.779500000000001</v>
      </c>
      <c r="P35" s="6">
        <v>11.0236</v>
      </c>
      <c r="Q35" s="6">
        <v>1.384326629</v>
      </c>
      <c r="R35" s="7">
        <f t="shared" si="1"/>
        <v>0.69216331450000002</v>
      </c>
    </row>
    <row r="36" spans="1:18" ht="12" customHeight="1">
      <c r="A36" s="4" t="s">
        <v>182</v>
      </c>
      <c r="B36" s="4" t="s">
        <v>183</v>
      </c>
      <c r="C36" s="4" t="s">
        <v>171</v>
      </c>
      <c r="D36" s="4"/>
      <c r="E36" s="4" t="s">
        <v>172</v>
      </c>
      <c r="F36" s="4" t="s">
        <v>184</v>
      </c>
      <c r="G36" s="4" t="s">
        <v>185</v>
      </c>
      <c r="H36" s="4" t="s">
        <v>175</v>
      </c>
      <c r="I36" s="4" t="s">
        <v>25</v>
      </c>
      <c r="J36" s="4" t="s">
        <v>26</v>
      </c>
      <c r="K36" s="5">
        <v>1</v>
      </c>
      <c r="L36" s="6">
        <v>3.31</v>
      </c>
      <c r="M36" s="4" t="s">
        <v>57</v>
      </c>
      <c r="N36" s="6">
        <v>15.747999999999999</v>
      </c>
      <c r="O36" s="6">
        <v>13.779500000000001</v>
      </c>
      <c r="P36" s="6">
        <v>7.8739999999999997</v>
      </c>
      <c r="Q36" s="6">
        <v>0.98880473499999999</v>
      </c>
      <c r="R36" s="7">
        <f t="shared" si="1"/>
        <v>0.4944023675</v>
      </c>
    </row>
    <row r="37" spans="1:18" ht="12" customHeight="1">
      <c r="A37" s="4" t="s">
        <v>186</v>
      </c>
      <c r="B37" s="4" t="s">
        <v>187</v>
      </c>
      <c r="C37" s="4" t="s">
        <v>171</v>
      </c>
      <c r="D37" s="4"/>
      <c r="E37" s="4" t="s">
        <v>172</v>
      </c>
      <c r="F37" s="4" t="s">
        <v>184</v>
      </c>
      <c r="G37" s="4" t="s">
        <v>185</v>
      </c>
      <c r="H37" s="4" t="s">
        <v>178</v>
      </c>
      <c r="I37" s="4" t="s">
        <v>25</v>
      </c>
      <c r="J37" s="4" t="s">
        <v>26</v>
      </c>
      <c r="K37" s="5">
        <v>1</v>
      </c>
      <c r="L37" s="6">
        <v>4.16</v>
      </c>
      <c r="M37" s="4" t="s">
        <v>57</v>
      </c>
      <c r="N37" s="6">
        <v>15.747999999999999</v>
      </c>
      <c r="O37" s="6">
        <v>13.779500000000001</v>
      </c>
      <c r="P37" s="6">
        <v>9.4488000000000003</v>
      </c>
      <c r="Q37" s="6">
        <v>1.1865656819999999</v>
      </c>
      <c r="R37" s="7">
        <f t="shared" si="1"/>
        <v>0.59328284099999995</v>
      </c>
    </row>
    <row r="38" spans="1:18" ht="12" customHeight="1">
      <c r="A38" s="4" t="s">
        <v>188</v>
      </c>
      <c r="B38" s="4" t="s">
        <v>189</v>
      </c>
      <c r="C38" s="4" t="s">
        <v>171</v>
      </c>
      <c r="D38" s="4"/>
      <c r="E38" s="4" t="s">
        <v>172</v>
      </c>
      <c r="F38" s="4" t="s">
        <v>184</v>
      </c>
      <c r="G38" s="4" t="s">
        <v>185</v>
      </c>
      <c r="H38" s="4" t="s">
        <v>190</v>
      </c>
      <c r="I38" s="4" t="s">
        <v>25</v>
      </c>
      <c r="J38" s="4" t="s">
        <v>26</v>
      </c>
      <c r="K38" s="5">
        <v>1</v>
      </c>
      <c r="L38" s="6">
        <v>4.8099999999999996</v>
      </c>
      <c r="M38" s="4" t="s">
        <v>57</v>
      </c>
      <c r="N38" s="6">
        <v>15.747999999999999</v>
      </c>
      <c r="O38" s="6">
        <v>13.779500000000001</v>
      </c>
      <c r="P38" s="6">
        <v>10.629899999999999</v>
      </c>
      <c r="Q38" s="6">
        <v>1.334886392</v>
      </c>
      <c r="R38" s="7">
        <f t="shared" si="1"/>
        <v>0.66744319600000002</v>
      </c>
    </row>
    <row r="39" spans="1:18" ht="12" customHeight="1">
      <c r="A39" s="4" t="s">
        <v>191</v>
      </c>
      <c r="B39" s="4" t="s">
        <v>192</v>
      </c>
      <c r="C39" s="4" t="s">
        <v>171</v>
      </c>
      <c r="D39" s="4"/>
      <c r="E39" s="4" t="s">
        <v>172</v>
      </c>
      <c r="F39" s="4" t="s">
        <v>184</v>
      </c>
      <c r="G39" s="4" t="s">
        <v>185</v>
      </c>
      <c r="H39" s="4" t="s">
        <v>181</v>
      </c>
      <c r="I39" s="4" t="s">
        <v>25</v>
      </c>
      <c r="J39" s="4" t="s">
        <v>26</v>
      </c>
      <c r="K39" s="5">
        <v>1</v>
      </c>
      <c r="L39" s="6">
        <v>5.93</v>
      </c>
      <c r="M39" s="4" t="s">
        <v>57</v>
      </c>
      <c r="N39" s="6">
        <v>15.75</v>
      </c>
      <c r="O39" s="6">
        <v>13.78</v>
      </c>
      <c r="P39" s="6">
        <v>12.2</v>
      </c>
      <c r="Q39" s="6">
        <v>1.532307291</v>
      </c>
      <c r="R39" s="7">
        <f t="shared" si="1"/>
        <v>0.76615364549999998</v>
      </c>
    </row>
    <row r="40" spans="1:18" ht="12" customHeight="1">
      <c r="A40" s="4" t="s">
        <v>193</v>
      </c>
      <c r="B40" s="4" t="s">
        <v>194</v>
      </c>
      <c r="C40" s="4" t="s">
        <v>20</v>
      </c>
      <c r="D40" s="4" t="s">
        <v>195</v>
      </c>
      <c r="E40" s="4" t="s">
        <v>21</v>
      </c>
      <c r="F40" s="4" t="s">
        <v>196</v>
      </c>
      <c r="G40" s="4" t="s">
        <v>197</v>
      </c>
      <c r="H40" s="4" t="s">
        <v>198</v>
      </c>
      <c r="I40" s="4" t="s">
        <v>199</v>
      </c>
      <c r="J40" s="4" t="s">
        <v>26</v>
      </c>
      <c r="K40" s="5">
        <v>195</v>
      </c>
      <c r="L40" s="6">
        <v>994.5</v>
      </c>
      <c r="M40" s="4" t="s">
        <v>127</v>
      </c>
      <c r="N40" s="6">
        <v>11.811</v>
      </c>
      <c r="O40" s="6">
        <v>8.2676999999999996</v>
      </c>
      <c r="P40" s="6">
        <v>13.582700000000001</v>
      </c>
      <c r="Q40" s="6">
        <v>0.76756250100000001</v>
      </c>
      <c r="R40" s="7">
        <f t="shared" si="1"/>
        <v>37.418671923749997</v>
      </c>
    </row>
    <row r="41" spans="1:18" ht="12" customHeight="1">
      <c r="A41" s="4" t="s">
        <v>200</v>
      </c>
      <c r="B41" s="4" t="s">
        <v>201</v>
      </c>
      <c r="C41" s="4" t="s">
        <v>20</v>
      </c>
      <c r="D41" s="4" t="s">
        <v>195</v>
      </c>
      <c r="E41" s="4" t="s">
        <v>21</v>
      </c>
      <c r="F41" s="4" t="s">
        <v>196</v>
      </c>
      <c r="G41" s="4" t="s">
        <v>197</v>
      </c>
      <c r="H41" s="4" t="s">
        <v>73</v>
      </c>
      <c r="I41" s="4" t="s">
        <v>199</v>
      </c>
      <c r="J41" s="4" t="s">
        <v>26</v>
      </c>
      <c r="K41" s="5">
        <v>175</v>
      </c>
      <c r="L41" s="6">
        <v>743.75</v>
      </c>
      <c r="M41" s="4" t="s">
        <v>127</v>
      </c>
      <c r="N41" s="6">
        <v>11.811</v>
      </c>
      <c r="O41" s="6">
        <v>8.2676999999999996</v>
      </c>
      <c r="P41" s="6">
        <v>11.417299999999999</v>
      </c>
      <c r="Q41" s="6">
        <v>0.645195089</v>
      </c>
      <c r="R41" s="7">
        <f t="shared" si="1"/>
        <v>28.227285143749999</v>
      </c>
    </row>
    <row r="42" spans="1:18" ht="12" customHeight="1">
      <c r="A42" s="4" t="s">
        <v>202</v>
      </c>
      <c r="B42" s="4" t="s">
        <v>203</v>
      </c>
      <c r="C42" s="4" t="s">
        <v>20</v>
      </c>
      <c r="D42" s="4" t="s">
        <v>195</v>
      </c>
      <c r="E42" s="4" t="s">
        <v>21</v>
      </c>
      <c r="F42" s="4" t="s">
        <v>204</v>
      </c>
      <c r="G42" s="4" t="s">
        <v>197</v>
      </c>
      <c r="H42" s="4" t="s">
        <v>73</v>
      </c>
      <c r="I42" s="4" t="s">
        <v>38</v>
      </c>
      <c r="J42" s="4" t="s">
        <v>26</v>
      </c>
      <c r="K42" s="5">
        <v>539</v>
      </c>
      <c r="L42" s="6">
        <v>2490.1799999999998</v>
      </c>
      <c r="M42" s="4" t="s">
        <v>127</v>
      </c>
      <c r="N42" s="6">
        <v>12.007899999999999</v>
      </c>
      <c r="O42" s="6">
        <v>8.4646000000000008</v>
      </c>
      <c r="P42" s="6">
        <v>8.4646000000000008</v>
      </c>
      <c r="Q42" s="6">
        <v>0.49789320999999997</v>
      </c>
      <c r="R42" s="7">
        <f t="shared" si="1"/>
        <v>67.091110047499996</v>
      </c>
    </row>
    <row r="43" spans="1:18" ht="12" customHeight="1">
      <c r="A43" s="4" t="s">
        <v>205</v>
      </c>
      <c r="B43" s="4" t="s">
        <v>206</v>
      </c>
      <c r="C43" s="4" t="s">
        <v>20</v>
      </c>
      <c r="D43" s="4" t="s">
        <v>195</v>
      </c>
      <c r="E43" s="4" t="s">
        <v>21</v>
      </c>
      <c r="F43" s="4" t="s">
        <v>207</v>
      </c>
      <c r="G43" s="4" t="s">
        <v>197</v>
      </c>
      <c r="H43" s="4" t="s">
        <v>73</v>
      </c>
      <c r="I43" s="4" t="s">
        <v>208</v>
      </c>
      <c r="J43" s="4" t="s">
        <v>26</v>
      </c>
      <c r="K43" s="5">
        <v>347</v>
      </c>
      <c r="L43" s="6">
        <v>1103.46</v>
      </c>
      <c r="M43" s="4" t="s">
        <v>127</v>
      </c>
      <c r="N43" s="6">
        <v>12.4016</v>
      </c>
      <c r="O43" s="6">
        <v>8.2676999999999996</v>
      </c>
      <c r="P43" s="6">
        <v>6.2991999999999999</v>
      </c>
      <c r="Q43" s="6">
        <v>0.37376969599999998</v>
      </c>
      <c r="R43" s="7">
        <f t="shared" si="1"/>
        <v>32.424521128000002</v>
      </c>
    </row>
    <row r="44" spans="1:18" ht="12" customHeight="1">
      <c r="A44" s="4" t="s">
        <v>209</v>
      </c>
      <c r="B44" s="4" t="s">
        <v>210</v>
      </c>
      <c r="C44" s="4" t="s">
        <v>20</v>
      </c>
      <c r="D44" s="4" t="s">
        <v>154</v>
      </c>
      <c r="E44" s="4" t="s">
        <v>21</v>
      </c>
      <c r="F44" s="4" t="s">
        <v>211</v>
      </c>
      <c r="G44" s="4" t="s">
        <v>197</v>
      </c>
      <c r="H44" s="4" t="s">
        <v>212</v>
      </c>
      <c r="I44" s="4" t="s">
        <v>213</v>
      </c>
      <c r="J44" s="4" t="s">
        <v>26</v>
      </c>
      <c r="K44" s="5">
        <v>1</v>
      </c>
      <c r="L44" s="6">
        <v>4.8499999999999996</v>
      </c>
      <c r="M44" s="4" t="s">
        <v>127</v>
      </c>
      <c r="N44" s="6">
        <v>14.5669</v>
      </c>
      <c r="O44" s="6">
        <v>12.204700000000001</v>
      </c>
      <c r="P44" s="6">
        <v>5.1181000000000001</v>
      </c>
      <c r="Q44" s="6">
        <v>0.52657383599999996</v>
      </c>
      <c r="R44" s="7">
        <f t="shared" si="1"/>
        <v>0.13164345899999999</v>
      </c>
    </row>
    <row r="45" spans="1:18" ht="12" customHeight="1">
      <c r="A45" s="4" t="s">
        <v>214</v>
      </c>
      <c r="B45" s="4" t="s">
        <v>215</v>
      </c>
      <c r="C45" s="4" t="s">
        <v>20</v>
      </c>
      <c r="D45" s="4" t="s">
        <v>154</v>
      </c>
      <c r="E45" s="4" t="s">
        <v>21</v>
      </c>
      <c r="F45" s="4" t="s">
        <v>211</v>
      </c>
      <c r="G45" s="4" t="s">
        <v>197</v>
      </c>
      <c r="H45" s="4" t="s">
        <v>216</v>
      </c>
      <c r="I45" s="4" t="s">
        <v>213</v>
      </c>
      <c r="J45" s="4" t="s">
        <v>26</v>
      </c>
      <c r="K45" s="5">
        <v>81</v>
      </c>
      <c r="L45" s="6">
        <v>473.85</v>
      </c>
      <c r="M45" s="4" t="s">
        <v>127</v>
      </c>
      <c r="N45" s="6">
        <v>14.5669</v>
      </c>
      <c r="O45" s="6">
        <v>12.204700000000001</v>
      </c>
      <c r="P45" s="6">
        <v>5.9055</v>
      </c>
      <c r="Q45" s="6">
        <v>0.60758519499999997</v>
      </c>
      <c r="R45" s="7">
        <f t="shared" si="1"/>
        <v>12.303600198749999</v>
      </c>
    </row>
    <row r="46" spans="1:18" ht="12" customHeight="1">
      <c r="A46" s="4" t="s">
        <v>217</v>
      </c>
      <c r="B46" s="4" t="s">
        <v>218</v>
      </c>
      <c r="C46" s="4" t="s">
        <v>20</v>
      </c>
      <c r="D46" s="4" t="s">
        <v>154</v>
      </c>
      <c r="E46" s="4" t="s">
        <v>21</v>
      </c>
      <c r="F46" s="4" t="s">
        <v>219</v>
      </c>
      <c r="G46" s="4" t="s">
        <v>220</v>
      </c>
      <c r="H46" s="4" t="s">
        <v>221</v>
      </c>
      <c r="I46" s="4" t="s">
        <v>222</v>
      </c>
      <c r="J46" s="4" t="s">
        <v>26</v>
      </c>
      <c r="K46" s="5">
        <v>136</v>
      </c>
      <c r="L46" s="6">
        <v>462.4</v>
      </c>
      <c r="M46" s="4" t="s">
        <v>127</v>
      </c>
      <c r="N46" s="6">
        <v>14.1732</v>
      </c>
      <c r="O46" s="6">
        <v>12.204700000000001</v>
      </c>
      <c r="P46" s="6">
        <v>5.5118</v>
      </c>
      <c r="Q46" s="6">
        <v>0.55175304199999997</v>
      </c>
      <c r="R46" s="7">
        <f t="shared" si="1"/>
        <v>18.759603427999998</v>
      </c>
    </row>
    <row r="47" spans="1:18" ht="12" customHeight="1">
      <c r="A47" s="4" t="s">
        <v>223</v>
      </c>
      <c r="B47" s="4" t="s">
        <v>224</v>
      </c>
      <c r="C47" s="4" t="s">
        <v>20</v>
      </c>
      <c r="D47" s="4" t="s">
        <v>154</v>
      </c>
      <c r="E47" s="4" t="s">
        <v>21</v>
      </c>
      <c r="F47" s="4" t="s">
        <v>219</v>
      </c>
      <c r="G47" s="4" t="s">
        <v>220</v>
      </c>
      <c r="H47" s="4" t="s">
        <v>221</v>
      </c>
      <c r="I47" s="4" t="s">
        <v>225</v>
      </c>
      <c r="J47" s="4" t="s">
        <v>26</v>
      </c>
      <c r="K47" s="5">
        <v>168</v>
      </c>
      <c r="L47" s="6">
        <v>571.20000000000005</v>
      </c>
      <c r="M47" s="4" t="s">
        <v>127</v>
      </c>
      <c r="N47" s="6">
        <v>14.1732</v>
      </c>
      <c r="O47" s="6">
        <v>12.204700000000001</v>
      </c>
      <c r="P47" s="6">
        <v>5.5118</v>
      </c>
      <c r="Q47" s="6">
        <v>0.55175304199999997</v>
      </c>
      <c r="R47" s="7">
        <f t="shared" si="1"/>
        <v>23.173627763999999</v>
      </c>
    </row>
    <row r="48" spans="1:18" ht="12" customHeight="1">
      <c r="A48" s="4" t="s">
        <v>226</v>
      </c>
      <c r="B48" s="4" t="s">
        <v>227</v>
      </c>
      <c r="C48" s="4" t="s">
        <v>20</v>
      </c>
      <c r="D48" s="4" t="s">
        <v>154</v>
      </c>
      <c r="E48" s="4" t="s">
        <v>21</v>
      </c>
      <c r="F48" s="4" t="s">
        <v>219</v>
      </c>
      <c r="G48" s="4" t="s">
        <v>220</v>
      </c>
      <c r="H48" s="4" t="s">
        <v>221</v>
      </c>
      <c r="I48" s="4" t="s">
        <v>228</v>
      </c>
      <c r="J48" s="4" t="s">
        <v>26</v>
      </c>
      <c r="K48" s="5">
        <v>168</v>
      </c>
      <c r="L48" s="6">
        <v>571.20000000000005</v>
      </c>
      <c r="M48" s="4" t="s">
        <v>127</v>
      </c>
      <c r="N48" s="6">
        <v>14.1732</v>
      </c>
      <c r="O48" s="6">
        <v>12.204700000000001</v>
      </c>
      <c r="P48" s="6">
        <v>5.5118</v>
      </c>
      <c r="Q48" s="6">
        <v>0.55175304199999997</v>
      </c>
      <c r="R48" s="7">
        <f t="shared" si="1"/>
        <v>23.173627763999999</v>
      </c>
    </row>
    <row r="49" spans="1:18" ht="12" customHeight="1">
      <c r="A49" s="4" t="s">
        <v>229</v>
      </c>
      <c r="B49" s="4" t="s">
        <v>230</v>
      </c>
      <c r="C49" s="4" t="s">
        <v>20</v>
      </c>
      <c r="D49" s="4" t="s">
        <v>154</v>
      </c>
      <c r="E49" s="4" t="s">
        <v>21</v>
      </c>
      <c r="F49" s="4" t="s">
        <v>231</v>
      </c>
      <c r="G49" s="4" t="s">
        <v>220</v>
      </c>
      <c r="H49" s="4" t="s">
        <v>232</v>
      </c>
      <c r="I49" s="4" t="s">
        <v>213</v>
      </c>
      <c r="J49" s="4" t="s">
        <v>26</v>
      </c>
      <c r="K49" s="5">
        <v>171</v>
      </c>
      <c r="L49" s="6">
        <v>769.5</v>
      </c>
      <c r="M49" s="4" t="s">
        <v>119</v>
      </c>
      <c r="N49" s="6">
        <v>12.5984</v>
      </c>
      <c r="O49" s="6">
        <v>10.2362</v>
      </c>
      <c r="P49" s="6">
        <v>7.4802999999999997</v>
      </c>
      <c r="Q49" s="6">
        <v>0.55825090200000005</v>
      </c>
      <c r="R49" s="7">
        <f t="shared" si="1"/>
        <v>31.820301414000003</v>
      </c>
    </row>
    <row r="50" spans="1:18" ht="12" customHeight="1">
      <c r="A50" s="4" t="s">
        <v>233</v>
      </c>
      <c r="B50" s="4" t="s">
        <v>234</v>
      </c>
      <c r="C50" s="4" t="s">
        <v>20</v>
      </c>
      <c r="D50" s="4" t="s">
        <v>154</v>
      </c>
      <c r="E50" s="4" t="s">
        <v>21</v>
      </c>
      <c r="F50" s="4" t="s">
        <v>231</v>
      </c>
      <c r="G50" s="4" t="s">
        <v>220</v>
      </c>
      <c r="H50" s="4" t="s">
        <v>232</v>
      </c>
      <c r="I50" s="4" t="s">
        <v>235</v>
      </c>
      <c r="J50" s="4" t="s">
        <v>26</v>
      </c>
      <c r="K50" s="5">
        <v>174</v>
      </c>
      <c r="L50" s="6">
        <v>783</v>
      </c>
      <c r="M50" s="4" t="s">
        <v>119</v>
      </c>
      <c r="N50" s="6">
        <v>12.5984</v>
      </c>
      <c r="O50" s="6">
        <v>10.2362</v>
      </c>
      <c r="P50" s="6">
        <v>7.4802999999999997</v>
      </c>
      <c r="Q50" s="6">
        <v>0.55825090200000005</v>
      </c>
      <c r="R50" s="7">
        <f t="shared" si="1"/>
        <v>32.378552316000004</v>
      </c>
    </row>
    <row r="51" spans="1:18" ht="12" customHeight="1">
      <c r="A51" s="4" t="s">
        <v>236</v>
      </c>
      <c r="B51" s="4" t="s">
        <v>237</v>
      </c>
      <c r="C51" s="4" t="s">
        <v>105</v>
      </c>
      <c r="D51" s="4" t="s">
        <v>238</v>
      </c>
      <c r="E51" s="4" t="s">
        <v>164</v>
      </c>
      <c r="F51" s="4" t="s">
        <v>239</v>
      </c>
      <c r="G51" s="4" t="s">
        <v>240</v>
      </c>
      <c r="H51" s="4" t="s">
        <v>241</v>
      </c>
      <c r="I51" s="4" t="s">
        <v>122</v>
      </c>
      <c r="J51" s="4" t="s">
        <v>26</v>
      </c>
      <c r="K51" s="5">
        <v>9</v>
      </c>
      <c r="L51" s="6">
        <v>87.813000000000002</v>
      </c>
      <c r="M51" s="4" t="s">
        <v>57</v>
      </c>
      <c r="N51" s="6">
        <v>18.307099999999998</v>
      </c>
      <c r="O51" s="6">
        <v>15.747999999999999</v>
      </c>
      <c r="P51" s="6">
        <v>9.4488000000000003</v>
      </c>
      <c r="Q51" s="6">
        <v>1.576441569</v>
      </c>
      <c r="R51" s="7">
        <f t="shared" si="1"/>
        <v>7.0939870604999999</v>
      </c>
    </row>
    <row r="52" spans="1:18" ht="12" customHeight="1">
      <c r="A52" s="4" t="s">
        <v>242</v>
      </c>
      <c r="B52" s="4" t="s">
        <v>243</v>
      </c>
      <c r="C52" s="4" t="s">
        <v>105</v>
      </c>
      <c r="D52" s="4" t="s">
        <v>238</v>
      </c>
      <c r="E52" s="4" t="s">
        <v>142</v>
      </c>
      <c r="F52" s="4" t="s">
        <v>244</v>
      </c>
      <c r="G52" s="4" t="s">
        <v>240</v>
      </c>
      <c r="H52" s="4" t="s">
        <v>241</v>
      </c>
      <c r="I52" s="4" t="s">
        <v>25</v>
      </c>
      <c r="J52" s="4" t="s">
        <v>26</v>
      </c>
      <c r="K52" s="5">
        <v>8</v>
      </c>
      <c r="L52" s="6">
        <v>93.888000000000005</v>
      </c>
      <c r="M52" s="4" t="s">
        <v>57</v>
      </c>
      <c r="N52" s="6">
        <v>18.307099999999998</v>
      </c>
      <c r="O52" s="6">
        <v>15.747999999999999</v>
      </c>
      <c r="P52" s="6">
        <v>9.4488000000000003</v>
      </c>
      <c r="Q52" s="6">
        <v>1.576441569</v>
      </c>
      <c r="R52" s="7">
        <f t="shared" si="1"/>
        <v>6.3057662759999999</v>
      </c>
    </row>
    <row r="53" spans="1:18" ht="12" customHeight="1">
      <c r="A53" s="4" t="s">
        <v>245</v>
      </c>
      <c r="B53" s="4" t="s">
        <v>246</v>
      </c>
      <c r="C53" s="4" t="s">
        <v>105</v>
      </c>
      <c r="D53" s="4" t="s">
        <v>238</v>
      </c>
      <c r="E53" s="4" t="s">
        <v>142</v>
      </c>
      <c r="F53" s="4" t="s">
        <v>143</v>
      </c>
      <c r="G53" s="4" t="s">
        <v>240</v>
      </c>
      <c r="H53" s="4" t="s">
        <v>241</v>
      </c>
      <c r="I53" s="4" t="s">
        <v>120</v>
      </c>
      <c r="J53" s="4" t="s">
        <v>26</v>
      </c>
      <c r="K53" s="5">
        <v>9</v>
      </c>
      <c r="L53" s="6">
        <v>98.207999999999998</v>
      </c>
      <c r="M53" s="4" t="s">
        <v>57</v>
      </c>
      <c r="N53" s="6">
        <v>18.307099999999998</v>
      </c>
      <c r="O53" s="6">
        <v>15.747999999999999</v>
      </c>
      <c r="P53" s="6">
        <v>9.4488000000000003</v>
      </c>
      <c r="Q53" s="6">
        <v>1.576441569</v>
      </c>
      <c r="R53" s="7">
        <f t="shared" si="1"/>
        <v>7.0939870604999999</v>
      </c>
    </row>
    <row r="54" spans="1:18" ht="12" customHeight="1">
      <c r="A54" s="4" t="s">
        <v>247</v>
      </c>
      <c r="B54" s="4" t="s">
        <v>248</v>
      </c>
      <c r="C54" s="4" t="s">
        <v>117</v>
      </c>
      <c r="D54" s="4" t="s">
        <v>238</v>
      </c>
      <c r="E54" s="4" t="s">
        <v>118</v>
      </c>
      <c r="F54" s="4" t="s">
        <v>249</v>
      </c>
      <c r="G54" s="4" t="s">
        <v>250</v>
      </c>
      <c r="H54" s="4" t="s">
        <v>251</v>
      </c>
      <c r="I54" s="4" t="s">
        <v>249</v>
      </c>
      <c r="J54" s="4" t="s">
        <v>26</v>
      </c>
      <c r="K54" s="5">
        <v>7</v>
      </c>
      <c r="L54" s="6">
        <v>26.25</v>
      </c>
      <c r="M54" s="4" t="s">
        <v>57</v>
      </c>
      <c r="N54" s="6">
        <v>11.811</v>
      </c>
      <c r="O54" s="6">
        <v>9.0550999999999995</v>
      </c>
      <c r="P54" s="6">
        <v>5.9055</v>
      </c>
      <c r="Q54" s="6">
        <v>0.36550460699999998</v>
      </c>
      <c r="R54" s="7">
        <f t="shared" si="1"/>
        <v>1.2792661244999999</v>
      </c>
    </row>
    <row r="55" spans="1:18" ht="12" customHeight="1">
      <c r="A55" s="4" t="s">
        <v>252</v>
      </c>
      <c r="B55" s="4" t="s">
        <v>253</v>
      </c>
      <c r="C55" s="4" t="s">
        <v>117</v>
      </c>
      <c r="D55" s="4" t="s">
        <v>238</v>
      </c>
      <c r="E55" s="4" t="s">
        <v>118</v>
      </c>
      <c r="F55" s="4" t="s">
        <v>254</v>
      </c>
      <c r="G55" s="4" t="s">
        <v>250</v>
      </c>
      <c r="H55" s="4" t="s">
        <v>251</v>
      </c>
      <c r="I55" s="4" t="s">
        <v>254</v>
      </c>
      <c r="J55" s="4" t="s">
        <v>26</v>
      </c>
      <c r="K55" s="5">
        <v>6</v>
      </c>
      <c r="L55" s="6">
        <v>22.5</v>
      </c>
      <c r="M55" s="4" t="s">
        <v>57</v>
      </c>
      <c r="N55" s="6">
        <v>11.811</v>
      </c>
      <c r="O55" s="6">
        <v>9.0550999999999995</v>
      </c>
      <c r="P55" s="6">
        <v>5.9055</v>
      </c>
      <c r="Q55" s="6">
        <v>0.36550460699999998</v>
      </c>
      <c r="R55" s="7">
        <f t="shared" si="1"/>
        <v>1.0965138209999998</v>
      </c>
    </row>
    <row r="56" spans="1:18" ht="12" customHeight="1">
      <c r="A56" s="4" t="s">
        <v>255</v>
      </c>
      <c r="B56" s="4" t="s">
        <v>256</v>
      </c>
      <c r="C56" s="4" t="s">
        <v>105</v>
      </c>
      <c r="D56" s="4" t="s">
        <v>257</v>
      </c>
      <c r="E56" s="4" t="s">
        <v>258</v>
      </c>
      <c r="F56" s="4" t="s">
        <v>259</v>
      </c>
      <c r="G56" s="4" t="s">
        <v>260</v>
      </c>
      <c r="H56" s="4" t="s">
        <v>261</v>
      </c>
      <c r="I56" s="4" t="s">
        <v>25</v>
      </c>
      <c r="J56" s="4" t="s">
        <v>26</v>
      </c>
      <c r="K56" s="5">
        <v>9</v>
      </c>
      <c r="L56" s="6">
        <v>24.21</v>
      </c>
      <c r="M56" s="4" t="s">
        <v>57</v>
      </c>
      <c r="N56" s="6">
        <v>21.259799999999998</v>
      </c>
      <c r="O56" s="6">
        <v>14.1732</v>
      </c>
      <c r="P56" s="6">
        <v>5.5118</v>
      </c>
      <c r="Q56" s="6">
        <v>0.96111820199999998</v>
      </c>
      <c r="R56" s="7">
        <f t="shared" si="1"/>
        <v>4.3250319089999998</v>
      </c>
    </row>
    <row r="57" spans="1:18" ht="12" customHeight="1">
      <c r="A57" s="4" t="s">
        <v>262</v>
      </c>
      <c r="B57" s="4" t="s">
        <v>263</v>
      </c>
      <c r="C57" s="4" t="s">
        <v>105</v>
      </c>
      <c r="D57" s="4" t="s">
        <v>257</v>
      </c>
      <c r="E57" s="4" t="s">
        <v>258</v>
      </c>
      <c r="F57" s="4" t="s">
        <v>264</v>
      </c>
      <c r="G57" s="4" t="s">
        <v>265</v>
      </c>
      <c r="H57" s="4" t="s">
        <v>266</v>
      </c>
      <c r="I57" s="4" t="s">
        <v>267</v>
      </c>
      <c r="J57" s="4" t="s">
        <v>26</v>
      </c>
      <c r="K57" s="5">
        <v>9</v>
      </c>
      <c r="L57" s="6">
        <v>43.2</v>
      </c>
      <c r="M57" s="4" t="s">
        <v>57</v>
      </c>
      <c r="N57" s="6">
        <v>18.110199999999999</v>
      </c>
      <c r="O57" s="6">
        <v>18.110199999999999</v>
      </c>
      <c r="P57" s="6">
        <v>7.0865999999999998</v>
      </c>
      <c r="Q57" s="6">
        <v>1.345056955</v>
      </c>
      <c r="R57" s="7">
        <f t="shared" si="1"/>
        <v>6.0527562975000002</v>
      </c>
    </row>
    <row r="58" spans="1:18" ht="12" customHeight="1">
      <c r="A58" s="4" t="s">
        <v>268</v>
      </c>
      <c r="B58" s="4" t="s">
        <v>269</v>
      </c>
      <c r="C58" s="4" t="s">
        <v>20</v>
      </c>
      <c r="D58" s="4" t="s">
        <v>238</v>
      </c>
      <c r="E58" s="4" t="s">
        <v>21</v>
      </c>
      <c r="F58" s="4" t="s">
        <v>270</v>
      </c>
      <c r="G58" s="4" t="s">
        <v>271</v>
      </c>
      <c r="H58" s="4" t="s">
        <v>272</v>
      </c>
      <c r="I58" s="4" t="s">
        <v>273</v>
      </c>
      <c r="J58" s="4" t="s">
        <v>26</v>
      </c>
      <c r="K58" s="5">
        <v>96</v>
      </c>
      <c r="L58" s="6">
        <v>475.2</v>
      </c>
      <c r="M58" s="4" t="s">
        <v>57</v>
      </c>
      <c r="N58" s="6">
        <v>18.503900000000002</v>
      </c>
      <c r="O58" s="6">
        <v>7.8739999999999997</v>
      </c>
      <c r="P58" s="6">
        <v>3.9369999999999998</v>
      </c>
      <c r="Q58" s="6">
        <v>0.33195587500000001</v>
      </c>
      <c r="R58" s="7">
        <f t="shared" si="1"/>
        <v>15.933882000000001</v>
      </c>
    </row>
    <row r="59" spans="1:18" ht="12" customHeight="1">
      <c r="A59" s="4" t="s">
        <v>274</v>
      </c>
      <c r="B59" s="4" t="s">
        <v>275</v>
      </c>
      <c r="C59" s="4" t="s">
        <v>20</v>
      </c>
      <c r="D59" s="4" t="s">
        <v>238</v>
      </c>
      <c r="E59" s="4" t="s">
        <v>21</v>
      </c>
      <c r="F59" s="4" t="s">
        <v>270</v>
      </c>
      <c r="G59" s="4" t="s">
        <v>271</v>
      </c>
      <c r="H59" s="4" t="s">
        <v>272</v>
      </c>
      <c r="I59" s="4" t="s">
        <v>276</v>
      </c>
      <c r="J59" s="4" t="s">
        <v>26</v>
      </c>
      <c r="K59" s="5">
        <v>114</v>
      </c>
      <c r="L59" s="6">
        <v>564.29999999999995</v>
      </c>
      <c r="M59" s="4" t="s">
        <v>57</v>
      </c>
      <c r="N59" s="6">
        <v>18.503900000000002</v>
      </c>
      <c r="O59" s="6">
        <v>7.8739999999999997</v>
      </c>
      <c r="P59" s="6">
        <v>3.9369999999999998</v>
      </c>
      <c r="Q59" s="6">
        <v>0.33195587500000001</v>
      </c>
      <c r="R59" s="7">
        <f t="shared" si="1"/>
        <v>18.921484875000001</v>
      </c>
    </row>
    <row r="60" spans="1:18" ht="12" customHeight="1">
      <c r="A60" s="4" t="s">
        <v>277</v>
      </c>
      <c r="B60" s="4" t="s">
        <v>278</v>
      </c>
      <c r="C60" s="4" t="s">
        <v>20</v>
      </c>
      <c r="D60" s="4" t="s">
        <v>238</v>
      </c>
      <c r="E60" s="4" t="s">
        <v>21</v>
      </c>
      <c r="F60" s="4" t="s">
        <v>279</v>
      </c>
      <c r="G60" s="4" t="s">
        <v>271</v>
      </c>
      <c r="H60" s="4" t="s">
        <v>280</v>
      </c>
      <c r="I60" s="4" t="s">
        <v>281</v>
      </c>
      <c r="J60" s="4" t="s">
        <v>26</v>
      </c>
      <c r="K60" s="5">
        <v>63</v>
      </c>
      <c r="L60" s="6">
        <v>284.13</v>
      </c>
      <c r="M60" s="4" t="s">
        <v>57</v>
      </c>
      <c r="N60" s="6">
        <v>18.503900000000002</v>
      </c>
      <c r="O60" s="6">
        <v>7.8739999999999997</v>
      </c>
      <c r="P60" s="6">
        <v>3.9369999999999998</v>
      </c>
      <c r="Q60" s="6">
        <v>0.33195587500000001</v>
      </c>
      <c r="R60" s="7">
        <f t="shared" si="1"/>
        <v>10.456610062500001</v>
      </c>
    </row>
    <row r="61" spans="1:18" ht="12" customHeight="1">
      <c r="A61" s="4" t="s">
        <v>282</v>
      </c>
      <c r="B61" s="4" t="s">
        <v>283</v>
      </c>
      <c r="C61" s="4" t="s">
        <v>20</v>
      </c>
      <c r="D61" s="4" t="s">
        <v>238</v>
      </c>
      <c r="E61" s="4" t="s">
        <v>21</v>
      </c>
      <c r="F61" s="4" t="s">
        <v>284</v>
      </c>
      <c r="G61" s="4" t="s">
        <v>271</v>
      </c>
      <c r="H61" s="4" t="s">
        <v>285</v>
      </c>
      <c r="I61" s="4" t="s">
        <v>123</v>
      </c>
      <c r="J61" s="4" t="s">
        <v>26</v>
      </c>
      <c r="K61" s="5">
        <v>63</v>
      </c>
      <c r="L61" s="6">
        <v>293.58</v>
      </c>
      <c r="M61" s="4" t="s">
        <v>57</v>
      </c>
      <c r="N61" s="6">
        <v>18.503900000000002</v>
      </c>
      <c r="O61" s="6">
        <v>7.8739999999999997</v>
      </c>
      <c r="P61" s="6">
        <v>4.3307000000000002</v>
      </c>
      <c r="Q61" s="6">
        <v>0.36515146199999998</v>
      </c>
      <c r="R61" s="7">
        <f t="shared" si="1"/>
        <v>11.502271052999999</v>
      </c>
    </row>
    <row r="62" spans="1:18" ht="12" customHeight="1">
      <c r="A62" s="4" t="s">
        <v>286</v>
      </c>
      <c r="B62" s="4" t="s">
        <v>287</v>
      </c>
      <c r="C62" s="4" t="s">
        <v>20</v>
      </c>
      <c r="D62" s="4" t="s">
        <v>238</v>
      </c>
      <c r="E62" s="4" t="s">
        <v>21</v>
      </c>
      <c r="F62" s="4" t="s">
        <v>284</v>
      </c>
      <c r="G62" s="4" t="s">
        <v>271</v>
      </c>
      <c r="H62" s="4" t="s">
        <v>285</v>
      </c>
      <c r="I62" s="4" t="s">
        <v>120</v>
      </c>
      <c r="J62" s="4" t="s">
        <v>26</v>
      </c>
      <c r="K62" s="5">
        <v>97</v>
      </c>
      <c r="L62" s="6">
        <v>452.02</v>
      </c>
      <c r="M62" s="4" t="s">
        <v>57</v>
      </c>
      <c r="N62" s="6">
        <v>18.503900000000002</v>
      </c>
      <c r="O62" s="6">
        <v>7.8739999999999997</v>
      </c>
      <c r="P62" s="6">
        <v>4.3307000000000002</v>
      </c>
      <c r="Q62" s="6">
        <v>0.36515146199999998</v>
      </c>
      <c r="R62" s="7">
        <f t="shared" si="1"/>
        <v>17.709845906999998</v>
      </c>
    </row>
    <row r="63" spans="1:18" ht="12" customHeight="1">
      <c r="A63" s="4" t="s">
        <v>288</v>
      </c>
      <c r="B63" s="4" t="s">
        <v>289</v>
      </c>
      <c r="C63" s="4" t="s">
        <v>150</v>
      </c>
      <c r="D63" s="4" t="s">
        <v>238</v>
      </c>
      <c r="E63" s="4" t="s">
        <v>290</v>
      </c>
      <c r="F63" s="4" t="s">
        <v>291</v>
      </c>
      <c r="G63" s="4" t="s">
        <v>292</v>
      </c>
      <c r="H63" s="4" t="s">
        <v>293</v>
      </c>
      <c r="I63" s="4" t="s">
        <v>294</v>
      </c>
      <c r="J63" s="4" t="s">
        <v>26</v>
      </c>
      <c r="K63" s="5">
        <v>10</v>
      </c>
      <c r="L63" s="6">
        <v>0</v>
      </c>
      <c r="M63" s="4" t="s">
        <v>119</v>
      </c>
      <c r="N63" s="6">
        <v>11.81</v>
      </c>
      <c r="O63" s="6">
        <v>9.65</v>
      </c>
      <c r="P63" s="6">
        <v>4.13</v>
      </c>
      <c r="Q63" s="6">
        <v>0.27238521100000002</v>
      </c>
      <c r="R63" s="7">
        <f t="shared" si="1"/>
        <v>0.90795070333333339</v>
      </c>
    </row>
    <row r="64" spans="1:18" ht="12" customHeight="1">
      <c r="A64" s="4" t="s">
        <v>295</v>
      </c>
      <c r="B64" s="4" t="s">
        <v>296</v>
      </c>
      <c r="C64" s="4" t="s">
        <v>150</v>
      </c>
      <c r="D64" s="4" t="s">
        <v>238</v>
      </c>
      <c r="E64" s="4" t="s">
        <v>290</v>
      </c>
      <c r="F64" s="4" t="s">
        <v>291</v>
      </c>
      <c r="G64" s="4" t="s">
        <v>292</v>
      </c>
      <c r="H64" s="4" t="s">
        <v>293</v>
      </c>
      <c r="I64" s="4" t="s">
        <v>297</v>
      </c>
      <c r="J64" s="4" t="s">
        <v>26</v>
      </c>
      <c r="K64" s="5">
        <v>10</v>
      </c>
      <c r="L64" s="6">
        <v>0</v>
      </c>
      <c r="M64" s="4" t="s">
        <v>119</v>
      </c>
      <c r="N64" s="6">
        <v>11.81</v>
      </c>
      <c r="O64" s="6">
        <v>9.65</v>
      </c>
      <c r="P64" s="6">
        <v>4.13</v>
      </c>
      <c r="Q64" s="6">
        <v>0.27238521100000002</v>
      </c>
      <c r="R64" s="7">
        <f t="shared" si="1"/>
        <v>0.90795070333333339</v>
      </c>
    </row>
    <row r="65" spans="1:18" ht="12" customHeight="1">
      <c r="A65" s="4" t="s">
        <v>298</v>
      </c>
      <c r="B65" s="4" t="s">
        <v>299</v>
      </c>
      <c r="C65" s="4" t="s">
        <v>150</v>
      </c>
      <c r="D65" s="4" t="s">
        <v>238</v>
      </c>
      <c r="E65" s="4" t="s">
        <v>290</v>
      </c>
      <c r="F65" s="4" t="s">
        <v>291</v>
      </c>
      <c r="G65" s="4" t="s">
        <v>292</v>
      </c>
      <c r="H65" s="4" t="s">
        <v>293</v>
      </c>
      <c r="I65" s="4" t="s">
        <v>300</v>
      </c>
      <c r="J65" s="4" t="s">
        <v>26</v>
      </c>
      <c r="K65" s="5">
        <v>9</v>
      </c>
      <c r="L65" s="6">
        <v>0</v>
      </c>
      <c r="M65" s="4" t="s">
        <v>119</v>
      </c>
      <c r="N65" s="6">
        <v>11.81</v>
      </c>
      <c r="O65" s="6">
        <v>9.65</v>
      </c>
      <c r="P65" s="6">
        <v>4.13</v>
      </c>
      <c r="Q65" s="6">
        <v>0.27238521100000002</v>
      </c>
      <c r="R65" s="7">
        <f t="shared" si="1"/>
        <v>0.81715563300000005</v>
      </c>
    </row>
    <row r="66" spans="1:18" ht="12" customHeight="1">
      <c r="A66" s="4" t="s">
        <v>301</v>
      </c>
      <c r="B66" s="4" t="s">
        <v>302</v>
      </c>
      <c r="C66" s="4" t="s">
        <v>150</v>
      </c>
      <c r="D66" s="4" t="s">
        <v>238</v>
      </c>
      <c r="E66" s="4" t="s">
        <v>303</v>
      </c>
      <c r="F66" s="4" t="s">
        <v>304</v>
      </c>
      <c r="G66" s="4" t="s">
        <v>305</v>
      </c>
      <c r="H66" s="4" t="s">
        <v>306</v>
      </c>
      <c r="I66" s="4" t="s">
        <v>307</v>
      </c>
      <c r="J66" s="4" t="s">
        <v>26</v>
      </c>
      <c r="K66" s="5">
        <v>9</v>
      </c>
      <c r="L66" s="6">
        <v>14.85</v>
      </c>
      <c r="M66" s="4" t="s">
        <v>308</v>
      </c>
      <c r="N66" s="6">
        <v>18.503900000000002</v>
      </c>
      <c r="O66" s="6">
        <v>12.5984</v>
      </c>
      <c r="P66" s="6">
        <v>9.0550999999999995</v>
      </c>
      <c r="Q66" s="6">
        <v>1.2215976209999999</v>
      </c>
      <c r="R66" s="7">
        <f t="shared" ref="R66:R92" si="2">Q66*K66/M66</f>
        <v>0.61079881049999996</v>
      </c>
    </row>
    <row r="67" spans="1:18" ht="12" customHeight="1">
      <c r="A67" s="4" t="s">
        <v>309</v>
      </c>
      <c r="B67" s="4" t="s">
        <v>310</v>
      </c>
      <c r="C67" s="4" t="s">
        <v>150</v>
      </c>
      <c r="D67" s="4" t="s">
        <v>238</v>
      </c>
      <c r="E67" s="4" t="s">
        <v>303</v>
      </c>
      <c r="F67" s="4" t="s">
        <v>311</v>
      </c>
      <c r="G67" s="4" t="s">
        <v>312</v>
      </c>
      <c r="H67" s="4" t="s">
        <v>313</v>
      </c>
      <c r="I67" s="4" t="s">
        <v>314</v>
      </c>
      <c r="J67" s="4" t="s">
        <v>26</v>
      </c>
      <c r="K67" s="5">
        <v>9</v>
      </c>
      <c r="L67" s="6">
        <v>37.799999999999997</v>
      </c>
      <c r="M67" s="4" t="s">
        <v>27</v>
      </c>
      <c r="N67" s="6">
        <v>30</v>
      </c>
      <c r="O67" s="6">
        <v>12</v>
      </c>
      <c r="P67" s="6">
        <v>24</v>
      </c>
      <c r="Q67" s="6">
        <v>5</v>
      </c>
      <c r="R67" s="7">
        <f t="shared" si="2"/>
        <v>3.75</v>
      </c>
    </row>
    <row r="68" spans="1:18" ht="12" customHeight="1">
      <c r="A68" s="4" t="s">
        <v>315</v>
      </c>
      <c r="B68" s="4" t="s">
        <v>316</v>
      </c>
      <c r="C68" s="4" t="s">
        <v>150</v>
      </c>
      <c r="D68" s="4" t="s">
        <v>238</v>
      </c>
      <c r="E68" s="4" t="s">
        <v>303</v>
      </c>
      <c r="F68" s="4" t="s">
        <v>311</v>
      </c>
      <c r="G68" s="4" t="s">
        <v>312</v>
      </c>
      <c r="H68" s="4" t="s">
        <v>313</v>
      </c>
      <c r="I68" s="4" t="s">
        <v>317</v>
      </c>
      <c r="J68" s="4" t="s">
        <v>26</v>
      </c>
      <c r="K68" s="5">
        <v>8</v>
      </c>
      <c r="L68" s="6">
        <v>33.6</v>
      </c>
      <c r="M68" s="4" t="s">
        <v>27</v>
      </c>
      <c r="N68" s="6">
        <v>30</v>
      </c>
      <c r="O68" s="6">
        <v>12</v>
      </c>
      <c r="P68" s="6">
        <v>24</v>
      </c>
      <c r="Q68" s="6">
        <v>5</v>
      </c>
      <c r="R68" s="7">
        <f t="shared" si="2"/>
        <v>3.3333333333333335</v>
      </c>
    </row>
    <row r="69" spans="1:18" ht="12" customHeight="1">
      <c r="A69" s="4" t="s">
        <v>318</v>
      </c>
      <c r="B69" s="4" t="s">
        <v>319</v>
      </c>
      <c r="C69" s="4" t="s">
        <v>150</v>
      </c>
      <c r="D69" s="4" t="s">
        <v>238</v>
      </c>
      <c r="E69" s="4" t="s">
        <v>303</v>
      </c>
      <c r="F69" s="4" t="s">
        <v>311</v>
      </c>
      <c r="G69" s="4" t="s">
        <v>312</v>
      </c>
      <c r="H69" s="4" t="s">
        <v>313</v>
      </c>
      <c r="I69" s="4" t="s">
        <v>320</v>
      </c>
      <c r="J69" s="4" t="s">
        <v>26</v>
      </c>
      <c r="K69" s="5">
        <v>9</v>
      </c>
      <c r="L69" s="6">
        <v>37.799999999999997</v>
      </c>
      <c r="M69" s="4" t="s">
        <v>27</v>
      </c>
      <c r="N69" s="6">
        <v>30</v>
      </c>
      <c r="O69" s="6">
        <v>12</v>
      </c>
      <c r="P69" s="6">
        <v>24</v>
      </c>
      <c r="Q69" s="6">
        <v>5</v>
      </c>
      <c r="R69" s="7">
        <f t="shared" si="2"/>
        <v>3.75</v>
      </c>
    </row>
    <row r="70" spans="1:18" ht="12" customHeight="1">
      <c r="A70" s="4" t="s">
        <v>321</v>
      </c>
      <c r="B70" s="4" t="s">
        <v>322</v>
      </c>
      <c r="C70" s="4" t="s">
        <v>150</v>
      </c>
      <c r="D70" s="4" t="s">
        <v>238</v>
      </c>
      <c r="E70" s="4" t="s">
        <v>303</v>
      </c>
      <c r="F70" s="4" t="s">
        <v>323</v>
      </c>
      <c r="G70" s="4" t="s">
        <v>305</v>
      </c>
      <c r="H70" s="4" t="s">
        <v>306</v>
      </c>
      <c r="I70" s="4" t="s">
        <v>324</v>
      </c>
      <c r="J70" s="4" t="s">
        <v>26</v>
      </c>
      <c r="K70" s="5">
        <v>9</v>
      </c>
      <c r="L70" s="6">
        <v>14.85</v>
      </c>
      <c r="M70" s="4" t="s">
        <v>308</v>
      </c>
      <c r="N70" s="6">
        <v>18.503900000000002</v>
      </c>
      <c r="O70" s="6">
        <v>12.5984</v>
      </c>
      <c r="P70" s="6">
        <v>9.0550999999999995</v>
      </c>
      <c r="Q70" s="6">
        <v>1.2215976209999999</v>
      </c>
      <c r="R70" s="7">
        <f t="shared" si="2"/>
        <v>0.61079881049999996</v>
      </c>
    </row>
    <row r="71" spans="1:18" ht="12" customHeight="1">
      <c r="A71" s="4" t="s">
        <v>325</v>
      </c>
      <c r="B71" s="4" t="s">
        <v>326</v>
      </c>
      <c r="C71" s="4" t="s">
        <v>150</v>
      </c>
      <c r="D71" s="4" t="s">
        <v>238</v>
      </c>
      <c r="E71" s="4" t="s">
        <v>303</v>
      </c>
      <c r="F71" s="4" t="s">
        <v>304</v>
      </c>
      <c r="G71" s="4" t="s">
        <v>305</v>
      </c>
      <c r="H71" s="4" t="s">
        <v>306</v>
      </c>
      <c r="I71" s="4" t="s">
        <v>327</v>
      </c>
      <c r="J71" s="4" t="s">
        <v>26</v>
      </c>
      <c r="K71" s="5">
        <v>9</v>
      </c>
      <c r="L71" s="6">
        <v>14.85</v>
      </c>
      <c r="M71" s="4" t="s">
        <v>308</v>
      </c>
      <c r="N71" s="6">
        <v>18.503900000000002</v>
      </c>
      <c r="O71" s="6">
        <v>12.5984</v>
      </c>
      <c r="P71" s="6">
        <v>9.0550999999999995</v>
      </c>
      <c r="Q71" s="6">
        <v>1.2215976209999999</v>
      </c>
      <c r="R71" s="7">
        <f t="shared" si="2"/>
        <v>0.61079881049999996</v>
      </c>
    </row>
    <row r="72" spans="1:18" ht="12" customHeight="1">
      <c r="A72" s="4" t="s">
        <v>330</v>
      </c>
      <c r="B72" s="4" t="s">
        <v>177</v>
      </c>
      <c r="C72" s="4" t="s">
        <v>171</v>
      </c>
      <c r="D72" s="4"/>
      <c r="E72" s="4" t="s">
        <v>172</v>
      </c>
      <c r="F72" s="4" t="s">
        <v>173</v>
      </c>
      <c r="G72" s="4" t="s">
        <v>174</v>
      </c>
      <c r="H72" s="4" t="s">
        <v>178</v>
      </c>
      <c r="I72" s="4" t="s">
        <v>25</v>
      </c>
      <c r="J72" s="4" t="s">
        <v>26</v>
      </c>
      <c r="K72" s="5">
        <v>1</v>
      </c>
      <c r="L72" s="6">
        <v>3.26</v>
      </c>
      <c r="M72" s="4" t="s">
        <v>57</v>
      </c>
      <c r="N72" s="6">
        <v>15.747999999999999</v>
      </c>
      <c r="O72" s="6">
        <v>13.779500000000001</v>
      </c>
      <c r="P72" s="6">
        <v>8.2676999999999996</v>
      </c>
      <c r="Q72" s="6">
        <v>1.038244972</v>
      </c>
      <c r="R72" s="7">
        <f t="shared" si="2"/>
        <v>0.51912248599999999</v>
      </c>
    </row>
    <row r="73" spans="1:18" ht="12" customHeight="1">
      <c r="A73" s="4" t="s">
        <v>332</v>
      </c>
      <c r="B73" s="4" t="s">
        <v>333</v>
      </c>
      <c r="C73" s="4" t="s">
        <v>171</v>
      </c>
      <c r="D73" s="4" t="s">
        <v>334</v>
      </c>
      <c r="E73" s="4" t="s">
        <v>142</v>
      </c>
      <c r="F73" s="4"/>
      <c r="G73" s="4" t="s">
        <v>335</v>
      </c>
      <c r="H73" s="4" t="s">
        <v>336</v>
      </c>
      <c r="I73" s="4" t="s">
        <v>25</v>
      </c>
      <c r="J73" s="4" t="s">
        <v>26</v>
      </c>
      <c r="K73" s="5">
        <v>2</v>
      </c>
      <c r="L73" s="6">
        <v>15.478</v>
      </c>
      <c r="M73" s="4" t="s">
        <v>57</v>
      </c>
      <c r="N73" s="6">
        <v>17.72</v>
      </c>
      <c r="O73" s="6">
        <v>16.93</v>
      </c>
      <c r="P73" s="6">
        <v>14.96</v>
      </c>
      <c r="Q73" s="6">
        <v>2.597218759</v>
      </c>
      <c r="R73" s="7">
        <f t="shared" si="2"/>
        <v>2.597218759</v>
      </c>
    </row>
    <row r="74" spans="1:18" ht="12" customHeight="1">
      <c r="A74" s="4" t="s">
        <v>337</v>
      </c>
      <c r="B74" s="4" t="s">
        <v>338</v>
      </c>
      <c r="C74" s="4" t="s">
        <v>171</v>
      </c>
      <c r="D74" s="4" t="s">
        <v>339</v>
      </c>
      <c r="E74" s="4" t="s">
        <v>142</v>
      </c>
      <c r="F74" s="4"/>
      <c r="G74" s="4" t="s">
        <v>340</v>
      </c>
      <c r="H74" s="4" t="s">
        <v>341</v>
      </c>
      <c r="I74" s="4" t="s">
        <v>25</v>
      </c>
      <c r="J74" s="4" t="s">
        <v>26</v>
      </c>
      <c r="K74" s="5">
        <v>1</v>
      </c>
      <c r="L74" s="6">
        <v>6.1840000000000002</v>
      </c>
      <c r="M74" s="4" t="s">
        <v>57</v>
      </c>
      <c r="N74" s="6">
        <v>17.91</v>
      </c>
      <c r="O74" s="6">
        <v>15.55</v>
      </c>
      <c r="P74" s="6">
        <v>10.43</v>
      </c>
      <c r="Q74" s="6">
        <v>1.680995494</v>
      </c>
      <c r="R74" s="7">
        <f t="shared" si="2"/>
        <v>0.84049774700000002</v>
      </c>
    </row>
    <row r="75" spans="1:18" ht="12" customHeight="1">
      <c r="A75" s="4" t="s">
        <v>342</v>
      </c>
      <c r="B75" s="4" t="s">
        <v>343</v>
      </c>
      <c r="C75" s="4" t="s">
        <v>171</v>
      </c>
      <c r="D75" s="4" t="s">
        <v>339</v>
      </c>
      <c r="E75" s="4" t="s">
        <v>142</v>
      </c>
      <c r="F75" s="4"/>
      <c r="G75" s="4" t="s">
        <v>340</v>
      </c>
      <c r="H75" s="4" t="s">
        <v>344</v>
      </c>
      <c r="I75" s="4" t="s">
        <v>25</v>
      </c>
      <c r="J75" s="4" t="s">
        <v>26</v>
      </c>
      <c r="K75" s="5">
        <v>8</v>
      </c>
      <c r="L75" s="6">
        <v>59.576000000000001</v>
      </c>
      <c r="M75" s="4" t="s">
        <v>146</v>
      </c>
      <c r="N75" s="6">
        <v>17.32</v>
      </c>
      <c r="O75" s="6">
        <v>11.61</v>
      </c>
      <c r="P75" s="6">
        <v>11.22</v>
      </c>
      <c r="Q75" s="6">
        <v>1.305657375</v>
      </c>
      <c r="R75" s="7">
        <f t="shared" si="2"/>
        <v>10.445259</v>
      </c>
    </row>
    <row r="76" spans="1:18" ht="12" customHeight="1">
      <c r="A76" s="4" t="s">
        <v>345</v>
      </c>
      <c r="B76" s="4" t="s">
        <v>346</v>
      </c>
      <c r="C76" s="4" t="s">
        <v>171</v>
      </c>
      <c r="D76" s="4" t="s">
        <v>339</v>
      </c>
      <c r="E76" s="4" t="s">
        <v>125</v>
      </c>
      <c r="F76" s="4" t="s">
        <v>347</v>
      </c>
      <c r="G76" s="4" t="s">
        <v>348</v>
      </c>
      <c r="H76" s="4" t="s">
        <v>349</v>
      </c>
      <c r="I76" s="4" t="s">
        <v>38</v>
      </c>
      <c r="J76" s="4" t="s">
        <v>26</v>
      </c>
      <c r="K76" s="5">
        <v>1254</v>
      </c>
      <c r="L76" s="6">
        <v>726.06600000000003</v>
      </c>
      <c r="M76" s="4" t="s">
        <v>350</v>
      </c>
      <c r="N76" s="6">
        <v>8.8582999999999998</v>
      </c>
      <c r="O76" s="6">
        <v>3.9369999999999998</v>
      </c>
      <c r="P76" s="6">
        <v>4.5275999999999996</v>
      </c>
      <c r="Q76" s="6">
        <v>9.1377676000000005E-2</v>
      </c>
      <c r="R76" s="7">
        <f t="shared" si="2"/>
        <v>12.731956189333335</v>
      </c>
    </row>
    <row r="77" spans="1:18" ht="12" customHeight="1">
      <c r="A77" s="4" t="s">
        <v>351</v>
      </c>
      <c r="B77" s="4" t="s">
        <v>352</v>
      </c>
      <c r="C77" s="4" t="s">
        <v>171</v>
      </c>
      <c r="D77" s="4" t="s">
        <v>339</v>
      </c>
      <c r="E77" s="4" t="s">
        <v>125</v>
      </c>
      <c r="F77" s="4" t="s">
        <v>347</v>
      </c>
      <c r="G77" s="4" t="s">
        <v>348</v>
      </c>
      <c r="H77" s="4" t="s">
        <v>349</v>
      </c>
      <c r="I77" s="4" t="s">
        <v>267</v>
      </c>
      <c r="J77" s="4" t="s">
        <v>26</v>
      </c>
      <c r="K77" s="5">
        <v>122</v>
      </c>
      <c r="L77" s="6">
        <v>70.638000000000005</v>
      </c>
      <c r="M77" s="4" t="s">
        <v>350</v>
      </c>
      <c r="N77" s="6">
        <v>8.8582999999999998</v>
      </c>
      <c r="O77" s="6">
        <v>3.9369999999999998</v>
      </c>
      <c r="P77" s="6">
        <v>4.5275999999999996</v>
      </c>
      <c r="Q77" s="6">
        <v>9.1377676000000005E-2</v>
      </c>
      <c r="R77" s="7">
        <f t="shared" si="2"/>
        <v>1.2386751635555557</v>
      </c>
    </row>
    <row r="78" spans="1:18" ht="12" customHeight="1">
      <c r="A78" s="4" t="s">
        <v>353</v>
      </c>
      <c r="B78" s="4" t="s">
        <v>354</v>
      </c>
      <c r="C78" s="4" t="s">
        <v>171</v>
      </c>
      <c r="D78" s="4" t="s">
        <v>339</v>
      </c>
      <c r="E78" s="4" t="s">
        <v>125</v>
      </c>
      <c r="F78" s="4" t="s">
        <v>347</v>
      </c>
      <c r="G78" s="4" t="s">
        <v>348</v>
      </c>
      <c r="H78" s="4" t="s">
        <v>349</v>
      </c>
      <c r="I78" s="4" t="s">
        <v>148</v>
      </c>
      <c r="J78" s="4" t="s">
        <v>26</v>
      </c>
      <c r="K78" s="5">
        <v>4</v>
      </c>
      <c r="L78" s="6">
        <v>2.4279999999999999</v>
      </c>
      <c r="M78" s="4" t="s">
        <v>350</v>
      </c>
      <c r="N78" s="6">
        <v>8.8582999999999998</v>
      </c>
      <c r="O78" s="6">
        <v>3.9369999999999998</v>
      </c>
      <c r="P78" s="6">
        <v>4.5275999999999996</v>
      </c>
      <c r="Q78" s="6">
        <v>9.1377676000000005E-2</v>
      </c>
      <c r="R78" s="7">
        <f t="shared" si="2"/>
        <v>4.0612300444444444E-2</v>
      </c>
    </row>
    <row r="79" spans="1:18" ht="12" customHeight="1">
      <c r="A79" s="4" t="s">
        <v>355</v>
      </c>
      <c r="B79" s="4" t="s">
        <v>356</v>
      </c>
      <c r="C79" s="4" t="s">
        <v>105</v>
      </c>
      <c r="D79" s="4" t="s">
        <v>339</v>
      </c>
      <c r="E79" s="4" t="s">
        <v>125</v>
      </c>
      <c r="F79" s="4" t="s">
        <v>357</v>
      </c>
      <c r="G79" s="4" t="s">
        <v>358</v>
      </c>
      <c r="H79" s="4" t="s">
        <v>359</v>
      </c>
      <c r="I79" s="4" t="s">
        <v>25</v>
      </c>
      <c r="J79" s="4" t="s">
        <v>26</v>
      </c>
      <c r="K79" s="5">
        <v>1403</v>
      </c>
      <c r="L79" s="6">
        <v>1450.702</v>
      </c>
      <c r="M79" s="4" t="s">
        <v>350</v>
      </c>
      <c r="N79" s="6">
        <v>8.86</v>
      </c>
      <c r="O79" s="6">
        <v>7.09</v>
      </c>
      <c r="P79" s="6">
        <v>6.1</v>
      </c>
      <c r="Q79" s="6">
        <v>0.22175123799999999</v>
      </c>
      <c r="R79" s="7">
        <f t="shared" si="2"/>
        <v>34.568554101555556</v>
      </c>
    </row>
    <row r="80" spans="1:18" ht="12" customHeight="1">
      <c r="A80" s="4" t="s">
        <v>360</v>
      </c>
      <c r="B80" s="4" t="s">
        <v>361</v>
      </c>
      <c r="C80" s="4" t="s">
        <v>105</v>
      </c>
      <c r="D80" s="4" t="s">
        <v>339</v>
      </c>
      <c r="E80" s="4" t="s">
        <v>125</v>
      </c>
      <c r="F80" s="4" t="s">
        <v>357</v>
      </c>
      <c r="G80" s="4" t="s">
        <v>358</v>
      </c>
      <c r="H80" s="4" t="s">
        <v>359</v>
      </c>
      <c r="I80" s="4" t="s">
        <v>123</v>
      </c>
      <c r="J80" s="4" t="s">
        <v>26</v>
      </c>
      <c r="K80" s="5">
        <v>1404</v>
      </c>
      <c r="L80" s="6">
        <v>1530.36</v>
      </c>
      <c r="M80" s="4" t="s">
        <v>350</v>
      </c>
      <c r="N80" s="6">
        <v>8.86</v>
      </c>
      <c r="O80" s="6">
        <v>7.09</v>
      </c>
      <c r="P80" s="6">
        <v>6.1</v>
      </c>
      <c r="Q80" s="6">
        <v>0.22175123799999999</v>
      </c>
      <c r="R80" s="7">
        <f t="shared" si="2"/>
        <v>34.593193127999996</v>
      </c>
    </row>
    <row r="81" spans="1:18" ht="12" customHeight="1">
      <c r="A81" s="4" t="s">
        <v>362</v>
      </c>
      <c r="B81" s="4" t="s">
        <v>363</v>
      </c>
      <c r="C81" s="4" t="s">
        <v>105</v>
      </c>
      <c r="D81" s="4" t="s">
        <v>339</v>
      </c>
      <c r="E81" s="4" t="s">
        <v>125</v>
      </c>
      <c r="F81" s="4" t="s">
        <v>357</v>
      </c>
      <c r="G81" s="4" t="s">
        <v>358</v>
      </c>
      <c r="H81" s="4" t="s">
        <v>359</v>
      </c>
      <c r="I81" s="4" t="s">
        <v>38</v>
      </c>
      <c r="J81" s="4" t="s">
        <v>26</v>
      </c>
      <c r="K81" s="5">
        <v>1395</v>
      </c>
      <c r="L81" s="6">
        <v>1461.96</v>
      </c>
      <c r="M81" s="4" t="s">
        <v>350</v>
      </c>
      <c r="N81" s="6">
        <v>8.86</v>
      </c>
      <c r="O81" s="6">
        <v>7.09</v>
      </c>
      <c r="P81" s="6">
        <v>6.1</v>
      </c>
      <c r="Q81" s="6">
        <v>0.22175123799999999</v>
      </c>
      <c r="R81" s="7">
        <f t="shared" si="2"/>
        <v>34.37144189</v>
      </c>
    </row>
    <row r="82" spans="1:18" ht="12" customHeight="1">
      <c r="A82" s="4" t="s">
        <v>364</v>
      </c>
      <c r="B82" s="4" t="s">
        <v>365</v>
      </c>
      <c r="C82" s="4" t="s">
        <v>105</v>
      </c>
      <c r="D82" s="4" t="s">
        <v>339</v>
      </c>
      <c r="E82" s="4" t="s">
        <v>125</v>
      </c>
      <c r="F82" s="4" t="s">
        <v>357</v>
      </c>
      <c r="G82" s="4" t="s">
        <v>358</v>
      </c>
      <c r="H82" s="4" t="s">
        <v>359</v>
      </c>
      <c r="I82" s="4" t="s">
        <v>267</v>
      </c>
      <c r="J82" s="4" t="s">
        <v>26</v>
      </c>
      <c r="K82" s="5">
        <v>1305</v>
      </c>
      <c r="L82" s="6">
        <v>1422.45</v>
      </c>
      <c r="M82" s="4" t="s">
        <v>350</v>
      </c>
      <c r="N82" s="6">
        <v>8.86</v>
      </c>
      <c r="O82" s="6">
        <v>7.09</v>
      </c>
      <c r="P82" s="6">
        <v>6.1</v>
      </c>
      <c r="Q82" s="6">
        <v>0.22175123799999999</v>
      </c>
      <c r="R82" s="7">
        <f t="shared" si="2"/>
        <v>32.153929509999998</v>
      </c>
    </row>
    <row r="83" spans="1:18" ht="12" customHeight="1">
      <c r="A83" s="4" t="s">
        <v>366</v>
      </c>
      <c r="B83" s="4" t="s">
        <v>367</v>
      </c>
      <c r="C83" s="4" t="s">
        <v>105</v>
      </c>
      <c r="D83" s="4" t="s">
        <v>339</v>
      </c>
      <c r="E83" s="4" t="s">
        <v>125</v>
      </c>
      <c r="F83" s="4" t="s">
        <v>357</v>
      </c>
      <c r="G83" s="4" t="s">
        <v>358</v>
      </c>
      <c r="H83" s="4" t="s">
        <v>359</v>
      </c>
      <c r="I83" s="4" t="s">
        <v>38</v>
      </c>
      <c r="J83" s="4" t="s">
        <v>26</v>
      </c>
      <c r="K83" s="5">
        <v>1395</v>
      </c>
      <c r="L83" s="6">
        <v>1520.55</v>
      </c>
      <c r="M83" s="4" t="s">
        <v>350</v>
      </c>
      <c r="N83" s="6">
        <v>8.86</v>
      </c>
      <c r="O83" s="6">
        <v>7.09</v>
      </c>
      <c r="P83" s="6">
        <v>6.1</v>
      </c>
      <c r="Q83" s="6">
        <v>0.22175123799999999</v>
      </c>
      <c r="R83" s="7">
        <f t="shared" si="2"/>
        <v>34.37144189</v>
      </c>
    </row>
    <row r="84" spans="1:18" ht="12" customHeight="1">
      <c r="A84" s="4" t="s">
        <v>368</v>
      </c>
      <c r="B84" s="4" t="s">
        <v>369</v>
      </c>
      <c r="C84" s="4" t="s">
        <v>105</v>
      </c>
      <c r="D84" s="4" t="s">
        <v>339</v>
      </c>
      <c r="E84" s="4" t="s">
        <v>125</v>
      </c>
      <c r="F84" s="4" t="s">
        <v>357</v>
      </c>
      <c r="G84" s="4" t="s">
        <v>370</v>
      </c>
      <c r="H84" s="4" t="s">
        <v>371</v>
      </c>
      <c r="I84" s="4" t="s">
        <v>25</v>
      </c>
      <c r="J84" s="4" t="s">
        <v>26</v>
      </c>
      <c r="K84" s="5">
        <v>8</v>
      </c>
      <c r="L84" s="6">
        <v>6.1760000000000002</v>
      </c>
      <c r="M84" s="4" t="s">
        <v>350</v>
      </c>
      <c r="N84" s="6">
        <v>6.69</v>
      </c>
      <c r="O84" s="6">
        <v>6.1</v>
      </c>
      <c r="P84" s="6">
        <v>8.86</v>
      </c>
      <c r="Q84" s="6">
        <v>0.20924059</v>
      </c>
      <c r="R84" s="7">
        <f t="shared" si="2"/>
        <v>0.18599163555555556</v>
      </c>
    </row>
    <row r="85" spans="1:18" ht="12" customHeight="1">
      <c r="A85" s="4" t="s">
        <v>372</v>
      </c>
      <c r="B85" s="4" t="s">
        <v>373</v>
      </c>
      <c r="C85" s="4" t="s">
        <v>105</v>
      </c>
      <c r="D85" s="4" t="s">
        <v>339</v>
      </c>
      <c r="E85" s="4" t="s">
        <v>125</v>
      </c>
      <c r="F85" s="4" t="s">
        <v>357</v>
      </c>
      <c r="G85" s="4" t="s">
        <v>370</v>
      </c>
      <c r="H85" s="4" t="s">
        <v>371</v>
      </c>
      <c r="I85" s="4" t="s">
        <v>38</v>
      </c>
      <c r="J85" s="4" t="s">
        <v>26</v>
      </c>
      <c r="K85" s="5">
        <v>8</v>
      </c>
      <c r="L85" s="6">
        <v>6.2880000000000003</v>
      </c>
      <c r="M85" s="4" t="s">
        <v>350</v>
      </c>
      <c r="N85" s="6">
        <v>6.69</v>
      </c>
      <c r="O85" s="6">
        <v>6.1</v>
      </c>
      <c r="P85" s="6">
        <v>8.86</v>
      </c>
      <c r="Q85" s="6">
        <v>0.20924059</v>
      </c>
      <c r="R85" s="7">
        <f t="shared" si="2"/>
        <v>0.18599163555555556</v>
      </c>
    </row>
    <row r="86" spans="1:18" ht="12" customHeight="1">
      <c r="A86" s="4" t="s">
        <v>375</v>
      </c>
      <c r="B86" s="4" t="s">
        <v>376</v>
      </c>
      <c r="C86" s="4" t="s">
        <v>171</v>
      </c>
      <c r="D86" s="4" t="s">
        <v>339</v>
      </c>
      <c r="E86" s="4" t="s">
        <v>125</v>
      </c>
      <c r="F86" s="4" t="s">
        <v>377</v>
      </c>
      <c r="G86" s="4" t="s">
        <v>370</v>
      </c>
      <c r="H86" s="4" t="s">
        <v>371</v>
      </c>
      <c r="I86" s="4" t="s">
        <v>328</v>
      </c>
      <c r="J86" s="4" t="s">
        <v>26</v>
      </c>
      <c r="K86" s="5">
        <v>3</v>
      </c>
      <c r="L86" s="6">
        <v>2.4420000000000002</v>
      </c>
      <c r="M86" s="4" t="s">
        <v>350</v>
      </c>
      <c r="N86" s="6">
        <v>8.8582999999999998</v>
      </c>
      <c r="O86" s="6">
        <v>6.6928999999999998</v>
      </c>
      <c r="P86" s="6">
        <v>6.1024000000000003</v>
      </c>
      <c r="Q86" s="6">
        <v>0.20937347100000001</v>
      </c>
      <c r="R86" s="7">
        <f t="shared" si="2"/>
        <v>6.9791156999999993E-2</v>
      </c>
    </row>
    <row r="87" spans="1:18" ht="12" customHeight="1">
      <c r="A87" s="4" t="s">
        <v>378</v>
      </c>
      <c r="B87" s="4" t="s">
        <v>379</v>
      </c>
      <c r="C87" s="4" t="s">
        <v>105</v>
      </c>
      <c r="D87" s="4" t="s">
        <v>339</v>
      </c>
      <c r="E87" s="4" t="s">
        <v>125</v>
      </c>
      <c r="F87" s="4" t="s">
        <v>357</v>
      </c>
      <c r="G87" s="4" t="s">
        <v>370</v>
      </c>
      <c r="H87" s="4" t="s">
        <v>371</v>
      </c>
      <c r="I87" s="4" t="s">
        <v>123</v>
      </c>
      <c r="J87" s="4" t="s">
        <v>26</v>
      </c>
      <c r="K87" s="5">
        <v>6</v>
      </c>
      <c r="L87" s="6">
        <v>4.8840000000000003</v>
      </c>
      <c r="M87" s="4" t="s">
        <v>350</v>
      </c>
      <c r="N87" s="6">
        <v>6.69</v>
      </c>
      <c r="O87" s="6">
        <v>6.1</v>
      </c>
      <c r="P87" s="6">
        <v>8.86</v>
      </c>
      <c r="Q87" s="6">
        <v>0.20924059</v>
      </c>
      <c r="R87" s="7">
        <f t="shared" si="2"/>
        <v>0.13949372666666665</v>
      </c>
    </row>
    <row r="88" spans="1:18" ht="12" customHeight="1">
      <c r="A88" s="4" t="s">
        <v>380</v>
      </c>
      <c r="B88" s="4" t="s">
        <v>381</v>
      </c>
      <c r="C88" s="4" t="s">
        <v>105</v>
      </c>
      <c r="D88" s="4" t="s">
        <v>339</v>
      </c>
      <c r="E88" s="4" t="s">
        <v>125</v>
      </c>
      <c r="F88" s="4" t="s">
        <v>357</v>
      </c>
      <c r="G88" s="4" t="s">
        <v>370</v>
      </c>
      <c r="H88" s="4" t="s">
        <v>371</v>
      </c>
      <c r="I88" s="4" t="s">
        <v>267</v>
      </c>
      <c r="J88" s="4" t="s">
        <v>26</v>
      </c>
      <c r="K88" s="5">
        <v>3</v>
      </c>
      <c r="L88" s="6">
        <v>2.4420000000000002</v>
      </c>
      <c r="M88" s="4" t="s">
        <v>350</v>
      </c>
      <c r="N88" s="6">
        <v>6.69</v>
      </c>
      <c r="O88" s="6">
        <v>6.1</v>
      </c>
      <c r="P88" s="6">
        <v>8.86</v>
      </c>
      <c r="Q88" s="6">
        <v>0.20924059</v>
      </c>
      <c r="R88" s="7">
        <f t="shared" si="2"/>
        <v>6.9746863333333325E-2</v>
      </c>
    </row>
    <row r="89" spans="1:18" ht="12" customHeight="1">
      <c r="A89" s="4" t="s">
        <v>382</v>
      </c>
      <c r="B89" s="4" t="s">
        <v>383</v>
      </c>
      <c r="C89" s="4" t="s">
        <v>171</v>
      </c>
      <c r="D89" s="4" t="s">
        <v>339</v>
      </c>
      <c r="E89" s="4" t="s">
        <v>125</v>
      </c>
      <c r="F89" s="4" t="s">
        <v>377</v>
      </c>
      <c r="G89" s="4" t="s">
        <v>370</v>
      </c>
      <c r="H89" s="4" t="s">
        <v>371</v>
      </c>
      <c r="I89" s="4" t="s">
        <v>208</v>
      </c>
      <c r="J89" s="4" t="s">
        <v>26</v>
      </c>
      <c r="K89" s="5">
        <v>416</v>
      </c>
      <c r="L89" s="6">
        <v>309.92</v>
      </c>
      <c r="M89" s="4" t="s">
        <v>350</v>
      </c>
      <c r="N89" s="6">
        <v>8.8582999999999998</v>
      </c>
      <c r="O89" s="6">
        <v>6.6928999999999998</v>
      </c>
      <c r="P89" s="6">
        <v>6.1024000000000003</v>
      </c>
      <c r="Q89" s="6">
        <v>0.20937347100000001</v>
      </c>
      <c r="R89" s="7">
        <f t="shared" si="2"/>
        <v>9.6777071039999996</v>
      </c>
    </row>
    <row r="90" spans="1:18" ht="12" customHeight="1">
      <c r="A90" s="4" t="s">
        <v>384</v>
      </c>
      <c r="B90" s="4" t="s">
        <v>385</v>
      </c>
      <c r="C90" s="4" t="s">
        <v>171</v>
      </c>
      <c r="D90" s="4" t="s">
        <v>339</v>
      </c>
      <c r="E90" s="4" t="s">
        <v>125</v>
      </c>
      <c r="F90" s="4" t="s">
        <v>377</v>
      </c>
      <c r="G90" s="4" t="s">
        <v>370</v>
      </c>
      <c r="H90" s="4" t="s">
        <v>371</v>
      </c>
      <c r="I90" s="4" t="s">
        <v>386</v>
      </c>
      <c r="J90" s="4" t="s">
        <v>26</v>
      </c>
      <c r="K90" s="5">
        <v>222</v>
      </c>
      <c r="L90" s="6">
        <v>165.39</v>
      </c>
      <c r="M90" s="4" t="s">
        <v>350</v>
      </c>
      <c r="N90" s="6">
        <v>6.6928999999999998</v>
      </c>
      <c r="O90" s="6">
        <v>6.1024000000000003</v>
      </c>
      <c r="P90" s="6">
        <v>8.8582999999999998</v>
      </c>
      <c r="Q90" s="6">
        <v>0.20937347100000001</v>
      </c>
      <c r="R90" s="7">
        <f t="shared" si="2"/>
        <v>5.164545618</v>
      </c>
    </row>
    <row r="91" spans="1:18" ht="12" customHeight="1">
      <c r="A91" s="4" t="s">
        <v>387</v>
      </c>
      <c r="B91" s="4" t="s">
        <v>388</v>
      </c>
      <c r="C91" s="4" t="s">
        <v>171</v>
      </c>
      <c r="D91" s="4" t="s">
        <v>339</v>
      </c>
      <c r="E91" s="4" t="s">
        <v>125</v>
      </c>
      <c r="F91" s="4" t="s">
        <v>377</v>
      </c>
      <c r="G91" s="4" t="s">
        <v>370</v>
      </c>
      <c r="H91" s="4" t="s">
        <v>371</v>
      </c>
      <c r="I91" s="4" t="s">
        <v>389</v>
      </c>
      <c r="J91" s="4" t="s">
        <v>26</v>
      </c>
      <c r="K91" s="5">
        <v>393</v>
      </c>
      <c r="L91" s="6">
        <v>292.78500000000003</v>
      </c>
      <c r="M91" s="4" t="s">
        <v>350</v>
      </c>
      <c r="N91" s="6">
        <v>6.6928999999999998</v>
      </c>
      <c r="O91" s="6">
        <v>6.1024000000000003</v>
      </c>
      <c r="P91" s="6">
        <v>8.8582999999999998</v>
      </c>
      <c r="Q91" s="6">
        <v>0.20937347100000001</v>
      </c>
      <c r="R91" s="7">
        <f t="shared" si="2"/>
        <v>9.1426415670000001</v>
      </c>
    </row>
    <row r="92" spans="1:18" ht="12" customHeight="1">
      <c r="A92" s="4" t="s">
        <v>390</v>
      </c>
      <c r="B92" s="4" t="s">
        <v>391</v>
      </c>
      <c r="C92" s="4" t="s">
        <v>105</v>
      </c>
      <c r="D92" s="4" t="s">
        <v>339</v>
      </c>
      <c r="E92" s="4" t="s">
        <v>125</v>
      </c>
      <c r="F92" s="4" t="s">
        <v>357</v>
      </c>
      <c r="G92" s="4" t="s">
        <v>370</v>
      </c>
      <c r="H92" s="4" t="s">
        <v>392</v>
      </c>
      <c r="I92" s="4" t="s">
        <v>25</v>
      </c>
      <c r="J92" s="4" t="s">
        <v>26</v>
      </c>
      <c r="K92" s="5">
        <v>1540</v>
      </c>
      <c r="L92" s="6">
        <v>0</v>
      </c>
      <c r="M92" s="4" t="s">
        <v>393</v>
      </c>
      <c r="N92" s="6">
        <v>6.69</v>
      </c>
      <c r="O92" s="6">
        <v>6.1</v>
      </c>
      <c r="P92" s="6">
        <v>8.86</v>
      </c>
      <c r="Q92" s="6">
        <v>0.20924059</v>
      </c>
      <c r="R92" s="7">
        <f t="shared" si="2"/>
        <v>64.446101720000001</v>
      </c>
    </row>
    <row r="93" spans="1:18" ht="12" customHeight="1">
      <c r="A93" s="4" t="s">
        <v>394</v>
      </c>
      <c r="B93" s="4" t="s">
        <v>395</v>
      </c>
      <c r="C93" s="4" t="s">
        <v>105</v>
      </c>
      <c r="D93" s="4" t="s">
        <v>339</v>
      </c>
      <c r="E93" s="4" t="s">
        <v>125</v>
      </c>
      <c r="F93" s="4" t="s">
        <v>357</v>
      </c>
      <c r="G93" s="4" t="s">
        <v>370</v>
      </c>
      <c r="H93" s="4" t="s">
        <v>392</v>
      </c>
      <c r="I93" s="4" t="s">
        <v>38</v>
      </c>
      <c r="J93" s="4" t="s">
        <v>26</v>
      </c>
      <c r="K93" s="5">
        <v>2150</v>
      </c>
      <c r="L93" s="6">
        <v>0</v>
      </c>
      <c r="M93" s="4" t="s">
        <v>393</v>
      </c>
      <c r="N93" s="6">
        <v>6.69</v>
      </c>
      <c r="O93" s="6">
        <v>6.1</v>
      </c>
      <c r="P93" s="6">
        <v>8.86</v>
      </c>
      <c r="Q93" s="6">
        <v>0.20924059</v>
      </c>
      <c r="R93" s="7">
        <f t="shared" ref="R93:R124" si="3">Q93*K93/M93</f>
        <v>89.973453700000007</v>
      </c>
    </row>
    <row r="94" spans="1:18" ht="12" customHeight="1">
      <c r="A94" s="4" t="s">
        <v>396</v>
      </c>
      <c r="B94" s="4" t="s">
        <v>397</v>
      </c>
      <c r="C94" s="4" t="s">
        <v>105</v>
      </c>
      <c r="D94" s="4" t="s">
        <v>339</v>
      </c>
      <c r="E94" s="4" t="s">
        <v>125</v>
      </c>
      <c r="F94" s="4" t="s">
        <v>357</v>
      </c>
      <c r="G94" s="4" t="s">
        <v>370</v>
      </c>
      <c r="H94" s="4" t="s">
        <v>392</v>
      </c>
      <c r="I94" s="4" t="s">
        <v>374</v>
      </c>
      <c r="J94" s="4" t="s">
        <v>26</v>
      </c>
      <c r="K94" s="5">
        <v>195</v>
      </c>
      <c r="L94" s="6">
        <v>0</v>
      </c>
      <c r="M94" s="4" t="s">
        <v>393</v>
      </c>
      <c r="N94" s="6">
        <v>6.69</v>
      </c>
      <c r="O94" s="6">
        <v>6.1</v>
      </c>
      <c r="P94" s="6">
        <v>8.86</v>
      </c>
      <c r="Q94" s="6">
        <v>0.20924059</v>
      </c>
      <c r="R94" s="7">
        <f t="shared" si="3"/>
        <v>8.1603830100000003</v>
      </c>
    </row>
    <row r="95" spans="1:18" ht="12" customHeight="1">
      <c r="A95" s="4" t="s">
        <v>398</v>
      </c>
      <c r="B95" s="4" t="s">
        <v>399</v>
      </c>
      <c r="C95" s="4" t="s">
        <v>105</v>
      </c>
      <c r="D95" s="4" t="s">
        <v>339</v>
      </c>
      <c r="E95" s="4" t="s">
        <v>125</v>
      </c>
      <c r="F95" s="4" t="s">
        <v>357</v>
      </c>
      <c r="G95" s="4" t="s">
        <v>370</v>
      </c>
      <c r="H95" s="4" t="s">
        <v>392</v>
      </c>
      <c r="I95" s="4" t="s">
        <v>123</v>
      </c>
      <c r="J95" s="4" t="s">
        <v>26</v>
      </c>
      <c r="K95" s="5">
        <v>1405</v>
      </c>
      <c r="L95" s="6">
        <v>0</v>
      </c>
      <c r="M95" s="4" t="s">
        <v>393</v>
      </c>
      <c r="N95" s="6">
        <v>6.69</v>
      </c>
      <c r="O95" s="6">
        <v>6.1</v>
      </c>
      <c r="P95" s="6">
        <v>8.86</v>
      </c>
      <c r="Q95" s="6">
        <v>0.20924059</v>
      </c>
      <c r="R95" s="7">
        <f t="shared" si="3"/>
        <v>58.796605790000001</v>
      </c>
    </row>
    <row r="96" spans="1:18" ht="12" customHeight="1">
      <c r="A96" s="4" t="s">
        <v>400</v>
      </c>
      <c r="B96" s="4" t="s">
        <v>401</v>
      </c>
      <c r="C96" s="4" t="s">
        <v>105</v>
      </c>
      <c r="D96" s="4" t="s">
        <v>339</v>
      </c>
      <c r="E96" s="4" t="s">
        <v>125</v>
      </c>
      <c r="F96" s="4" t="s">
        <v>357</v>
      </c>
      <c r="G96" s="4" t="s">
        <v>370</v>
      </c>
      <c r="H96" s="4" t="s">
        <v>392</v>
      </c>
      <c r="I96" s="4" t="s">
        <v>267</v>
      </c>
      <c r="J96" s="4" t="s">
        <v>26</v>
      </c>
      <c r="K96" s="5">
        <v>1685</v>
      </c>
      <c r="L96" s="6">
        <v>0</v>
      </c>
      <c r="M96" s="4" t="s">
        <v>393</v>
      </c>
      <c r="N96" s="6">
        <v>6.69</v>
      </c>
      <c r="O96" s="6">
        <v>6.1</v>
      </c>
      <c r="P96" s="6">
        <v>8.86</v>
      </c>
      <c r="Q96" s="6">
        <v>0.20924059</v>
      </c>
      <c r="R96" s="7">
        <f t="shared" si="3"/>
        <v>70.514078830000003</v>
      </c>
    </row>
    <row r="97" spans="1:18" ht="12" customHeight="1">
      <c r="A97" s="4" t="s">
        <v>406</v>
      </c>
      <c r="B97" s="4" t="s">
        <v>407</v>
      </c>
      <c r="C97" s="4" t="s">
        <v>105</v>
      </c>
      <c r="D97" s="4" t="s">
        <v>339</v>
      </c>
      <c r="E97" s="4" t="s">
        <v>142</v>
      </c>
      <c r="F97" s="4" t="s">
        <v>405</v>
      </c>
      <c r="G97" s="4" t="s">
        <v>403</v>
      </c>
      <c r="H97" s="4" t="s">
        <v>404</v>
      </c>
      <c r="I97" s="4" t="s">
        <v>408</v>
      </c>
      <c r="J97" s="4" t="s">
        <v>26</v>
      </c>
      <c r="K97" s="5">
        <v>1</v>
      </c>
      <c r="L97" s="6">
        <v>15.457000000000001</v>
      </c>
      <c r="M97" s="4" t="s">
        <v>146</v>
      </c>
      <c r="N97" s="6">
        <v>20.4724</v>
      </c>
      <c r="O97" s="6">
        <v>16.929099999999998</v>
      </c>
      <c r="P97" s="6">
        <v>9.4488000000000003</v>
      </c>
      <c r="Q97" s="6">
        <v>1.8951149039999999</v>
      </c>
      <c r="R97" s="7">
        <f t="shared" si="3"/>
        <v>1.8951149039999999</v>
      </c>
    </row>
    <row r="98" spans="1:18" ht="12" customHeight="1">
      <c r="A98" s="4" t="s">
        <v>409</v>
      </c>
      <c r="B98" s="4" t="s">
        <v>410</v>
      </c>
      <c r="C98" s="4" t="s">
        <v>117</v>
      </c>
      <c r="D98" s="4" t="s">
        <v>411</v>
      </c>
      <c r="E98" s="4" t="s">
        <v>125</v>
      </c>
      <c r="F98" s="4"/>
      <c r="G98" s="4" t="s">
        <v>412</v>
      </c>
      <c r="H98" s="4" t="s">
        <v>413</v>
      </c>
      <c r="I98" s="4" t="s">
        <v>414</v>
      </c>
      <c r="J98" s="4" t="s">
        <v>26</v>
      </c>
      <c r="K98" s="5">
        <v>4</v>
      </c>
      <c r="L98" s="6">
        <v>4.24</v>
      </c>
      <c r="M98" s="4" t="s">
        <v>127</v>
      </c>
      <c r="N98" s="6">
        <v>9.6456999999999997</v>
      </c>
      <c r="O98" s="6">
        <v>7.2835000000000001</v>
      </c>
      <c r="P98" s="6">
        <v>5.9055</v>
      </c>
      <c r="Q98" s="6">
        <v>0.24009704200000001</v>
      </c>
      <c r="R98" s="7">
        <f t="shared" si="3"/>
        <v>0.24009704200000001</v>
      </c>
    </row>
    <row r="99" spans="1:18" ht="12" customHeight="1">
      <c r="A99" s="4" t="s">
        <v>415</v>
      </c>
      <c r="B99" s="4" t="s">
        <v>416</v>
      </c>
      <c r="C99" s="4" t="s">
        <v>105</v>
      </c>
      <c r="D99" s="4" t="s">
        <v>417</v>
      </c>
      <c r="E99" s="4" t="s">
        <v>151</v>
      </c>
      <c r="F99" s="4" t="s">
        <v>418</v>
      </c>
      <c r="G99" s="4" t="s">
        <v>419</v>
      </c>
      <c r="H99" s="4" t="s">
        <v>420</v>
      </c>
      <c r="I99" s="4" t="s">
        <v>44</v>
      </c>
      <c r="J99" s="4" t="s">
        <v>26</v>
      </c>
      <c r="K99" s="5">
        <v>120</v>
      </c>
      <c r="L99" s="6">
        <v>1446.12</v>
      </c>
      <c r="M99" s="4" t="s">
        <v>124</v>
      </c>
      <c r="N99" s="6">
        <v>27.165400000000002</v>
      </c>
      <c r="O99" s="6">
        <v>23.622</v>
      </c>
      <c r="P99" s="6">
        <v>18.503900000000002</v>
      </c>
      <c r="Q99" s="6">
        <v>6.8715119160000002</v>
      </c>
      <c r="R99" s="7">
        <f t="shared" si="3"/>
        <v>137.43023832</v>
      </c>
    </row>
    <row r="100" spans="1:18" ht="12" customHeight="1">
      <c r="A100" s="4" t="s">
        <v>421</v>
      </c>
      <c r="B100" s="4" t="s">
        <v>422</v>
      </c>
      <c r="C100" s="4" t="s">
        <v>105</v>
      </c>
      <c r="D100" s="4" t="s">
        <v>417</v>
      </c>
      <c r="E100" s="4" t="s">
        <v>151</v>
      </c>
      <c r="F100" s="4" t="s">
        <v>418</v>
      </c>
      <c r="G100" s="4" t="s">
        <v>419</v>
      </c>
      <c r="H100" s="4" t="s">
        <v>423</v>
      </c>
      <c r="I100" s="4" t="s">
        <v>44</v>
      </c>
      <c r="J100" s="4" t="s">
        <v>26</v>
      </c>
      <c r="K100" s="5">
        <v>114</v>
      </c>
      <c r="L100" s="6">
        <v>1607.742</v>
      </c>
      <c r="M100" s="4" t="s">
        <v>124</v>
      </c>
      <c r="N100" s="6">
        <v>29.921299999999999</v>
      </c>
      <c r="O100" s="6">
        <v>23.622</v>
      </c>
      <c r="P100" s="6">
        <v>18.503900000000002</v>
      </c>
      <c r="Q100" s="6">
        <v>7.5686192549999998</v>
      </c>
      <c r="R100" s="7">
        <f t="shared" si="3"/>
        <v>143.80376584499999</v>
      </c>
    </row>
    <row r="101" spans="1:18" ht="12" customHeight="1">
      <c r="A101" s="4" t="s">
        <v>424</v>
      </c>
      <c r="B101" s="4" t="s">
        <v>425</v>
      </c>
      <c r="C101" s="4" t="s">
        <v>105</v>
      </c>
      <c r="D101" s="4" t="s">
        <v>417</v>
      </c>
      <c r="E101" s="4" t="s">
        <v>151</v>
      </c>
      <c r="F101" s="4" t="s">
        <v>418</v>
      </c>
      <c r="G101" s="4" t="s">
        <v>419</v>
      </c>
      <c r="H101" s="4" t="s">
        <v>420</v>
      </c>
      <c r="I101" s="4" t="s">
        <v>426</v>
      </c>
      <c r="J101" s="4" t="s">
        <v>26</v>
      </c>
      <c r="K101" s="5">
        <v>72</v>
      </c>
      <c r="L101" s="6">
        <v>867.67200000000003</v>
      </c>
      <c r="M101" s="4" t="s">
        <v>124</v>
      </c>
      <c r="N101" s="6">
        <v>23.622</v>
      </c>
      <c r="O101" s="6">
        <v>18.503900000000002</v>
      </c>
      <c r="P101" s="6">
        <v>27.165400000000002</v>
      </c>
      <c r="Q101" s="6">
        <v>6.8715119160000002</v>
      </c>
      <c r="R101" s="7">
        <f t="shared" si="3"/>
        <v>82.458142992000006</v>
      </c>
    </row>
    <row r="102" spans="1:18" ht="12" customHeight="1">
      <c r="A102" s="4" t="s">
        <v>427</v>
      </c>
      <c r="B102" s="4" t="s">
        <v>428</v>
      </c>
      <c r="C102" s="4" t="s">
        <v>105</v>
      </c>
      <c r="D102" s="4" t="s">
        <v>417</v>
      </c>
      <c r="E102" s="4" t="s">
        <v>151</v>
      </c>
      <c r="F102" s="4" t="s">
        <v>418</v>
      </c>
      <c r="G102" s="4" t="s">
        <v>419</v>
      </c>
      <c r="H102" s="4" t="s">
        <v>423</v>
      </c>
      <c r="I102" s="4" t="s">
        <v>426</v>
      </c>
      <c r="J102" s="4" t="s">
        <v>26</v>
      </c>
      <c r="K102" s="5">
        <v>108</v>
      </c>
      <c r="L102" s="6">
        <v>1523.124</v>
      </c>
      <c r="M102" s="4" t="s">
        <v>124</v>
      </c>
      <c r="N102" s="6">
        <v>29.921299999999999</v>
      </c>
      <c r="O102" s="6">
        <v>23.622</v>
      </c>
      <c r="P102" s="6">
        <v>18.503900000000002</v>
      </c>
      <c r="Q102" s="6">
        <v>7.5686192549999998</v>
      </c>
      <c r="R102" s="7">
        <f t="shared" si="3"/>
        <v>136.23514659</v>
      </c>
    </row>
    <row r="103" spans="1:18" ht="12" customHeight="1">
      <c r="A103" s="4" t="s">
        <v>429</v>
      </c>
      <c r="B103" s="4" t="s">
        <v>430</v>
      </c>
      <c r="C103" s="4" t="s">
        <v>105</v>
      </c>
      <c r="D103" s="4" t="s">
        <v>417</v>
      </c>
      <c r="E103" s="4" t="s">
        <v>151</v>
      </c>
      <c r="F103" s="4" t="s">
        <v>418</v>
      </c>
      <c r="G103" s="4" t="s">
        <v>419</v>
      </c>
      <c r="H103" s="4" t="s">
        <v>423</v>
      </c>
      <c r="I103" s="4" t="s">
        <v>431</v>
      </c>
      <c r="J103" s="4" t="s">
        <v>26</v>
      </c>
      <c r="K103" s="5">
        <v>366</v>
      </c>
      <c r="L103" s="6">
        <v>5161.6980000000003</v>
      </c>
      <c r="M103" s="4" t="s">
        <v>124</v>
      </c>
      <c r="N103" s="6">
        <v>29.921299999999999</v>
      </c>
      <c r="O103" s="6">
        <v>23.622</v>
      </c>
      <c r="P103" s="6">
        <v>18.503900000000002</v>
      </c>
      <c r="Q103" s="6">
        <v>7.5686192549999998</v>
      </c>
      <c r="R103" s="7">
        <f t="shared" si="3"/>
        <v>461.68577455500002</v>
      </c>
    </row>
    <row r="104" spans="1:18" ht="12" customHeight="1">
      <c r="A104" s="4" t="s">
        <v>432</v>
      </c>
      <c r="B104" s="4" t="s">
        <v>433</v>
      </c>
      <c r="C104" s="4" t="s">
        <v>117</v>
      </c>
      <c r="D104" s="4" t="s">
        <v>411</v>
      </c>
      <c r="E104" s="4" t="s">
        <v>118</v>
      </c>
      <c r="F104" s="4"/>
      <c r="G104" s="4" t="s">
        <v>434</v>
      </c>
      <c r="H104" s="4" t="s">
        <v>435</v>
      </c>
      <c r="I104" s="4" t="s">
        <v>436</v>
      </c>
      <c r="J104" s="4" t="s">
        <v>26</v>
      </c>
      <c r="K104" s="5">
        <v>2</v>
      </c>
      <c r="L104" s="6">
        <v>7.36</v>
      </c>
      <c r="M104" s="4" t="s">
        <v>57</v>
      </c>
      <c r="N104" s="6">
        <v>9.8424999999999994</v>
      </c>
      <c r="O104" s="6">
        <v>7.8739999999999997</v>
      </c>
      <c r="P104" s="6">
        <v>7.4802999999999997</v>
      </c>
      <c r="Q104" s="6">
        <v>0.33548731999999998</v>
      </c>
      <c r="R104" s="7">
        <f t="shared" si="3"/>
        <v>0.33548731999999998</v>
      </c>
    </row>
    <row r="105" spans="1:18" ht="12" customHeight="1">
      <c r="A105" s="4" t="s">
        <v>437</v>
      </c>
      <c r="B105" s="4" t="s">
        <v>438</v>
      </c>
      <c r="C105" s="4" t="s">
        <v>117</v>
      </c>
      <c r="D105" s="4" t="s">
        <v>411</v>
      </c>
      <c r="E105" s="4" t="s">
        <v>118</v>
      </c>
      <c r="F105" s="4"/>
      <c r="G105" s="4" t="s">
        <v>439</v>
      </c>
      <c r="H105" s="4" t="s">
        <v>440</v>
      </c>
      <c r="I105" s="4" t="s">
        <v>436</v>
      </c>
      <c r="J105" s="4" t="s">
        <v>26</v>
      </c>
      <c r="K105" s="5">
        <v>2</v>
      </c>
      <c r="L105" s="6">
        <v>9.48</v>
      </c>
      <c r="M105" s="4" t="s">
        <v>57</v>
      </c>
      <c r="N105" s="6">
        <v>9.8424999999999994</v>
      </c>
      <c r="O105" s="6">
        <v>8.6614000000000004</v>
      </c>
      <c r="P105" s="6">
        <v>7.8739999999999997</v>
      </c>
      <c r="Q105" s="6">
        <v>0.38845900300000002</v>
      </c>
      <c r="R105" s="7">
        <f t="shared" si="3"/>
        <v>0.38845900300000002</v>
      </c>
    </row>
    <row r="106" spans="1:18" ht="12" customHeight="1">
      <c r="A106" s="4" t="s">
        <v>441</v>
      </c>
      <c r="B106" s="4" t="s">
        <v>442</v>
      </c>
      <c r="C106" s="4" t="s">
        <v>117</v>
      </c>
      <c r="D106" s="4" t="s">
        <v>411</v>
      </c>
      <c r="E106" s="4" t="s">
        <v>118</v>
      </c>
      <c r="F106" s="4"/>
      <c r="G106" s="4" t="s">
        <v>439</v>
      </c>
      <c r="H106" s="4" t="s">
        <v>443</v>
      </c>
      <c r="I106" s="4" t="s">
        <v>436</v>
      </c>
      <c r="J106" s="4" t="s">
        <v>26</v>
      </c>
      <c r="K106" s="5">
        <v>2</v>
      </c>
      <c r="L106" s="6">
        <v>11.88</v>
      </c>
      <c r="M106" s="4" t="s">
        <v>57</v>
      </c>
      <c r="N106" s="6">
        <v>11.220499999999999</v>
      </c>
      <c r="O106" s="6">
        <v>9.8424999999999994</v>
      </c>
      <c r="P106" s="6">
        <v>7.8739999999999997</v>
      </c>
      <c r="Q106" s="6">
        <v>0.50323322299999995</v>
      </c>
      <c r="R106" s="7">
        <f t="shared" si="3"/>
        <v>0.50323322299999995</v>
      </c>
    </row>
    <row r="107" spans="1:18" ht="12" customHeight="1">
      <c r="A107" s="4" t="s">
        <v>444</v>
      </c>
      <c r="B107" s="4" t="s">
        <v>445</v>
      </c>
      <c r="C107" s="4" t="s">
        <v>117</v>
      </c>
      <c r="D107" s="4" t="s">
        <v>411</v>
      </c>
      <c r="E107" s="4" t="s">
        <v>118</v>
      </c>
      <c r="F107" s="4"/>
      <c r="G107" s="4" t="s">
        <v>439</v>
      </c>
      <c r="H107" s="4" t="s">
        <v>446</v>
      </c>
      <c r="I107" s="4" t="s">
        <v>447</v>
      </c>
      <c r="J107" s="4" t="s">
        <v>26</v>
      </c>
      <c r="K107" s="5">
        <v>2</v>
      </c>
      <c r="L107" s="6">
        <v>10.199999999999999</v>
      </c>
      <c r="M107" s="4" t="s">
        <v>127</v>
      </c>
      <c r="N107" s="6">
        <v>14.96</v>
      </c>
      <c r="O107" s="6">
        <v>9.84</v>
      </c>
      <c r="P107" s="6">
        <v>10.24</v>
      </c>
      <c r="Q107" s="6">
        <v>0.87233422199999999</v>
      </c>
      <c r="R107" s="7">
        <f t="shared" si="3"/>
        <v>0.436167111</v>
      </c>
    </row>
    <row r="108" spans="1:18" ht="12" customHeight="1">
      <c r="A108" s="4" t="s">
        <v>448</v>
      </c>
      <c r="B108" s="4" t="s">
        <v>449</v>
      </c>
      <c r="C108" s="4" t="s">
        <v>117</v>
      </c>
      <c r="D108" s="4" t="s">
        <v>411</v>
      </c>
      <c r="E108" s="4" t="s">
        <v>118</v>
      </c>
      <c r="F108" s="4"/>
      <c r="G108" s="4" t="s">
        <v>439</v>
      </c>
      <c r="H108" s="4" t="s">
        <v>446</v>
      </c>
      <c r="I108" s="4" t="s">
        <v>126</v>
      </c>
      <c r="J108" s="4" t="s">
        <v>26</v>
      </c>
      <c r="K108" s="5">
        <v>2</v>
      </c>
      <c r="L108" s="6">
        <v>10.199999999999999</v>
      </c>
      <c r="M108" s="4" t="s">
        <v>127</v>
      </c>
      <c r="N108" s="6">
        <v>14.96</v>
      </c>
      <c r="O108" s="6">
        <v>9.84</v>
      </c>
      <c r="P108" s="6">
        <v>10.24</v>
      </c>
      <c r="Q108" s="6">
        <v>0.87233422199999999</v>
      </c>
      <c r="R108" s="7">
        <f t="shared" si="3"/>
        <v>0.436167111</v>
      </c>
    </row>
    <row r="109" spans="1:18" ht="12" customHeight="1">
      <c r="A109" s="4" t="s">
        <v>450</v>
      </c>
      <c r="B109" s="4" t="s">
        <v>451</v>
      </c>
      <c r="C109" s="4" t="s">
        <v>117</v>
      </c>
      <c r="D109" s="4" t="s">
        <v>411</v>
      </c>
      <c r="E109" s="4" t="s">
        <v>118</v>
      </c>
      <c r="F109" s="4"/>
      <c r="G109" s="4" t="s">
        <v>434</v>
      </c>
      <c r="H109" s="4" t="s">
        <v>435</v>
      </c>
      <c r="I109" s="4" t="s">
        <v>452</v>
      </c>
      <c r="J109" s="4" t="s">
        <v>26</v>
      </c>
      <c r="K109" s="5">
        <v>4</v>
      </c>
      <c r="L109" s="6">
        <v>14.64</v>
      </c>
      <c r="M109" s="4" t="s">
        <v>127</v>
      </c>
      <c r="N109" s="6">
        <v>14.96</v>
      </c>
      <c r="O109" s="6">
        <v>9.84</v>
      </c>
      <c r="P109" s="6">
        <v>7.48</v>
      </c>
      <c r="Q109" s="6">
        <v>0.63721288799999998</v>
      </c>
      <c r="R109" s="7">
        <f t="shared" si="3"/>
        <v>0.63721288799999998</v>
      </c>
    </row>
    <row r="110" spans="1:18" ht="12" customHeight="1">
      <c r="A110" s="4" t="s">
        <v>453</v>
      </c>
      <c r="B110" s="4" t="s">
        <v>454</v>
      </c>
      <c r="C110" s="4" t="s">
        <v>117</v>
      </c>
      <c r="D110" s="4" t="s">
        <v>411</v>
      </c>
      <c r="E110" s="4" t="s">
        <v>118</v>
      </c>
      <c r="F110" s="4"/>
      <c r="G110" s="4" t="s">
        <v>434</v>
      </c>
      <c r="H110" s="4" t="s">
        <v>435</v>
      </c>
      <c r="I110" s="4" t="s">
        <v>455</v>
      </c>
      <c r="J110" s="4" t="s">
        <v>26</v>
      </c>
      <c r="K110" s="5">
        <v>2</v>
      </c>
      <c r="L110" s="6">
        <v>7.32</v>
      </c>
      <c r="M110" s="4" t="s">
        <v>127</v>
      </c>
      <c r="N110" s="6">
        <v>15</v>
      </c>
      <c r="O110" s="6">
        <v>9.7520000000000007</v>
      </c>
      <c r="P110" s="6">
        <v>6.7519999999999998</v>
      </c>
      <c r="Q110" s="6">
        <v>0.57157555500000001</v>
      </c>
      <c r="R110" s="7">
        <f t="shared" si="3"/>
        <v>0.28578777750000001</v>
      </c>
    </row>
    <row r="111" spans="1:18" ht="12" customHeight="1">
      <c r="A111" s="4" t="s">
        <v>456</v>
      </c>
      <c r="B111" s="4" t="s">
        <v>457</v>
      </c>
      <c r="C111" s="4" t="s">
        <v>117</v>
      </c>
      <c r="D111" s="4" t="s">
        <v>411</v>
      </c>
      <c r="E111" s="4" t="s">
        <v>118</v>
      </c>
      <c r="F111" s="4"/>
      <c r="G111" s="4" t="s">
        <v>439</v>
      </c>
      <c r="H111" s="4" t="s">
        <v>440</v>
      </c>
      <c r="I111" s="4" t="s">
        <v>455</v>
      </c>
      <c r="J111" s="4" t="s">
        <v>26</v>
      </c>
      <c r="K111" s="5">
        <v>4</v>
      </c>
      <c r="L111" s="6">
        <v>18.88</v>
      </c>
      <c r="M111" s="4" t="s">
        <v>127</v>
      </c>
      <c r="N111" s="6">
        <v>15</v>
      </c>
      <c r="O111" s="6">
        <v>9.7520000000000007</v>
      </c>
      <c r="P111" s="6">
        <v>7.7519999999999998</v>
      </c>
      <c r="Q111" s="6">
        <v>0.65622833300000005</v>
      </c>
      <c r="R111" s="7">
        <f t="shared" si="3"/>
        <v>0.65622833300000005</v>
      </c>
    </row>
    <row r="112" spans="1:18" ht="12" customHeight="1">
      <c r="A112" s="4" t="s">
        <v>458</v>
      </c>
      <c r="B112" s="4" t="s">
        <v>459</v>
      </c>
      <c r="C112" s="4" t="s">
        <v>117</v>
      </c>
      <c r="D112" s="4" t="s">
        <v>411</v>
      </c>
      <c r="E112" s="4" t="s">
        <v>118</v>
      </c>
      <c r="F112" s="4"/>
      <c r="G112" s="4" t="s">
        <v>434</v>
      </c>
      <c r="H112" s="4" t="s">
        <v>460</v>
      </c>
      <c r="I112" s="4" t="s">
        <v>461</v>
      </c>
      <c r="J112" s="4" t="s">
        <v>26</v>
      </c>
      <c r="K112" s="5">
        <v>4</v>
      </c>
      <c r="L112" s="6">
        <v>14.64</v>
      </c>
      <c r="M112" s="4" t="s">
        <v>127</v>
      </c>
      <c r="N112" s="6">
        <v>15</v>
      </c>
      <c r="O112" s="6">
        <v>9.75</v>
      </c>
      <c r="P112" s="6">
        <v>6.75</v>
      </c>
      <c r="Q112" s="6">
        <v>0.57128906199999996</v>
      </c>
      <c r="R112" s="7">
        <f t="shared" si="3"/>
        <v>0.57128906199999996</v>
      </c>
    </row>
    <row r="113" spans="1:18" ht="12" customHeight="1">
      <c r="A113" s="4" t="s">
        <v>462</v>
      </c>
      <c r="B113" s="4" t="s">
        <v>463</v>
      </c>
      <c r="C113" s="4" t="s">
        <v>117</v>
      </c>
      <c r="D113" s="4" t="s">
        <v>411</v>
      </c>
      <c r="E113" s="4" t="s">
        <v>118</v>
      </c>
      <c r="F113" s="4"/>
      <c r="G113" s="4" t="s">
        <v>439</v>
      </c>
      <c r="H113" s="4" t="s">
        <v>464</v>
      </c>
      <c r="I113" s="4" t="s">
        <v>465</v>
      </c>
      <c r="J113" s="4" t="s">
        <v>26</v>
      </c>
      <c r="K113" s="5">
        <v>2</v>
      </c>
      <c r="L113" s="6">
        <v>10.14</v>
      </c>
      <c r="M113" s="4" t="s">
        <v>127</v>
      </c>
      <c r="N113" s="6">
        <v>15</v>
      </c>
      <c r="O113" s="6">
        <v>9.75</v>
      </c>
      <c r="P113" s="6">
        <v>8.25</v>
      </c>
      <c r="Q113" s="6">
        <v>0.69824218699999996</v>
      </c>
      <c r="R113" s="7">
        <f t="shared" si="3"/>
        <v>0.34912109349999998</v>
      </c>
    </row>
    <row r="114" spans="1:18" ht="12" customHeight="1">
      <c r="A114" s="4" t="s">
        <v>466</v>
      </c>
      <c r="B114" s="4" t="s">
        <v>467</v>
      </c>
      <c r="C114" s="4" t="s">
        <v>117</v>
      </c>
      <c r="D114" s="4" t="s">
        <v>411</v>
      </c>
      <c r="E114" s="4" t="s">
        <v>118</v>
      </c>
      <c r="F114" s="4"/>
      <c r="G114" s="4" t="s">
        <v>439</v>
      </c>
      <c r="H114" s="4" t="s">
        <v>440</v>
      </c>
      <c r="I114" s="4" t="s">
        <v>468</v>
      </c>
      <c r="J114" s="4" t="s">
        <v>26</v>
      </c>
      <c r="K114" s="5">
        <v>8</v>
      </c>
      <c r="L114" s="6">
        <v>37.76</v>
      </c>
      <c r="M114" s="4" t="s">
        <v>57</v>
      </c>
      <c r="N114" s="6">
        <v>9.8424999999999994</v>
      </c>
      <c r="O114" s="6">
        <v>8.6614000000000004</v>
      </c>
      <c r="P114" s="6">
        <v>7.8739999999999997</v>
      </c>
      <c r="Q114" s="6">
        <v>0.38845900300000002</v>
      </c>
      <c r="R114" s="7">
        <f t="shared" si="3"/>
        <v>1.5538360120000001</v>
      </c>
    </row>
    <row r="115" spans="1:18" ht="12" customHeight="1">
      <c r="A115" s="4" t="s">
        <v>469</v>
      </c>
      <c r="B115" s="4" t="s">
        <v>470</v>
      </c>
      <c r="C115" s="4" t="s">
        <v>117</v>
      </c>
      <c r="D115" s="4" t="s">
        <v>411</v>
      </c>
      <c r="E115" s="4" t="s">
        <v>118</v>
      </c>
      <c r="F115" s="4"/>
      <c r="G115" s="4" t="s">
        <v>434</v>
      </c>
      <c r="H115" s="4" t="s">
        <v>471</v>
      </c>
      <c r="I115" s="4" t="s">
        <v>472</v>
      </c>
      <c r="J115" s="4" t="s">
        <v>26</v>
      </c>
      <c r="K115" s="5">
        <v>2</v>
      </c>
      <c r="L115" s="6">
        <v>6.84</v>
      </c>
      <c r="M115" s="4" t="s">
        <v>57</v>
      </c>
      <c r="N115" s="6">
        <v>9.8424999999999994</v>
      </c>
      <c r="O115" s="6">
        <v>7.8739999999999997</v>
      </c>
      <c r="P115" s="6">
        <v>7.4802999999999997</v>
      </c>
      <c r="Q115" s="6">
        <v>0.33548731999999998</v>
      </c>
      <c r="R115" s="7">
        <f t="shared" si="3"/>
        <v>0.33548731999999998</v>
      </c>
    </row>
    <row r="116" spans="1:18" ht="12" customHeight="1">
      <c r="A116" s="4" t="s">
        <v>473</v>
      </c>
      <c r="B116" s="4" t="s">
        <v>474</v>
      </c>
      <c r="C116" s="4" t="s">
        <v>117</v>
      </c>
      <c r="D116" s="4" t="s">
        <v>411</v>
      </c>
      <c r="E116" s="4" t="s">
        <v>125</v>
      </c>
      <c r="F116" s="4"/>
      <c r="G116" s="4" t="s">
        <v>412</v>
      </c>
      <c r="H116" s="4" t="s">
        <v>475</v>
      </c>
      <c r="I116" s="4" t="s">
        <v>436</v>
      </c>
      <c r="J116" s="4" t="s">
        <v>26</v>
      </c>
      <c r="K116" s="5">
        <v>8</v>
      </c>
      <c r="L116" s="6">
        <v>8</v>
      </c>
      <c r="M116" s="4" t="s">
        <v>127</v>
      </c>
      <c r="N116" s="6">
        <v>9.75</v>
      </c>
      <c r="O116" s="6">
        <v>6.25</v>
      </c>
      <c r="P116" s="6">
        <v>5.5</v>
      </c>
      <c r="Q116" s="6">
        <v>0.19395616299999999</v>
      </c>
      <c r="R116" s="7">
        <f t="shared" si="3"/>
        <v>0.38791232599999997</v>
      </c>
    </row>
    <row r="117" spans="1:18" ht="12" customHeight="1">
      <c r="A117" s="4" t="s">
        <v>477</v>
      </c>
      <c r="B117" s="4" t="s">
        <v>478</v>
      </c>
      <c r="C117" s="4" t="s">
        <v>105</v>
      </c>
      <c r="D117" s="4" t="s">
        <v>479</v>
      </c>
      <c r="E117" s="4" t="s">
        <v>149</v>
      </c>
      <c r="F117" s="4" t="s">
        <v>480</v>
      </c>
      <c r="G117" s="4" t="s">
        <v>481</v>
      </c>
      <c r="H117" s="4" t="s">
        <v>482</v>
      </c>
      <c r="I117" s="4" t="s">
        <v>483</v>
      </c>
      <c r="J117" s="4" t="s">
        <v>26</v>
      </c>
      <c r="K117" s="9">
        <v>2</v>
      </c>
      <c r="L117" s="6">
        <v>6.9939999999999998</v>
      </c>
      <c r="M117" s="4" t="s">
        <v>127</v>
      </c>
      <c r="N117" s="6">
        <v>10.4331</v>
      </c>
      <c r="O117" s="6">
        <v>9.8424999999999994</v>
      </c>
      <c r="P117" s="6">
        <v>6.2991999999999999</v>
      </c>
      <c r="Q117" s="6">
        <v>0.37433501499999999</v>
      </c>
      <c r="R117" s="8">
        <f t="shared" si="3"/>
        <v>0.1871675075</v>
      </c>
    </row>
    <row r="118" spans="1:18" ht="12" customHeight="1">
      <c r="A118" s="4" t="s">
        <v>484</v>
      </c>
      <c r="B118" s="4" t="s">
        <v>485</v>
      </c>
      <c r="C118" s="4" t="s">
        <v>105</v>
      </c>
      <c r="D118" s="4" t="s">
        <v>479</v>
      </c>
      <c r="E118" s="4" t="s">
        <v>149</v>
      </c>
      <c r="F118" s="4" t="s">
        <v>480</v>
      </c>
      <c r="G118" s="4" t="s">
        <v>481</v>
      </c>
      <c r="H118" s="4" t="s">
        <v>486</v>
      </c>
      <c r="I118" s="4" t="s">
        <v>483</v>
      </c>
      <c r="J118" s="4" t="s">
        <v>26</v>
      </c>
      <c r="K118" s="9">
        <v>2</v>
      </c>
      <c r="L118" s="6">
        <v>7.484</v>
      </c>
      <c r="M118" s="4" t="s">
        <v>127</v>
      </c>
      <c r="N118" s="6">
        <v>10.629899999999999</v>
      </c>
      <c r="O118" s="6">
        <v>10.4331</v>
      </c>
      <c r="P118" s="6">
        <v>6.2991999999999999</v>
      </c>
      <c r="Q118" s="6">
        <v>0.40428181600000002</v>
      </c>
      <c r="R118" s="8">
        <f t="shared" si="3"/>
        <v>0.20214090800000001</v>
      </c>
    </row>
    <row r="119" spans="1:18" ht="12" customHeight="1">
      <c r="A119" s="4" t="s">
        <v>487</v>
      </c>
      <c r="B119" s="4" t="s">
        <v>488</v>
      </c>
      <c r="C119" s="4" t="s">
        <v>105</v>
      </c>
      <c r="D119" s="4" t="s">
        <v>154</v>
      </c>
      <c r="E119" s="4" t="s">
        <v>107</v>
      </c>
      <c r="F119" s="4" t="s">
        <v>155</v>
      </c>
      <c r="G119" s="4" t="s">
        <v>489</v>
      </c>
      <c r="H119" s="4" t="s">
        <v>490</v>
      </c>
      <c r="I119" s="4" t="s">
        <v>158</v>
      </c>
      <c r="J119" s="4" t="s">
        <v>26</v>
      </c>
      <c r="K119" s="9">
        <v>1</v>
      </c>
      <c r="L119" s="6">
        <v>6.9939999999999998</v>
      </c>
      <c r="M119" s="4" t="s">
        <v>57</v>
      </c>
      <c r="N119" s="6">
        <v>11.811</v>
      </c>
      <c r="O119" s="6">
        <v>9.8424999999999994</v>
      </c>
      <c r="P119" s="6">
        <v>9.4488000000000003</v>
      </c>
      <c r="Q119" s="6">
        <v>0.63566018700000004</v>
      </c>
      <c r="R119" s="8">
        <f t="shared" si="3"/>
        <v>0.31783009350000002</v>
      </c>
    </row>
    <row r="120" spans="1:18" ht="12" customHeight="1">
      <c r="A120" s="4" t="s">
        <v>491</v>
      </c>
      <c r="B120" s="4" t="s">
        <v>492</v>
      </c>
      <c r="C120" s="4" t="s">
        <v>105</v>
      </c>
      <c r="D120" s="4" t="s">
        <v>154</v>
      </c>
      <c r="E120" s="4" t="s">
        <v>107</v>
      </c>
      <c r="F120" s="4" t="s">
        <v>155</v>
      </c>
      <c r="G120" s="4" t="s">
        <v>489</v>
      </c>
      <c r="H120" s="4" t="s">
        <v>157</v>
      </c>
      <c r="I120" s="4" t="s">
        <v>158</v>
      </c>
      <c r="J120" s="4" t="s">
        <v>26</v>
      </c>
      <c r="K120" s="9">
        <v>1</v>
      </c>
      <c r="L120" s="6">
        <v>9.3010000000000002</v>
      </c>
      <c r="M120" s="4" t="s">
        <v>57</v>
      </c>
      <c r="N120" s="6">
        <v>11.811</v>
      </c>
      <c r="O120" s="6">
        <v>11.0236</v>
      </c>
      <c r="P120" s="6">
        <v>9.8424999999999994</v>
      </c>
      <c r="Q120" s="6">
        <v>0.74160355099999997</v>
      </c>
      <c r="R120" s="8">
        <f t="shared" si="3"/>
        <v>0.37080177549999999</v>
      </c>
    </row>
    <row r="121" spans="1:18" ht="12" customHeight="1">
      <c r="A121" s="4" t="s">
        <v>493</v>
      </c>
      <c r="B121" s="4" t="s">
        <v>494</v>
      </c>
      <c r="C121" s="4" t="s">
        <v>105</v>
      </c>
      <c r="D121" s="4" t="s">
        <v>154</v>
      </c>
      <c r="E121" s="4" t="s">
        <v>107</v>
      </c>
      <c r="F121" s="4" t="s">
        <v>155</v>
      </c>
      <c r="G121" s="4" t="s">
        <v>489</v>
      </c>
      <c r="H121" s="4" t="s">
        <v>161</v>
      </c>
      <c r="I121" s="4" t="s">
        <v>158</v>
      </c>
      <c r="J121" s="4" t="s">
        <v>26</v>
      </c>
      <c r="K121" s="9">
        <v>1</v>
      </c>
      <c r="L121" s="6">
        <v>10.896000000000001</v>
      </c>
      <c r="M121" s="4" t="s">
        <v>57</v>
      </c>
      <c r="N121" s="6">
        <v>12.5984</v>
      </c>
      <c r="O121" s="6">
        <v>11.811</v>
      </c>
      <c r="P121" s="6">
        <v>9.8424999999999994</v>
      </c>
      <c r="Q121" s="6">
        <v>0.84754691599999998</v>
      </c>
      <c r="R121" s="8">
        <f t="shared" si="3"/>
        <v>0.42377345799999999</v>
      </c>
    </row>
    <row r="122" spans="1:18" ht="12" customHeight="1">
      <c r="A122" s="4" t="s">
        <v>495</v>
      </c>
      <c r="B122" s="4" t="s">
        <v>496</v>
      </c>
      <c r="C122" s="4" t="s">
        <v>105</v>
      </c>
      <c r="D122" s="4" t="s">
        <v>339</v>
      </c>
      <c r="E122" s="4" t="s">
        <v>142</v>
      </c>
      <c r="F122" s="4" t="s">
        <v>497</v>
      </c>
      <c r="G122" s="4" t="s">
        <v>498</v>
      </c>
      <c r="H122" s="4" t="s">
        <v>499</v>
      </c>
      <c r="I122" s="4" t="s">
        <v>500</v>
      </c>
      <c r="J122" s="4" t="s">
        <v>26</v>
      </c>
      <c r="K122" s="9">
        <v>302</v>
      </c>
      <c r="L122" s="6">
        <v>2907.6559999999999</v>
      </c>
      <c r="M122" s="4" t="s">
        <v>146</v>
      </c>
      <c r="N122" s="6">
        <v>18.110199999999999</v>
      </c>
      <c r="O122" s="6">
        <v>12.5984</v>
      </c>
      <c r="P122" s="6">
        <v>10.2362</v>
      </c>
      <c r="Q122" s="6">
        <v>1.3515548150000001</v>
      </c>
      <c r="R122" s="8">
        <f t="shared" si="3"/>
        <v>408.16955413000005</v>
      </c>
    </row>
    <row r="123" spans="1:18" ht="12" customHeight="1">
      <c r="A123" s="4" t="s">
        <v>501</v>
      </c>
      <c r="B123" s="4" t="s">
        <v>502</v>
      </c>
      <c r="C123" s="4" t="s">
        <v>105</v>
      </c>
      <c r="D123" s="4" t="s">
        <v>339</v>
      </c>
      <c r="E123" s="4" t="s">
        <v>142</v>
      </c>
      <c r="F123" s="4" t="s">
        <v>497</v>
      </c>
      <c r="G123" s="4" t="s">
        <v>498</v>
      </c>
      <c r="H123" s="4" t="s">
        <v>503</v>
      </c>
      <c r="I123" s="4" t="s">
        <v>500</v>
      </c>
      <c r="J123" s="4" t="s">
        <v>26</v>
      </c>
      <c r="K123" s="9">
        <v>1</v>
      </c>
      <c r="L123" s="6">
        <v>11.026</v>
      </c>
      <c r="M123" s="4" t="s">
        <v>146</v>
      </c>
      <c r="N123" s="6">
        <v>18.110199999999999</v>
      </c>
      <c r="O123" s="6">
        <v>12.5984</v>
      </c>
      <c r="P123" s="6">
        <v>11.417299999999999</v>
      </c>
      <c r="Q123" s="6">
        <v>1.5075034469999999</v>
      </c>
      <c r="R123" s="8">
        <f t="shared" si="3"/>
        <v>1.5075034469999999</v>
      </c>
    </row>
    <row r="124" spans="1:18" ht="12" customHeight="1">
      <c r="A124" s="4" t="s">
        <v>504</v>
      </c>
      <c r="B124" s="4" t="s">
        <v>505</v>
      </c>
      <c r="C124" s="4" t="s">
        <v>105</v>
      </c>
      <c r="D124" s="4" t="s">
        <v>339</v>
      </c>
      <c r="E124" s="4" t="s">
        <v>142</v>
      </c>
      <c r="F124" s="4" t="s">
        <v>402</v>
      </c>
      <c r="G124" s="4" t="s">
        <v>506</v>
      </c>
      <c r="H124" s="4" t="s">
        <v>507</v>
      </c>
      <c r="I124" s="4" t="s">
        <v>267</v>
      </c>
      <c r="J124" s="4" t="s">
        <v>26</v>
      </c>
      <c r="K124" s="9">
        <v>151</v>
      </c>
      <c r="L124" s="6">
        <v>2017.511</v>
      </c>
      <c r="M124" s="4" t="s">
        <v>146</v>
      </c>
      <c r="N124" s="6">
        <v>24.41</v>
      </c>
      <c r="O124" s="6">
        <v>16.93</v>
      </c>
      <c r="P124" s="6">
        <v>6.89</v>
      </c>
      <c r="Q124" s="6">
        <v>1.6477837710000001</v>
      </c>
      <c r="R124" s="8">
        <f t="shared" si="3"/>
        <v>248.81534942100001</v>
      </c>
    </row>
    <row r="125" spans="1:18" ht="12" customHeight="1">
      <c r="A125" s="4" t="s">
        <v>512</v>
      </c>
      <c r="B125" s="4" t="s">
        <v>513</v>
      </c>
      <c r="C125" s="4" t="s">
        <v>105</v>
      </c>
      <c r="D125" s="4" t="s">
        <v>508</v>
      </c>
      <c r="E125" s="4" t="s">
        <v>142</v>
      </c>
      <c r="F125" s="4" t="s">
        <v>509</v>
      </c>
      <c r="G125" s="4" t="s">
        <v>514</v>
      </c>
      <c r="H125" s="4" t="s">
        <v>510</v>
      </c>
      <c r="I125" s="4" t="s">
        <v>121</v>
      </c>
      <c r="J125" s="4" t="s">
        <v>26</v>
      </c>
      <c r="K125" s="10">
        <v>308</v>
      </c>
      <c r="L125" s="6"/>
      <c r="M125" s="4" t="s">
        <v>146</v>
      </c>
      <c r="N125" s="6">
        <v>18.897600000000001</v>
      </c>
      <c r="O125" s="6">
        <v>14.960599999999999</v>
      </c>
      <c r="P125" s="6">
        <v>8.6614000000000004</v>
      </c>
      <c r="Q125" s="6">
        <v>1.417098443</v>
      </c>
      <c r="R125" s="11">
        <v>436.46632044400002</v>
      </c>
    </row>
    <row r="126" spans="1:18" ht="12" customHeight="1">
      <c r="A126" s="4" t="s">
        <v>515</v>
      </c>
      <c r="B126" s="4" t="s">
        <v>516</v>
      </c>
      <c r="C126" s="4" t="s">
        <v>105</v>
      </c>
      <c r="D126" s="4" t="s">
        <v>508</v>
      </c>
      <c r="E126" s="4" t="s">
        <v>142</v>
      </c>
      <c r="F126" s="4" t="s">
        <v>509</v>
      </c>
      <c r="G126" s="4" t="s">
        <v>514</v>
      </c>
      <c r="H126" s="4" t="s">
        <v>511</v>
      </c>
      <c r="I126" s="4" t="s">
        <v>121</v>
      </c>
      <c r="J126" s="4" t="s">
        <v>26</v>
      </c>
      <c r="K126" s="10">
        <v>348</v>
      </c>
      <c r="L126" s="6"/>
      <c r="M126" s="4" t="s">
        <v>146</v>
      </c>
      <c r="N126" s="6">
        <v>18.897600000000001</v>
      </c>
      <c r="O126" s="6">
        <v>14.960599999999999</v>
      </c>
      <c r="P126" s="6">
        <v>10.629899999999999</v>
      </c>
      <c r="Q126" s="6">
        <v>1.739166271</v>
      </c>
      <c r="R126" s="11">
        <v>605.22986230799995</v>
      </c>
    </row>
    <row r="127" spans="1:18" ht="12" customHeight="1">
      <c r="A127" s="4" t="s">
        <v>522</v>
      </c>
      <c r="B127" s="4" t="s">
        <v>523</v>
      </c>
      <c r="C127" s="4" t="s">
        <v>517</v>
      </c>
      <c r="D127" s="4" t="s">
        <v>508</v>
      </c>
      <c r="E127" s="4" t="s">
        <v>518</v>
      </c>
      <c r="F127" s="4" t="s">
        <v>519</v>
      </c>
      <c r="G127" s="4" t="s">
        <v>520</v>
      </c>
      <c r="H127" s="4" t="s">
        <v>521</v>
      </c>
      <c r="I127" s="4" t="s">
        <v>44</v>
      </c>
      <c r="J127" s="4" t="s">
        <v>26</v>
      </c>
      <c r="K127" s="10">
        <v>502</v>
      </c>
      <c r="L127" s="6"/>
      <c r="M127" s="4" t="s">
        <v>127</v>
      </c>
      <c r="N127" s="6">
        <v>15.747999999999999</v>
      </c>
      <c r="O127" s="6">
        <v>12.992100000000001</v>
      </c>
      <c r="P127" s="6">
        <v>12.5984</v>
      </c>
      <c r="Q127" s="6">
        <v>1.491682572</v>
      </c>
      <c r="R127" s="11">
        <v>187.20616278599999</v>
      </c>
    </row>
    <row r="128" spans="1:18" ht="12" customHeight="1">
      <c r="A128" s="4" t="s">
        <v>524</v>
      </c>
      <c r="B128" s="4" t="s">
        <v>525</v>
      </c>
      <c r="C128" s="4" t="s">
        <v>517</v>
      </c>
      <c r="D128" s="4" t="s">
        <v>508</v>
      </c>
      <c r="E128" s="4" t="s">
        <v>518</v>
      </c>
      <c r="F128" s="4" t="s">
        <v>519</v>
      </c>
      <c r="G128" s="4" t="s">
        <v>526</v>
      </c>
      <c r="H128" s="4" t="s">
        <v>527</v>
      </c>
      <c r="I128" s="4" t="s">
        <v>528</v>
      </c>
      <c r="J128" s="4" t="s">
        <v>26</v>
      </c>
      <c r="K128" s="10">
        <v>119</v>
      </c>
      <c r="L128" s="6"/>
      <c r="M128" s="4" t="s">
        <v>127</v>
      </c>
      <c r="N128" s="6">
        <v>15.75</v>
      </c>
      <c r="O128" s="6">
        <v>12.99</v>
      </c>
      <c r="P128" s="6">
        <v>16.54</v>
      </c>
      <c r="Q128" s="6">
        <v>1.958310156</v>
      </c>
      <c r="R128" s="11">
        <v>58.259727140999999</v>
      </c>
    </row>
    <row r="129" spans="1:18" ht="12" customHeight="1">
      <c r="A129" s="4" t="s">
        <v>529</v>
      </c>
      <c r="B129" s="4" t="s">
        <v>530</v>
      </c>
      <c r="C129" s="4" t="s">
        <v>517</v>
      </c>
      <c r="D129" s="4" t="s">
        <v>508</v>
      </c>
      <c r="E129" s="4" t="s">
        <v>518</v>
      </c>
      <c r="F129" s="4" t="s">
        <v>519</v>
      </c>
      <c r="G129" s="4" t="s">
        <v>526</v>
      </c>
      <c r="H129" s="4" t="s">
        <v>527</v>
      </c>
      <c r="I129" s="4" t="s">
        <v>531</v>
      </c>
      <c r="J129" s="4" t="s">
        <v>26</v>
      </c>
      <c r="K129" s="10">
        <v>2</v>
      </c>
      <c r="L129" s="6"/>
      <c r="M129" s="4" t="s">
        <v>127</v>
      </c>
      <c r="N129" s="6">
        <v>15.747999999999999</v>
      </c>
      <c r="O129" s="6">
        <v>15.747999999999999</v>
      </c>
      <c r="P129" s="6">
        <v>12.992100000000001</v>
      </c>
      <c r="Q129" s="6">
        <v>1.864603215</v>
      </c>
      <c r="R129" s="11">
        <v>0.93230160750000002</v>
      </c>
    </row>
    <row r="130" spans="1:18" ht="12" customHeight="1">
      <c r="A130" s="4" t="s">
        <v>532</v>
      </c>
      <c r="B130" s="4" t="s">
        <v>533</v>
      </c>
      <c r="C130" s="4" t="s">
        <v>105</v>
      </c>
      <c r="D130" s="4" t="s">
        <v>476</v>
      </c>
      <c r="E130" s="4" t="s">
        <v>142</v>
      </c>
      <c r="F130" s="4" t="s">
        <v>534</v>
      </c>
      <c r="G130" s="4" t="s">
        <v>535</v>
      </c>
      <c r="H130" s="4" t="s">
        <v>536</v>
      </c>
      <c r="I130" s="4" t="s">
        <v>267</v>
      </c>
      <c r="J130" s="4" t="s">
        <v>26</v>
      </c>
      <c r="K130" s="10">
        <v>166</v>
      </c>
      <c r="L130" s="6"/>
      <c r="M130" s="4" t="s">
        <v>146</v>
      </c>
      <c r="N130" s="6">
        <v>21.653500000000001</v>
      </c>
      <c r="O130" s="6">
        <v>18.503900000000002</v>
      </c>
      <c r="P130" s="6">
        <v>10.629899999999999</v>
      </c>
      <c r="Q130" s="6">
        <v>2.4647723749999999</v>
      </c>
      <c r="R130" s="11">
        <v>409.15221424999999</v>
      </c>
    </row>
    <row r="131" spans="1:18" ht="12" customHeight="1">
      <c r="A131" s="4" t="s">
        <v>537</v>
      </c>
      <c r="B131" s="4" t="s">
        <v>538</v>
      </c>
      <c r="C131" s="4" t="s">
        <v>105</v>
      </c>
      <c r="D131" s="4" t="s">
        <v>476</v>
      </c>
      <c r="E131" s="4" t="s">
        <v>142</v>
      </c>
      <c r="F131" s="4" t="s">
        <v>534</v>
      </c>
      <c r="G131" s="4" t="s">
        <v>535</v>
      </c>
      <c r="H131" s="4" t="s">
        <v>536</v>
      </c>
      <c r="I131" s="4" t="s">
        <v>329</v>
      </c>
      <c r="J131" s="4" t="s">
        <v>26</v>
      </c>
      <c r="K131" s="10">
        <v>198</v>
      </c>
      <c r="L131" s="6"/>
      <c r="M131" s="4" t="s">
        <v>146</v>
      </c>
      <c r="N131" s="6">
        <v>21.653500000000001</v>
      </c>
      <c r="O131" s="6">
        <v>18.503900000000002</v>
      </c>
      <c r="P131" s="6">
        <v>10.629899999999999</v>
      </c>
      <c r="Q131" s="6">
        <v>2.4647723749999999</v>
      </c>
      <c r="R131" s="11">
        <v>488.02493025000001</v>
      </c>
    </row>
    <row r="132" spans="1:18" ht="12" customHeight="1">
      <c r="A132" s="4" t="s">
        <v>539</v>
      </c>
      <c r="B132" s="4" t="s">
        <v>540</v>
      </c>
      <c r="C132" s="4" t="s">
        <v>105</v>
      </c>
      <c r="D132" s="4" t="s">
        <v>476</v>
      </c>
      <c r="E132" s="4" t="s">
        <v>142</v>
      </c>
      <c r="F132" s="4" t="s">
        <v>534</v>
      </c>
      <c r="G132" s="4" t="s">
        <v>535</v>
      </c>
      <c r="H132" s="4" t="s">
        <v>541</v>
      </c>
      <c r="I132" s="4" t="s">
        <v>329</v>
      </c>
      <c r="J132" s="4" t="s">
        <v>26</v>
      </c>
      <c r="K132" s="10">
        <v>210</v>
      </c>
      <c r="L132" s="6"/>
      <c r="M132" s="4" t="s">
        <v>146</v>
      </c>
      <c r="N132" s="6">
        <v>21.653500000000001</v>
      </c>
      <c r="O132" s="6">
        <v>18.503900000000002</v>
      </c>
      <c r="P132" s="6">
        <v>11.811</v>
      </c>
      <c r="Q132" s="6">
        <v>2.738635972</v>
      </c>
      <c r="R132" s="11">
        <v>575.11355412</v>
      </c>
    </row>
    <row r="133" spans="1:18" ht="12" customHeight="1">
      <c r="A133" s="4" t="s">
        <v>544</v>
      </c>
      <c r="B133" s="4" t="s">
        <v>545</v>
      </c>
      <c r="C133" s="4" t="s">
        <v>105</v>
      </c>
      <c r="D133" s="4" t="s">
        <v>257</v>
      </c>
      <c r="E133" s="4" t="s">
        <v>142</v>
      </c>
      <c r="F133" s="4" t="s">
        <v>542</v>
      </c>
      <c r="G133" s="4" t="s">
        <v>543</v>
      </c>
      <c r="H133" s="4" t="s">
        <v>546</v>
      </c>
      <c r="I133" s="4" t="s">
        <v>147</v>
      </c>
      <c r="J133" s="4" t="s">
        <v>26</v>
      </c>
      <c r="K133" s="10">
        <v>10</v>
      </c>
      <c r="L133" s="6"/>
      <c r="M133" s="4" t="s">
        <v>146</v>
      </c>
      <c r="N133" s="6">
        <v>22.834599999999998</v>
      </c>
      <c r="O133" s="6">
        <v>21.653500000000001</v>
      </c>
      <c r="P133" s="6">
        <v>11.811</v>
      </c>
      <c r="Q133" s="6">
        <v>3.3795933269999998</v>
      </c>
      <c r="R133" s="11">
        <v>33.795933269999999</v>
      </c>
    </row>
    <row r="134" spans="1:18">
      <c r="A134" s="4" t="s">
        <v>547</v>
      </c>
      <c r="B134" s="4" t="s">
        <v>548</v>
      </c>
      <c r="C134" s="4" t="s">
        <v>517</v>
      </c>
      <c r="D134" s="4" t="s">
        <v>331</v>
      </c>
      <c r="E134" s="4" t="s">
        <v>518</v>
      </c>
      <c r="F134" s="4" t="s">
        <v>549</v>
      </c>
      <c r="G134" s="4" t="s">
        <v>550</v>
      </c>
      <c r="H134" s="4" t="s">
        <v>551</v>
      </c>
      <c r="I134" s="4" t="s">
        <v>552</v>
      </c>
      <c r="J134" s="4" t="s">
        <v>26</v>
      </c>
      <c r="K134" s="10">
        <v>247</v>
      </c>
      <c r="L134" s="6"/>
      <c r="M134" s="4" t="s">
        <v>146</v>
      </c>
      <c r="N134" s="6">
        <v>11.417299999999999</v>
      </c>
      <c r="O134" s="6">
        <v>6.2991999999999999</v>
      </c>
      <c r="P134" s="6">
        <v>6.2991999999999999</v>
      </c>
      <c r="Q134" s="6">
        <v>0.26217451200000003</v>
      </c>
      <c r="R134" s="11">
        <v>64.757104463999994</v>
      </c>
    </row>
    <row r="135" spans="1:18">
      <c r="A135" s="4" t="s">
        <v>553</v>
      </c>
      <c r="B135" s="4" t="s">
        <v>554</v>
      </c>
      <c r="C135" s="4" t="s">
        <v>517</v>
      </c>
      <c r="D135" s="4" t="s">
        <v>555</v>
      </c>
      <c r="E135" s="4" t="s">
        <v>142</v>
      </c>
      <c r="F135" s="4" t="s">
        <v>556</v>
      </c>
      <c r="G135" s="4" t="s">
        <v>557</v>
      </c>
      <c r="H135" s="4" t="s">
        <v>558</v>
      </c>
      <c r="I135" s="4" t="s">
        <v>148</v>
      </c>
      <c r="J135" s="4" t="s">
        <v>26</v>
      </c>
      <c r="K135" s="10">
        <v>168</v>
      </c>
      <c r="L135" s="6"/>
      <c r="M135" s="4" t="s">
        <v>146</v>
      </c>
      <c r="N135" s="6">
        <v>17.322800000000001</v>
      </c>
      <c r="O135" s="6">
        <v>9.4488000000000003</v>
      </c>
      <c r="P135" s="6">
        <v>9.4488000000000003</v>
      </c>
      <c r="Q135" s="6">
        <v>0.89500954300000002</v>
      </c>
      <c r="R135" s="11">
        <v>150.36160322399999</v>
      </c>
    </row>
    <row r="136" spans="1:18">
      <c r="R136" s="16">
        <f>SUM(R2:R135)</f>
        <v>9468.2096783355009</v>
      </c>
    </row>
  </sheetData>
  <autoFilter ref="A1:R136" xr:uid="{00000000-0009-0000-0000-000000000000}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item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Chen</dc:creator>
  <dc:description/>
  <cp:lastModifiedBy>Elaine Sun</cp:lastModifiedBy>
  <cp:revision>0</cp:revision>
  <dcterms:created xsi:type="dcterms:W3CDTF">2026-05-27T21:30:53Z</dcterms:created>
  <dcterms:modified xsi:type="dcterms:W3CDTF">2026-07-02T23:07:44Z</dcterms:modified>
  <dc:language>en-US</dc:language>
</cp:coreProperties>
</file>