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International Dream Team\SMS\Import POs\POs\2026 POs\OTB &amp; Toys\"/>
    </mc:Choice>
  </mc:AlternateContent>
  <xr:revisionPtr revIDLastSave="0" documentId="13_ncr:81_{46D71BAF-358D-4B78-9DFA-9A32A3196493}" xr6:coauthVersionLast="47" xr6:coauthVersionMax="47" xr10:uidLastSave="{00000000-0000-0000-0000-000000000000}"/>
  <bookViews>
    <workbookView xWindow="-28920" yWindow="0" windowWidth="29040" windowHeight="15720" xr2:uid="{8900D027-D325-4F59-A106-22C22370BAE0}"/>
  </bookViews>
  <sheets>
    <sheet name="Page-1" sheetId="1" r:id="rId1"/>
  </sheets>
  <definedNames>
    <definedName name="_xlnm.Print_Area" localSheetId="0">'Page-1'!$A$1:$N$48</definedName>
    <definedName name="Z_186C73FB_40D6_44D7_AC9E_0B50225DB5C9_.wvu.PrintArea" localSheetId="0" hidden="1">'Page-1'!$A$1:$N$48</definedName>
    <definedName name="Z_9AF3CB54_1412_4E8C_92B3_6D9DA9EA34A6_.wvu.PrintArea" localSheetId="0" hidden="1">'Page-1'!$A$1:$N$48</definedName>
    <definedName name="Z_B9382BFB_13F5_40C6_B1BE_D5A21A8C5D61_.wvu.PrintArea" localSheetId="0" hidden="1">'Page-1'!$A$1:$N$48</definedName>
  </definedNames>
  <calcPr calcId="191029"/>
  <customWorkbookViews>
    <customWorkbookView name="Willson, Kacy S - Personal View" guid="{9AF3CB54-1412-4E8C-92B3-6D9DA9EA34A6}" mergeInterval="0" personalView="1" maximized="1" xWindow="-1928" windowWidth="1936" windowHeight="1048" activeSheetId="1"/>
    <customWorkbookView name="Lowery, Rory - Personal View" guid="{186C73FB-40D6-44D7-AC9E-0B50225DB5C9}" mergeInterval="0" personalView="1" maximized="1" xWindow="-11" yWindow="-11" windowWidth="1942" windowHeight="1030" activeSheetId="1"/>
    <customWorkbookView name="Long, Emi - Personal View" guid="{B9382BFB-13F5-40C6-B1BE-D5A21A8C5D61}" mergeInterval="0" personalView="1" xWindow="-6" windowWidth="1733" windowHeight="138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44" i="1" l="1"/>
  <c r="N44" i="1" s="1"/>
  <c r="Q44" i="1"/>
  <c r="M44" i="1" s="1"/>
  <c r="P44" i="1"/>
  <c r="L44" i="1" s="1"/>
  <c r="L45" i="1" s="1"/>
  <c r="L46" i="1" l="1"/>
</calcChain>
</file>

<file path=xl/sharedStrings.xml><?xml version="1.0" encoding="utf-8"?>
<sst xmlns="http://schemas.openxmlformats.org/spreadsheetml/2006/main" count="109" uniqueCount="106">
  <si>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</si>
  <si>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</si>
  <si>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</si>
  <si>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</si>
  <si>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</si>
  <si>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</si>
  <si>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</si>
  <si>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</si>
  <si>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</si>
  <si>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</si>
  <si>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</si>
  <si>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</si>
  <si>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</si>
  <si>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</si>
  <si>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</si>
  <si>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</si>
  <si>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</si>
  <si>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</si>
  <si>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</si>
  <si>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</si>
  <si>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</si>
  <si>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</si>
  <si>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</si>
  <si>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</si>
  <si>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</si>
  <si>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</si>
  <si>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</si>
  <si>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</si>
  <si>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</si>
  <si>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</si>
  <si>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</si>
  <si>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</si>
  <si>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</si>
  <si>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</si>
  <si>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</si>
  <si>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</si>
  <si>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</si>
  <si>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</si>
  <si>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</si>
  <si>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</si>
  <si>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</si>
  <si>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</si>
  <si>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</si>
  <si>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</si>
  <si>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</si>
  <si>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</si>
  <si>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</si>
  <si>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</si>
  <si>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</si>
  <si>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</si>
  <si>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</si>
  <si>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</si>
  <si>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</si>
  <si>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</si>
  <si>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</si>
  <si>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</si>
  <si>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</si>
  <si>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</si>
  <si>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</si>
  <si>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</si>
  <si>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</si>
  <si>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</si>
  <si>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</si>
  <si>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</si>
  <si>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</si>
  <si>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</si>
  <si>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</si>
  <si>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</si>
  <si>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</si>
  <si>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FRED MEYER KROGER</t>
  </si>
  <si>
    <t>800-64887</t>
  </si>
  <si>
    <t>SHANGHAI</t>
  </si>
  <si>
    <t>KEITH.LEAL@JLAHOME.COM</t>
  </si>
  <si>
    <t>GP33</t>
  </si>
  <si>
    <t>6/28/2026-7/11/2026</t>
  </si>
  <si>
    <t>FR72-2868</t>
  </si>
  <si>
    <t>HARVEST BTH RUG LVES</t>
  </si>
  <si>
    <t>FR72-2869</t>
  </si>
  <si>
    <t>HARVEST BTH RUG PMPK</t>
  </si>
  <si>
    <t>FR75-2870</t>
  </si>
  <si>
    <t>HAR 2PK HND TWL FALL</t>
  </si>
  <si>
    <t>FR75-2871</t>
  </si>
  <si>
    <t>HAR 2PK HND TWL GTHR</t>
  </si>
  <si>
    <t>FR75-2872</t>
  </si>
  <si>
    <t>HAR 2PK HND TWL THNK</t>
  </si>
  <si>
    <t>FR75-2873</t>
  </si>
  <si>
    <t>HAR 2PK HND TWL LV 1</t>
  </si>
  <si>
    <t>FR75-2874</t>
  </si>
  <si>
    <t>HAR 2PK HND TWL LV 2</t>
  </si>
  <si>
    <t>FR75-2875</t>
  </si>
  <si>
    <t>HAR 2PK HND TWL PMKP</t>
  </si>
  <si>
    <t>PORT OF SEATTLE/ TACOMA</t>
  </si>
  <si>
    <t>KROGER TRANSLOAD</t>
  </si>
  <si>
    <t>11496 SE Highway 212</t>
  </si>
  <si>
    <t xml:space="preserve">Clackamas, OR 97015    </t>
  </si>
  <si>
    <t>Barry Kaplan x7346</t>
  </si>
  <si>
    <t>Kroger PO</t>
  </si>
  <si>
    <t>krogerpo@kroger.com</t>
  </si>
  <si>
    <t>E &amp; E COMPANY LTD. (DBA JLA HOME)</t>
  </si>
  <si>
    <t>45875 NORTHPORT LOOP EAST</t>
  </si>
  <si>
    <t xml:space="preserve">FREMONT, CALIFORNIA 94538 </t>
  </si>
  <si>
    <t>WELLS FARGO</t>
  </si>
  <si>
    <t>9000 FLAIR DR.</t>
  </si>
  <si>
    <t>3RD FLOOR</t>
  </si>
  <si>
    <t>EL MONTE, CA 91731</t>
  </si>
  <si>
    <t>Qty/cases revised per Barry 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</si>
</sst>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9" xfId="0" applyFont="1" applyBorder="1"/>
    <xf numFmtId="3" fontId="9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DA68FF7-4A1A-49C1-8ECC-011D0380920E}" diskRevisions="1" revisionId="32" version="3" preserveHistory="360">
  <header guid="{506DB549-DB13-480A-BF22-1F48573C3EC7}" dateTime="2026-06-08T10:09:05" maxSheetId="2" userName="Lowery, Rory" r:id="rId1">
    <sheetIdMap count="1">
      <sheetId val="1"/>
    </sheetIdMap>
  </header>
  <header guid="{95E90B0D-621D-42CD-8679-C96578DA1060}" dateTime="2026-06-09T16:16:05" maxSheetId="2" userName="Long, Emi" r:id="rId2" minRId="1" maxRId="17">
    <sheetIdMap count="1">
      <sheetId val="1"/>
    </sheetIdMap>
  </header>
  <header guid="{5DA68FF7-4A1A-49C1-8ECC-011D0380920E}" dateTime="2026-06-12T09:55:23" maxSheetId="2" userName="Willson, Kacy S" r:id="rId3" minRId="19" maxRId="3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L6" t="inlineStr">
      <is>
        <t>FRED MEYER KROGER</t>
      </is>
    </nc>
  </rcc>
  <rcc rId="2" sId="1">
    <oc r="L7" t="inlineStr">
      <is>
        <t>FRED MEYER KROGER</t>
      </is>
    </oc>
    <nc r="L7" t="inlineStr">
      <is>
        <t>PORT OF SEATTLE/ TACOMA</t>
      </is>
    </nc>
  </rcc>
  <rcc rId="3" sId="1">
    <oc r="L8" t="inlineStr">
      <is>
        <t>PORT OF PORTLAND</t>
      </is>
    </oc>
    <nc r="L8" t="inlineStr">
      <is>
        <t>KROGER TRANSLOAD</t>
      </is>
    </nc>
  </rcc>
  <rcc rId="4" sId="1">
    <oc r="L9" t="inlineStr">
      <is>
        <t>11494 SE Hwy. 212</t>
      </is>
    </oc>
    <nc r="L9" t="inlineStr">
      <is>
        <t>11496 SE Highway 212</t>
      </is>
    </nc>
  </rcc>
  <rcc rId="5" sId="1">
    <oc r="L10" t="inlineStr">
      <is>
        <t>Portland, OR  97202</t>
      </is>
    </oc>
    <nc r="L10" t="inlineStr">
      <is>
        <t xml:space="preserve">Clackamas, OR 97015    </t>
      </is>
    </nc>
  </rcc>
  <rcc rId="6" sId="1">
    <nc r="B37" t="inlineStr">
      <is>
        <t>Barry Kaplan x7346</t>
      </is>
    </nc>
  </rcc>
  <rcc rId="7" sId="1">
    <oc r="B38" t="inlineStr">
      <is>
        <t>Jenny Ogbonnah</t>
      </is>
    </oc>
    <nc r="B38" t="inlineStr">
      <is>
        <t>Kroger PO</t>
      </is>
    </nc>
  </rcc>
  <rcc rId="8" sId="1">
    <oc r="B41" t="inlineStr">
      <is>
        <t>Jenny.Ogbonnah@fredmeyer.com</t>
      </is>
    </oc>
    <nc r="B41" t="inlineStr">
      <is>
        <t>krogerpo@kroger.com</t>
      </is>
    </nc>
  </rcc>
  <rcc rId="9" sId="1">
    <oc r="G5" t="inlineStr">
      <is>
        <t xml:space="preserve">JLA HOME </t>
      </is>
    </oc>
    <nc r="G5" t="inlineStr">
      <is>
        <t>E &amp; E COMPANY LTD. (DBA JLA HOME)</t>
      </is>
    </nc>
  </rcc>
  <rcc rId="10" sId="1">
    <oc r="G6" t="inlineStr">
      <is>
        <t>45875 NORTHPORT LOOP E</t>
      </is>
    </oc>
    <nc r="G6" t="inlineStr">
      <is>
        <t>45875 NORTHPORT LOOP EAST</t>
      </is>
    </nc>
  </rcc>
  <rcc rId="11" sId="1">
    <oc r="G7" t="inlineStr">
      <is>
        <t>FREMENT, CA</t>
      </is>
    </oc>
    <nc r="G7" t="inlineStr">
      <is>
        <t xml:space="preserve">FREMONT, CALIFORNIA 94538 </t>
      </is>
    </nc>
  </rcc>
  <rcc rId="12" sId="1">
    <oc r="G8">
      <v>94538</v>
    </oc>
    <nc r="G8"/>
  </rcc>
  <rcc rId="13" sId="1">
    <oc r="G12" t="inlineStr">
      <is>
        <t>WELLS FARGO BANK</t>
      </is>
    </oc>
    <nc r="G12" t="inlineStr">
      <is>
        <t>WELLS FARGO</t>
      </is>
    </nc>
  </rcc>
  <rcc rId="14" sId="1">
    <oc r="G13" t="inlineStr">
      <is>
        <t>ONE FRONT ST. 21ST FLOOR</t>
      </is>
    </oc>
    <nc r="G13" t="inlineStr">
      <is>
        <t>9000 FLAIR DR.</t>
      </is>
    </nc>
  </rcc>
  <rcc rId="15" sId="1">
    <oc r="G14" t="inlineStr">
      <is>
        <t>SAN FRANCISCO, CA</t>
      </is>
    </oc>
    <nc r="G14" t="inlineStr">
      <is>
        <t>3RD FLOOR</t>
      </is>
    </nc>
  </rcc>
  <rcc rId="16" sId="1">
    <oc r="G15">
      <v>94111</v>
    </oc>
    <nc r="G15" t="inlineStr">
      <is>
        <t>EL MONTE, CA 91731</t>
      </is>
    </nc>
  </rcc>
  <rcc rId="17" sId="1">
    <oc r="G17" t="inlineStr">
      <is>
        <t xml:space="preserve"> </t>
      </is>
    </oc>
    <nc r="G17"/>
  </rcc>
  <rdn rId="0" localSheetId="1" customView="1" name="Z_B9382BFB_13F5_40C6_B1BE_D5A21A8C5D61_.wvu.PrintArea" hidden="1" oldHidden="1">
    <formula>'Page-1'!$A$1:$N$48</formula>
  </rdn>
  <rcv guid="{B9382BFB-13F5-40C6-B1BE-D5A21A8C5D6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 xfDxf="1" dxf="1" numFmtId="4">
    <oc r="F23">
      <v>276</v>
    </oc>
    <nc r="F23">
      <v>222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" sId="1" xfDxf="1" dxf="1" numFmtId="4">
    <oc r="F24">
      <v>276</v>
    </oc>
    <nc r="F24">
      <v>222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" sId="1" xfDxf="1" dxf="1" numFmtId="4">
    <oc r="F25">
      <v>276</v>
    </oc>
    <nc r="F25">
      <v>222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" sId="1" xfDxf="1" dxf="1" numFmtId="4">
    <oc r="F26">
      <v>276</v>
    </oc>
    <nc r="F26">
      <v>222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" sId="1" xfDxf="1" dxf="1" numFmtId="4">
    <oc r="F27">
      <v>276</v>
    </oc>
    <nc r="F27">
      <v>210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" sId="1" xfDxf="1" dxf="1" numFmtId="4">
    <oc r="F28">
      <v>276</v>
    </oc>
    <nc r="F28">
      <v>210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5" sId="1" xfDxf="1" dxf="1" numFmtId="4">
    <oc r="G23">
      <v>46</v>
    </oc>
    <nc r="G23">
      <v>37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" sId="1" xfDxf="1" dxf="1" numFmtId="4">
    <oc r="G24">
      <v>46</v>
    </oc>
    <nc r="G24">
      <v>37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" sId="1" xfDxf="1" dxf="1" numFmtId="4">
    <oc r="G25">
      <v>46</v>
    </oc>
    <nc r="G25">
      <v>37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" sId="1" xfDxf="1" dxf="1" numFmtId="4">
    <oc r="G26">
      <v>46</v>
    </oc>
    <nc r="G26">
      <v>37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9" sId="1" xfDxf="1" dxf="1" numFmtId="4">
    <oc r="G27">
      <v>46</v>
    </oc>
    <nc r="G27">
      <v>35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" sId="1" xfDxf="1" dxf="1" numFmtId="4">
    <oc r="G28">
      <v>46</v>
    </oc>
    <nc r="G28">
      <v>35</v>
    </nc>
    <ndxf>
      <font>
        <sz val="10"/>
        <color rgb="FFFF0000"/>
        <name val="Arial"/>
        <scheme val="none"/>
      </font>
      <numFmt numFmtId="3" formatCode="#,##0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1" sId="1">
    <nc r="I30" t="inlineStr">
      <is>
        <t>Qty/cases revised per Barry 6/12</t>
      </is>
    </nc>
  </rcc>
  <rfmt sheetId="1" sqref="I30" start="0" length="2147483647">
    <dxf>
      <font>
        <b/>
      </font>
    </dxf>
  </rfmt>
  <rfmt sheetId="1" sqref="F23:G28" start="0" length="2147483647">
    <dxf>
      <font>
        <b/>
      </font>
    </dxf>
  </rfmt>
  <rfmt sheetId="1" sqref="F23:G28" start="0" length="2147483647">
    <dxf>
      <font>
        <color auto="1"/>
      </font>
    </dxf>
  </rfmt>
  <rdn rId="0" localSheetId="1" customView="1" name="Z_9AF3CB54_1412_4E8C_92B3_6D9DA9EA34A6_.wvu.PrintArea" hidden="1" oldHidden="1">
    <formula>'Page-1'!$A$1:$N$48</formula>
  </rdn>
  <rcv guid="{9AF3CB54-1412-4E8C-92B3-6D9DA9EA34A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DA68FF7-4A1A-49C1-8ECC-011D0380920E}" name="诸君娣" id="-143039538" dateTime="2026-07-03T16:42:4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FF9F-D074-47CF-9A40-4E2BFA123BE3}">
  <sheetPr>
    <pageSetUpPr fitToPage="1"/>
  </sheetPr>
  <dimension ref="A1:R48"/>
  <sheetViews>
    <sheetView tabSelected="1" workbookViewId="0">
      <selection activeCell="I16" sqref="I16"/>
    </sheetView>
  </sheetViews>
  <sheetFormatPr defaultRowHeight="15" x14ac:dyDescent="0.25"/>
  <cols>
    <col min="1" max="1" width="9.7109375" customWidth="1"/>
    <col min="2" max="3" width="9.140625" customWidth="1"/>
    <col min="4" max="4" width="10.140625" customWidth="1"/>
    <col min="5" max="5" width="15.7109375" customWidth="1"/>
    <col min="6" max="8" width="8.7109375" customWidth="1"/>
    <col min="9" max="9" width="29.28515625" customWidth="1"/>
    <col min="10" max="14" width="12.42578125" customWidth="1"/>
  </cols>
  <sheetData>
    <row r="1" spans="1:14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70</v>
      </c>
      <c r="N2" s="22"/>
    </row>
    <row r="3" spans="1:14" x14ac:dyDescent="0.25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25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25">
      <c r="A5" s="3" t="s">
        <v>4</v>
      </c>
      <c r="B5" s="1"/>
      <c r="C5" s="1"/>
      <c r="D5" s="1"/>
      <c r="E5" s="30" t="s">
        <v>44</v>
      </c>
      <c r="F5" s="11"/>
      <c r="G5" s="11" t="s">
        <v>98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25">
      <c r="A6" s="3" t="s">
        <v>5</v>
      </c>
      <c r="B6" s="1"/>
      <c r="C6" s="1"/>
      <c r="D6" s="1"/>
      <c r="E6" s="2"/>
      <c r="F6" s="1"/>
      <c r="G6" s="1" t="s">
        <v>99</v>
      </c>
      <c r="H6" s="1"/>
      <c r="I6" s="1"/>
      <c r="J6" s="1"/>
      <c r="K6" s="1"/>
      <c r="L6" s="1" t="s">
        <v>69</v>
      </c>
      <c r="M6" s="1"/>
      <c r="N6" s="10"/>
    </row>
    <row r="7" spans="1:14" x14ac:dyDescent="0.25">
      <c r="A7" s="2" t="s">
        <v>6</v>
      </c>
      <c r="B7" s="1"/>
      <c r="C7" s="1"/>
      <c r="D7" s="1"/>
      <c r="E7" s="2"/>
      <c r="F7" s="1"/>
      <c r="G7" s="1" t="s">
        <v>100</v>
      </c>
      <c r="H7" s="1"/>
      <c r="I7" s="1"/>
      <c r="J7" s="1"/>
      <c r="K7" s="1"/>
      <c r="L7" s="1" t="s">
        <v>91</v>
      </c>
      <c r="M7" s="1"/>
      <c r="N7" s="10"/>
    </row>
    <row r="8" spans="1:14" x14ac:dyDescent="0.25">
      <c r="A8" s="2" t="s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1" t="s">
        <v>92</v>
      </c>
      <c r="M8" s="1"/>
      <c r="N8" s="10"/>
    </row>
    <row r="9" spans="1:14" x14ac:dyDescent="0.25">
      <c r="A9" s="2" t="s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1" t="s">
        <v>93</v>
      </c>
      <c r="M9" s="1"/>
      <c r="N9" s="10"/>
    </row>
    <row r="10" spans="1:14" x14ac:dyDescent="0.25">
      <c r="A10" s="2"/>
      <c r="B10" s="1"/>
      <c r="C10" s="1"/>
      <c r="D10" s="1"/>
      <c r="E10" s="2"/>
      <c r="F10" s="1"/>
      <c r="G10" s="1"/>
      <c r="H10" s="1"/>
      <c r="I10" s="1"/>
      <c r="J10" s="1"/>
      <c r="K10" s="1"/>
      <c r="L10" s="1" t="s">
        <v>94</v>
      </c>
      <c r="M10" s="1"/>
      <c r="N10" s="10"/>
    </row>
    <row r="11" spans="1:14" x14ac:dyDescent="0.25">
      <c r="A11" s="5" t="s">
        <v>9</v>
      </c>
      <c r="B11" s="1"/>
      <c r="C11" s="1"/>
      <c r="D11" s="1"/>
      <c r="E11" s="5" t="s">
        <v>45</v>
      </c>
      <c r="F11" s="1"/>
      <c r="G11" s="1" t="s">
        <v>72</v>
      </c>
      <c r="H11" s="1"/>
      <c r="I11" s="1"/>
      <c r="J11" s="1"/>
      <c r="K11" s="1"/>
      <c r="L11" s="1"/>
      <c r="M11" s="1"/>
      <c r="N11" s="10"/>
    </row>
    <row r="12" spans="1:14" x14ac:dyDescent="0.25">
      <c r="A12" s="5" t="s">
        <v>10</v>
      </c>
      <c r="B12" s="1"/>
      <c r="C12" s="1"/>
      <c r="D12" s="1"/>
      <c r="E12" s="5" t="s">
        <v>46</v>
      </c>
      <c r="F12" s="1"/>
      <c r="G12" s="1" t="s">
        <v>101</v>
      </c>
      <c r="H12" s="1"/>
      <c r="I12" s="1"/>
      <c r="J12" s="1"/>
      <c r="K12" s="1"/>
      <c r="L12" s="4" t="s">
        <v>59</v>
      </c>
      <c r="M12" s="6" t="s">
        <v>74</v>
      </c>
      <c r="N12" s="10"/>
    </row>
    <row r="13" spans="1:14" x14ac:dyDescent="0.25">
      <c r="A13" s="2"/>
      <c r="B13" s="1"/>
      <c r="C13" s="1"/>
      <c r="D13" s="1"/>
      <c r="E13" s="2"/>
      <c r="F13" s="1"/>
      <c r="G13" s="1" t="s">
        <v>102</v>
      </c>
      <c r="H13" s="1"/>
      <c r="I13" s="1"/>
      <c r="J13" s="1"/>
      <c r="K13" s="1"/>
      <c r="L13" s="4" t="s">
        <v>60</v>
      </c>
      <c r="M13" s="6" t="s">
        <v>71</v>
      </c>
      <c r="N13" s="10"/>
    </row>
    <row r="14" spans="1:14" x14ac:dyDescent="0.25">
      <c r="A14" s="7" t="s">
        <v>11</v>
      </c>
      <c r="B14" s="1"/>
      <c r="C14" s="1"/>
      <c r="D14" s="1"/>
      <c r="E14" s="2"/>
      <c r="F14" s="1"/>
      <c r="G14" s="1" t="s">
        <v>103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25">
      <c r="A15" s="7" t="s">
        <v>12</v>
      </c>
      <c r="B15" s="1"/>
      <c r="C15" s="1"/>
      <c r="D15" s="1"/>
      <c r="E15" s="2"/>
      <c r="F15" s="1"/>
      <c r="G15" s="1" t="s">
        <v>104</v>
      </c>
      <c r="H15" s="1"/>
      <c r="I15" s="1"/>
      <c r="J15" s="1"/>
      <c r="K15" s="1"/>
      <c r="L15" s="4" t="s">
        <v>62</v>
      </c>
      <c r="M15" s="51">
        <v>46177</v>
      </c>
      <c r="N15" s="10"/>
    </row>
    <row r="16" spans="1:14" x14ac:dyDescent="0.25">
      <c r="A16" s="2"/>
      <c r="B16" s="1"/>
      <c r="C16" s="1"/>
      <c r="D16" s="1"/>
      <c r="E16" s="2"/>
      <c r="F16" s="1"/>
      <c r="G16" s="1"/>
      <c r="H16" s="1"/>
      <c r="I16" s="1"/>
      <c r="J16" s="1"/>
      <c r="K16" s="1"/>
      <c r="L16" s="4" t="s">
        <v>63</v>
      </c>
      <c r="M16" s="6" t="s">
        <v>73</v>
      </c>
      <c r="N16" s="10"/>
    </row>
    <row r="17" spans="1:14" x14ac:dyDescent="0.25">
      <c r="A17" s="8" t="s">
        <v>13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4" t="s">
        <v>64</v>
      </c>
      <c r="M17" s="6">
        <v>2186</v>
      </c>
      <c r="N17" s="10"/>
    </row>
    <row r="18" spans="1:14" x14ac:dyDescent="0.25">
      <c r="A18" s="2" t="s">
        <v>1</v>
      </c>
      <c r="B18" s="1"/>
      <c r="C18" s="1"/>
      <c r="D18" s="1"/>
      <c r="E18" s="2" t="s">
        <v>47</v>
      </c>
      <c r="F18" s="1"/>
      <c r="G18" s="1"/>
      <c r="H18" s="1"/>
      <c r="I18" s="1"/>
      <c r="J18" s="1"/>
      <c r="K18" s="1"/>
      <c r="L18" s="4" t="s">
        <v>65</v>
      </c>
      <c r="M18" s="6">
        <v>196</v>
      </c>
      <c r="N18" s="10"/>
    </row>
    <row r="19" spans="1:14" x14ac:dyDescent="0.25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25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4" x14ac:dyDescent="0.25">
      <c r="A21" s="2"/>
      <c r="B21" s="1"/>
      <c r="C21" s="1"/>
      <c r="D21" s="1"/>
      <c r="E21" s="39" t="s">
        <v>75</v>
      </c>
      <c r="F21" s="40">
        <v>276</v>
      </c>
      <c r="G21" s="40">
        <v>23</v>
      </c>
      <c r="H21" s="41">
        <v>329177</v>
      </c>
      <c r="I21" s="42" t="s">
        <v>76</v>
      </c>
      <c r="J21" s="43"/>
      <c r="K21" s="43"/>
      <c r="L21" s="44">
        <v>4.2</v>
      </c>
      <c r="M21" s="44">
        <v>7.03</v>
      </c>
      <c r="N21" s="44">
        <v>19.989999999999998</v>
      </c>
    </row>
    <row r="22" spans="1:14" x14ac:dyDescent="0.25">
      <c r="A22" s="2"/>
      <c r="B22" s="1"/>
      <c r="C22" s="1"/>
      <c r="D22" s="1"/>
      <c r="E22" s="39" t="s">
        <v>77</v>
      </c>
      <c r="F22" s="40">
        <v>276</v>
      </c>
      <c r="G22" s="40">
        <v>23</v>
      </c>
      <c r="H22" s="41">
        <v>326421</v>
      </c>
      <c r="I22" s="42" t="s">
        <v>78</v>
      </c>
      <c r="J22" s="43"/>
      <c r="K22" s="43"/>
      <c r="L22" s="44">
        <v>4.2</v>
      </c>
      <c r="M22" s="44">
        <v>7.03</v>
      </c>
      <c r="N22" s="44">
        <v>19.989999999999998</v>
      </c>
    </row>
    <row r="23" spans="1:14" x14ac:dyDescent="0.25">
      <c r="A23" s="9" t="s">
        <v>16</v>
      </c>
      <c r="B23" s="1"/>
      <c r="C23" s="1"/>
      <c r="D23" s="1"/>
      <c r="E23" s="39" t="s">
        <v>79</v>
      </c>
      <c r="F23" s="55">
        <v>222</v>
      </c>
      <c r="G23" s="55">
        <v>37</v>
      </c>
      <c r="H23" s="41">
        <v>331132</v>
      </c>
      <c r="I23" s="42" t="s">
        <v>80</v>
      </c>
      <c r="J23" s="43"/>
      <c r="K23" s="43"/>
      <c r="L23" s="44">
        <v>3.4</v>
      </c>
      <c r="M23" s="44">
        <v>4.93</v>
      </c>
      <c r="N23" s="44">
        <v>14.99</v>
      </c>
    </row>
    <row r="24" spans="1:14" x14ac:dyDescent="0.25">
      <c r="A24" s="2" t="s">
        <v>17</v>
      </c>
      <c r="B24" s="1"/>
      <c r="C24" s="1"/>
      <c r="D24" s="1"/>
      <c r="E24" s="39" t="s">
        <v>81</v>
      </c>
      <c r="F24" s="55">
        <v>222</v>
      </c>
      <c r="G24" s="55">
        <v>37</v>
      </c>
      <c r="H24" s="41">
        <v>333120</v>
      </c>
      <c r="I24" s="42" t="s">
        <v>82</v>
      </c>
      <c r="J24" s="43"/>
      <c r="K24" s="43"/>
      <c r="L24" s="44">
        <v>3.4</v>
      </c>
      <c r="M24" s="44">
        <v>4.93</v>
      </c>
      <c r="N24" s="44">
        <v>14.99</v>
      </c>
    </row>
    <row r="25" spans="1:14" x14ac:dyDescent="0.25">
      <c r="A25" s="2" t="s">
        <v>18</v>
      </c>
      <c r="B25" s="1"/>
      <c r="C25" s="1"/>
      <c r="D25" s="1"/>
      <c r="E25" s="39" t="s">
        <v>83</v>
      </c>
      <c r="F25" s="55">
        <v>222</v>
      </c>
      <c r="G25" s="55">
        <v>37</v>
      </c>
      <c r="H25" s="41">
        <v>342337</v>
      </c>
      <c r="I25" s="42" t="s">
        <v>84</v>
      </c>
      <c r="J25" s="43"/>
      <c r="K25" s="43"/>
      <c r="L25" s="44">
        <v>3.4</v>
      </c>
      <c r="M25" s="44">
        <v>4.93</v>
      </c>
      <c r="N25" s="44">
        <v>14.99</v>
      </c>
    </row>
    <row r="26" spans="1:14" x14ac:dyDescent="0.25">
      <c r="A26" s="2" t="s">
        <v>19</v>
      </c>
      <c r="B26" s="1"/>
      <c r="C26" s="1"/>
      <c r="D26" s="1"/>
      <c r="E26" s="39" t="s">
        <v>85</v>
      </c>
      <c r="F26" s="55">
        <v>222</v>
      </c>
      <c r="G26" s="55">
        <v>37</v>
      </c>
      <c r="H26" s="41">
        <v>350645</v>
      </c>
      <c r="I26" s="42" t="s">
        <v>86</v>
      </c>
      <c r="J26" s="43"/>
      <c r="K26" s="43"/>
      <c r="L26" s="44">
        <v>3.15</v>
      </c>
      <c r="M26" s="44">
        <v>4.59</v>
      </c>
      <c r="N26" s="44">
        <v>14.99</v>
      </c>
    </row>
    <row r="27" spans="1:14" x14ac:dyDescent="0.25">
      <c r="A27" s="2" t="s">
        <v>20</v>
      </c>
      <c r="B27" s="1"/>
      <c r="C27" s="1"/>
      <c r="D27" s="1"/>
      <c r="E27" s="39" t="s">
        <v>87</v>
      </c>
      <c r="F27" s="55">
        <v>210</v>
      </c>
      <c r="G27" s="55">
        <v>35</v>
      </c>
      <c r="H27" s="41">
        <v>354191</v>
      </c>
      <c r="I27" s="42" t="s">
        <v>88</v>
      </c>
      <c r="J27" s="43"/>
      <c r="K27" s="43"/>
      <c r="L27" s="44">
        <v>3.15</v>
      </c>
      <c r="M27" s="44">
        <v>4.59</v>
      </c>
      <c r="N27" s="44">
        <v>14.99</v>
      </c>
    </row>
    <row r="28" spans="1:14" x14ac:dyDescent="0.25">
      <c r="A28" s="2" t="s">
        <v>21</v>
      </c>
      <c r="B28" s="1"/>
      <c r="C28" s="1"/>
      <c r="D28" s="1"/>
      <c r="E28" s="39" t="s">
        <v>89</v>
      </c>
      <c r="F28" s="55">
        <v>210</v>
      </c>
      <c r="G28" s="55">
        <v>35</v>
      </c>
      <c r="H28" s="41">
        <v>359075</v>
      </c>
      <c r="I28" s="42" t="s">
        <v>90</v>
      </c>
      <c r="J28" s="43"/>
      <c r="K28" s="43"/>
      <c r="L28" s="44">
        <v>3.15</v>
      </c>
      <c r="M28" s="44">
        <v>4.59</v>
      </c>
      <c r="N28" s="44">
        <v>14.99</v>
      </c>
    </row>
    <row r="29" spans="1:14" x14ac:dyDescent="0.25">
      <c r="A29" s="2" t="s">
        <v>22</v>
      </c>
      <c r="B29" s="1"/>
      <c r="C29" s="1"/>
      <c r="D29" s="1"/>
      <c r="E29" s="39"/>
      <c r="F29" s="40"/>
      <c r="G29" s="40"/>
      <c r="H29" s="41"/>
      <c r="I29" s="42"/>
      <c r="J29" s="43"/>
      <c r="K29" s="43"/>
      <c r="L29" s="44"/>
      <c r="M29" s="44"/>
      <c r="N29" s="44"/>
    </row>
    <row r="30" spans="1:14" x14ac:dyDescent="0.25">
      <c r="A30" s="2" t="s">
        <v>23</v>
      </c>
      <c r="B30" s="1"/>
      <c r="C30" s="1"/>
      <c r="D30" s="1"/>
      <c r="E30" s="39"/>
      <c r="F30" s="40"/>
      <c r="G30" s="40"/>
      <c r="H30" s="41"/>
      <c r="I30" s="54" t="s">
        <v>105</v>
      </c>
      <c r="J30" s="43"/>
      <c r="K30" s="43"/>
      <c r="L30" s="44"/>
      <c r="M30" s="44"/>
      <c r="N30" s="44"/>
    </row>
    <row r="31" spans="1:14" x14ac:dyDescent="0.25">
      <c r="A31" s="9" t="s">
        <v>24</v>
      </c>
      <c r="B31" s="1"/>
      <c r="C31" s="1"/>
      <c r="D31" s="1"/>
      <c r="E31" s="39"/>
      <c r="F31" s="40"/>
      <c r="G31" s="40"/>
      <c r="H31" s="41"/>
      <c r="I31" s="42"/>
      <c r="J31" s="43"/>
      <c r="K31" s="43"/>
      <c r="L31" s="44"/>
      <c r="M31" s="44"/>
      <c r="N31" s="44"/>
    </row>
    <row r="32" spans="1:14" x14ac:dyDescent="0.25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25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25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25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25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25">
      <c r="A37" s="2"/>
      <c r="B37" s="1" t="s">
        <v>95</v>
      </c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25">
      <c r="A38" s="2" t="s">
        <v>28</v>
      </c>
      <c r="B38" s="1" t="s">
        <v>96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25">
      <c r="A39" s="2" t="s">
        <v>29</v>
      </c>
      <c r="B39" s="1" t="s">
        <v>37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25">
      <c r="A40" s="2" t="s">
        <v>30</v>
      </c>
      <c r="B40" s="1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25">
      <c r="A41" s="2" t="s">
        <v>31</v>
      </c>
      <c r="B41" s="1" t="s">
        <v>97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25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25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25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6605.1</v>
      </c>
      <c r="M44" s="45">
        <f>Q44</f>
        <v>10110.719999999999</v>
      </c>
      <c r="N44" s="46">
        <f>R44</f>
        <v>30641.4</v>
      </c>
      <c r="P44">
        <f>SUMPRODUCT(F21:F43*L21:L43)</f>
        <v>6605.1</v>
      </c>
      <c r="Q44">
        <f>SUMPRODUCT(F21:F43*M21:M43)</f>
        <v>10110.719999999999</v>
      </c>
      <c r="R44">
        <f>SUMPRODUCT(F21:F43*N21:N43)</f>
        <v>30641.4</v>
      </c>
    </row>
    <row r="45" spans="1:18" x14ac:dyDescent="0.25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>
        <f>+L44*0.0025</f>
        <v>16.51275</v>
      </c>
      <c r="M45" s="48"/>
      <c r="N45" s="48"/>
    </row>
    <row r="46" spans="1:18" x14ac:dyDescent="0.25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6588.5872500000005</v>
      </c>
      <c r="M46" s="48"/>
      <c r="N46" s="48"/>
    </row>
    <row r="47" spans="1:18" ht="35.25" customHeight="1" x14ac:dyDescent="0.25">
      <c r="A47" s="52" t="s">
        <v>35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"/>
    </row>
    <row r="48" spans="1:18" ht="35.25" customHeight="1" x14ac:dyDescent="0.25">
      <c r="A48" s="52" t="s">
        <v>36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1"/>
    </row>
  </sheetData>
  <customSheetViews>
    <customSheetView guid="{9AF3CB54-1412-4E8C-92B3-6D9DA9EA34A6}" fitToPage="1">
      <selection activeCell="I16" sqref="I16"/>
      <pageMargins left="0.3" right="0.3" top="0.3" bottom="0.3" header="0.3" footer="0.3"/>
      <pageSetup orientation="landscape" r:id="rId1"/>
    </customSheetView>
    <customSheetView guid="{186C73FB-40D6-44D7-AC9E-0B50225DB5C9}" fitToPage="1" printArea="1">
      <pageMargins left="0.3" right="0.3" top="0.3" bottom="0.3" header="0.3" footer="0.3"/>
      <pageSetup orientation="landscape" r:id="rId2"/>
    </customSheetView>
    <customSheetView guid="{B9382BFB-13F5-40C6-B1BE-D5A21A8C5D61}" fitToPage="1">
      <selection activeCell="O3" sqref="O3"/>
      <pageMargins left="0.3" right="0.3" top="0.3" bottom="0.3" header="0.3" footer="0.3"/>
      <pageSetup orientation="landscape" r:id="rId3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4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Willson, Kacy S</cp:lastModifiedBy>
  <dcterms:created xsi:type="dcterms:W3CDTF">2026-06-08T17:09:01Z</dcterms:created>
  <dcterms:modified xsi:type="dcterms:W3CDTF">2026-06-12T16:55:23Z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