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<sst xmlns="http://schemas.openxmlformats.org/spreadsheetml/2006/main" count="95" uniqueCount="95">
  <si>
    <t>Date Type:</t>
  </si>
  <si>
    <t>Shipped Date</t>
  </si>
  <si>
    <t>Start Date:</t>
  </si>
  <si>
    <t>01/01/2026</t>
  </si>
  <si>
    <t>End Date:</t>
  </si>
  <si>
    <t>06/30/2026</t>
  </si>
  <si>
    <t>Report Run Date:</t>
  </si>
  <si>
    <t>07/02/2026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</si>
  <si>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</si>
  <si>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</si>
  <si>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</si>
  <si>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</si>
  <si>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</si>
  <si>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</si>
  <si>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</si>
  <si>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</si>
  <si>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</si>
  <si>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JCPENNEY01</t>
  </si>
  <si>
    <t>ASHFURNDS</t>
  </si>
  <si>
    <t>NRTPORT</t>
  </si>
  <si>
    <t>DESINCWFS</t>
  </si>
  <si>
    <t>TGTDVS</t>
  </si>
  <si>
    <t>HDDS</t>
  </si>
  <si>
    <t>NPLTIK</t>
  </si>
  <si>
    <t>DLHWALMART</t>
  </si>
  <si>
    <t>BLK01</t>
  </si>
  <si>
    <t>DLBRAND</t>
  </si>
  <si>
    <t>NPLAMZCON</t>
  </si>
  <si>
    <t>ZOLA</t>
  </si>
  <si>
    <t>COSTCO01</t>
  </si>
  <si>
    <t>ROOMECOM</t>
  </si>
  <si>
    <t>WALMARTDS</t>
  </si>
  <si>
    <t>LAMPDS</t>
  </si>
  <si>
    <t>KIRKLANDDS</t>
  </si>
  <si>
    <t>DLCROSCILL</t>
  </si>
  <si>
    <t>HHGLOBALTTS</t>
  </si>
  <si>
    <t>AAFESDS</t>
  </si>
  <si>
    <t>HHGLOBTTS</t>
  </si>
  <si>
    <t>LOWESDS</t>
  </si>
  <si>
    <t>SYNCDESAMZ</t>
  </si>
  <si>
    <t>HSNDS</t>
  </si>
  <si>
    <t>BEALLSDS</t>
  </si>
  <si>
    <t>HOUZZ</t>
  </si>
  <si>
    <t>BLOOM02</t>
  </si>
  <si>
    <t>DESINC</t>
  </si>
  <si>
    <t>CHEWYDS</t>
  </si>
  <si>
    <t>NORDSTRACKDS</t>
  </si>
  <si>
    <t>CUSTSERV</t>
  </si>
  <si>
    <t>FRDSFOREVER111</t>
  </si>
  <si>
    <t>JLAHOSP</t>
  </si>
  <si>
    <t>LIVNCO</t>
  </si>
  <si>
    <t>FINGERHUTDS</t>
  </si>
  <si>
    <t>AMERSIGNDS</t>
  </si>
  <si>
    <t>AMAZONDI</t>
  </si>
  <si>
    <t>BIGLOTSDS</t>
  </si>
  <si>
    <t>HHMKTPL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</si>
  <si>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</si>
  <si>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</si>
  <si>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</si>
  <si>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</si>
  <si>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</si>
  <si>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</si>
  <si>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</si>
  <si>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</si>
  <si>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</si>
  <si>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</si>
  <si>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</si>
  <si>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</si>
  <si>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</si>
  <si>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</si>
  <si>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</si>
  <si>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</si>
  <si>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</si>
  <si>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</si>
  <si>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</si>
  <si>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</si>
  <si>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</si>
  <si>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</si>
  <si>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</si>
  <si>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</si>
  <si>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</si>
  <si>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</si>
  <si>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</si>
  <si>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</si>
  <si>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</si>
  <si>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HOSP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</si>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</sst>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  <c r="NJ2" s="7" t="s">
        <v>55</v>
      </c>
      <c r="NK2" s="8" t="s">
        <v>55</v>
      </c>
      <c r="NL2" s="8" t="s">
        <v>55</v>
      </c>
      <c r="NM2" s="8" t="s">
        <v>55</v>
      </c>
      <c r="NN2" s="8" t="s">
        <v>55</v>
      </c>
      <c r="NO2" s="8" t="s">
        <v>55</v>
      </c>
      <c r="NP2" s="8" t="s">
        <v>55</v>
      </c>
      <c r="NQ2" s="9" t="s">
        <v>55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56</v>
      </c>
      <c r="K3" s="4" t="s">
        <v>56</v>
      </c>
      <c r="L3" s="4" t="s">
        <v>56</v>
      </c>
      <c r="M3" s="4" t="s">
        <v>56</v>
      </c>
      <c r="N3" s="4" t="s">
        <v>57</v>
      </c>
      <c r="O3" s="4" t="s">
        <v>57</v>
      </c>
      <c r="P3" s="4" t="s">
        <v>57</v>
      </c>
      <c r="Q3" s="4" t="s">
        <v>57</v>
      </c>
      <c r="R3" s="4" t="s">
        <v>58</v>
      </c>
      <c r="S3" s="4" t="s">
        <v>59</v>
      </c>
      <c r="T3" s="4" t="s">
        <v>60</v>
      </c>
      <c r="U3" s="4" t="s">
        <v>61</v>
      </c>
      <c r="V3" s="4" t="s">
        <v>56</v>
      </c>
      <c r="W3" s="4" t="s">
        <v>56</v>
      </c>
      <c r="X3" s="4" t="s">
        <v>56</v>
      </c>
      <c r="Y3" s="4" t="s">
        <v>57</v>
      </c>
      <c r="Z3" s="4" t="s">
        <v>57</v>
      </c>
      <c r="AA3" s="4" t="s">
        <v>57</v>
      </c>
      <c r="AB3" s="4" t="s">
        <v>58</v>
      </c>
      <c r="AC3" s="4" t="s">
        <v>59</v>
      </c>
      <c r="AD3" s="4" t="s">
        <v>56</v>
      </c>
      <c r="AE3" s="4" t="s">
        <v>56</v>
      </c>
      <c r="AF3" s="4" t="s">
        <v>56</v>
      </c>
      <c r="AG3" s="4" t="s">
        <v>57</v>
      </c>
      <c r="AH3" s="4" t="s">
        <v>57</v>
      </c>
      <c r="AI3" s="4" t="s">
        <v>57</v>
      </c>
      <c r="AJ3" s="4" t="s">
        <v>58</v>
      </c>
      <c r="AK3" s="4" t="s">
        <v>59</v>
      </c>
      <c r="AL3" s="4" t="s">
        <v>56</v>
      </c>
      <c r="AM3" s="4" t="s">
        <v>56</v>
      </c>
      <c r="AN3" s="4" t="s">
        <v>56</v>
      </c>
      <c r="AO3" s="4" t="s">
        <v>57</v>
      </c>
      <c r="AP3" s="4" t="s">
        <v>57</v>
      </c>
      <c r="AQ3" s="4" t="s">
        <v>57</v>
      </c>
      <c r="AR3" s="4" t="s">
        <v>58</v>
      </c>
      <c r="AS3" s="4" t="s">
        <v>59</v>
      </c>
      <c r="AT3" s="4" t="s">
        <v>56</v>
      </c>
      <c r="AU3" s="4" t="s">
        <v>56</v>
      </c>
      <c r="AV3" s="4" t="s">
        <v>56</v>
      </c>
      <c r="AW3" s="4" t="s">
        <v>57</v>
      </c>
      <c r="AX3" s="4" t="s">
        <v>57</v>
      </c>
      <c r="AY3" s="4" t="s">
        <v>57</v>
      </c>
      <c r="AZ3" s="4" t="s">
        <v>58</v>
      </c>
      <c r="BA3" s="4" t="s">
        <v>59</v>
      </c>
      <c r="BB3" s="4" t="s">
        <v>56</v>
      </c>
      <c r="BC3" s="4" t="s">
        <v>56</v>
      </c>
      <c r="BD3" s="4" t="s">
        <v>56</v>
      </c>
      <c r="BE3" s="4" t="s">
        <v>57</v>
      </c>
      <c r="BF3" s="4" t="s">
        <v>57</v>
      </c>
      <c r="BG3" s="4" t="s">
        <v>57</v>
      </c>
      <c r="BH3" s="4" t="s">
        <v>58</v>
      </c>
      <c r="BI3" s="4" t="s">
        <v>59</v>
      </c>
      <c r="BJ3" s="4" t="s">
        <v>56</v>
      </c>
      <c r="BK3" s="4" t="s">
        <v>56</v>
      </c>
      <c r="BL3" s="4" t="s">
        <v>56</v>
      </c>
      <c r="BM3" s="4" t="s">
        <v>57</v>
      </c>
      <c r="BN3" s="4" t="s">
        <v>57</v>
      </c>
      <c r="BO3" s="4" t="s">
        <v>57</v>
      </c>
      <c r="BP3" s="4" t="s">
        <v>58</v>
      </c>
      <c r="BQ3" s="4" t="s">
        <v>59</v>
      </c>
      <c r="BR3" s="4" t="s">
        <v>56</v>
      </c>
      <c r="BS3" s="4" t="s">
        <v>56</v>
      </c>
      <c r="BT3" s="4" t="s">
        <v>56</v>
      </c>
      <c r="BU3" s="4" t="s">
        <v>57</v>
      </c>
      <c r="BV3" s="4" t="s">
        <v>57</v>
      </c>
      <c r="BW3" s="4" t="s">
        <v>57</v>
      </c>
      <c r="BX3" s="4" t="s">
        <v>58</v>
      </c>
      <c r="BY3" s="4" t="s">
        <v>59</v>
      </c>
      <c r="BZ3" s="4" t="s">
        <v>56</v>
      </c>
      <c r="CA3" s="4" t="s">
        <v>56</v>
      </c>
      <c r="CB3" s="4" t="s">
        <v>56</v>
      </c>
      <c r="CC3" s="4" t="s">
        <v>57</v>
      </c>
      <c r="CD3" s="4" t="s">
        <v>57</v>
      </c>
      <c r="CE3" s="4" t="s">
        <v>57</v>
      </c>
      <c r="CF3" s="4" t="s">
        <v>58</v>
      </c>
      <c r="CG3" s="4" t="s">
        <v>59</v>
      </c>
      <c r="CH3" s="4" t="s">
        <v>56</v>
      </c>
      <c r="CI3" s="4" t="s">
        <v>56</v>
      </c>
      <c r="CJ3" s="4" t="s">
        <v>56</v>
      </c>
      <c r="CK3" s="4" t="s">
        <v>57</v>
      </c>
      <c r="CL3" s="4" t="s">
        <v>57</v>
      </c>
      <c r="CM3" s="4" t="s">
        <v>57</v>
      </c>
      <c r="CN3" s="4" t="s">
        <v>58</v>
      </c>
      <c r="CO3" s="4" t="s">
        <v>59</v>
      </c>
      <c r="CP3" s="4" t="s">
        <v>56</v>
      </c>
      <c r="CQ3" s="4" t="s">
        <v>56</v>
      </c>
      <c r="CR3" s="4" t="s">
        <v>56</v>
      </c>
      <c r="CS3" s="4" t="s">
        <v>57</v>
      </c>
      <c r="CT3" s="4" t="s">
        <v>57</v>
      </c>
      <c r="CU3" s="4" t="s">
        <v>57</v>
      </c>
      <c r="CV3" s="4" t="s">
        <v>58</v>
      </c>
      <c r="CW3" s="4" t="s">
        <v>59</v>
      </c>
      <c r="CX3" s="4" t="s">
        <v>56</v>
      </c>
      <c r="CY3" s="4" t="s">
        <v>56</v>
      </c>
      <c r="CZ3" s="4" t="s">
        <v>56</v>
      </c>
      <c r="DA3" s="4" t="s">
        <v>57</v>
      </c>
      <c r="DB3" s="4" t="s">
        <v>57</v>
      </c>
      <c r="DC3" s="4" t="s">
        <v>57</v>
      </c>
      <c r="DD3" s="4" t="s">
        <v>58</v>
      </c>
      <c r="DE3" s="4" t="s">
        <v>59</v>
      </c>
      <c r="DF3" s="4" t="s">
        <v>56</v>
      </c>
      <c r="DG3" s="4" t="s">
        <v>56</v>
      </c>
      <c r="DH3" s="4" t="s">
        <v>56</v>
      </c>
      <c r="DI3" s="4" t="s">
        <v>57</v>
      </c>
      <c r="DJ3" s="4" t="s">
        <v>57</v>
      </c>
      <c r="DK3" s="4" t="s">
        <v>57</v>
      </c>
      <c r="DL3" s="4" t="s">
        <v>58</v>
      </c>
      <c r="DM3" s="4" t="s">
        <v>59</v>
      </c>
      <c r="DN3" s="4" t="s">
        <v>56</v>
      </c>
      <c r="DO3" s="4" t="s">
        <v>56</v>
      </c>
      <c r="DP3" s="4" t="s">
        <v>56</v>
      </c>
      <c r="DQ3" s="4" t="s">
        <v>57</v>
      </c>
      <c r="DR3" s="4" t="s">
        <v>57</v>
      </c>
      <c r="DS3" s="4" t="s">
        <v>57</v>
      </c>
      <c r="DT3" s="4" t="s">
        <v>58</v>
      </c>
      <c r="DU3" s="4" t="s">
        <v>59</v>
      </c>
      <c r="DV3" s="4" t="s">
        <v>56</v>
      </c>
      <c r="DW3" s="4" t="s">
        <v>56</v>
      </c>
      <c r="DX3" s="4" t="s">
        <v>56</v>
      </c>
      <c r="DY3" s="4" t="s">
        <v>57</v>
      </c>
      <c r="DZ3" s="4" t="s">
        <v>57</v>
      </c>
      <c r="EA3" s="4" t="s">
        <v>57</v>
      </c>
      <c r="EB3" s="4" t="s">
        <v>58</v>
      </c>
      <c r="EC3" s="4" t="s">
        <v>59</v>
      </c>
      <c r="ED3" s="4" t="s">
        <v>56</v>
      </c>
      <c r="EE3" s="4" t="s">
        <v>56</v>
      </c>
      <c r="EF3" s="4" t="s">
        <v>56</v>
      </c>
      <c r="EG3" s="4" t="s">
        <v>57</v>
      </c>
      <c r="EH3" s="4" t="s">
        <v>57</v>
      </c>
      <c r="EI3" s="4" t="s">
        <v>57</v>
      </c>
      <c r="EJ3" s="4" t="s">
        <v>58</v>
      </c>
      <c r="EK3" s="4" t="s">
        <v>59</v>
      </c>
      <c r="EL3" s="4" t="s">
        <v>56</v>
      </c>
      <c r="EM3" s="4" t="s">
        <v>56</v>
      </c>
      <c r="EN3" s="4" t="s">
        <v>56</v>
      </c>
      <c r="EO3" s="4" t="s">
        <v>57</v>
      </c>
      <c r="EP3" s="4" t="s">
        <v>57</v>
      </c>
      <c r="EQ3" s="4" t="s">
        <v>57</v>
      </c>
      <c r="ER3" s="4" t="s">
        <v>58</v>
      </c>
      <c r="ES3" s="4" t="s">
        <v>59</v>
      </c>
      <c r="ET3" s="4" t="s">
        <v>56</v>
      </c>
      <c r="EU3" s="4" t="s">
        <v>56</v>
      </c>
      <c r="EV3" s="4" t="s">
        <v>56</v>
      </c>
      <c r="EW3" s="4" t="s">
        <v>57</v>
      </c>
      <c r="EX3" s="4" t="s">
        <v>57</v>
      </c>
      <c r="EY3" s="4" t="s">
        <v>57</v>
      </c>
      <c r="EZ3" s="4" t="s">
        <v>58</v>
      </c>
      <c r="FA3" s="4" t="s">
        <v>59</v>
      </c>
      <c r="FB3" s="4" t="s">
        <v>56</v>
      </c>
      <c r="FC3" s="4" t="s">
        <v>56</v>
      </c>
      <c r="FD3" s="4" t="s">
        <v>56</v>
      </c>
      <c r="FE3" s="4" t="s">
        <v>57</v>
      </c>
      <c r="FF3" s="4" t="s">
        <v>57</v>
      </c>
      <c r="FG3" s="4" t="s">
        <v>57</v>
      </c>
      <c r="FH3" s="4" t="s">
        <v>58</v>
      </c>
      <c r="FI3" s="4" t="s">
        <v>59</v>
      </c>
      <c r="FJ3" s="4" t="s">
        <v>56</v>
      </c>
      <c r="FK3" s="4" t="s">
        <v>56</v>
      </c>
      <c r="FL3" s="4" t="s">
        <v>56</v>
      </c>
      <c r="FM3" s="4" t="s">
        <v>57</v>
      </c>
      <c r="FN3" s="4" t="s">
        <v>57</v>
      </c>
      <c r="FO3" s="4" t="s">
        <v>57</v>
      </c>
      <c r="FP3" s="4" t="s">
        <v>58</v>
      </c>
      <c r="FQ3" s="4" t="s">
        <v>59</v>
      </c>
      <c r="FR3" s="4" t="s">
        <v>56</v>
      </c>
      <c r="FS3" s="4" t="s">
        <v>56</v>
      </c>
      <c r="FT3" s="4" t="s">
        <v>56</v>
      </c>
      <c r="FU3" s="4" t="s">
        <v>57</v>
      </c>
      <c r="FV3" s="4" t="s">
        <v>57</v>
      </c>
      <c r="FW3" s="4" t="s">
        <v>57</v>
      </c>
      <c r="FX3" s="4" t="s">
        <v>58</v>
      </c>
      <c r="FY3" s="4" t="s">
        <v>59</v>
      </c>
      <c r="FZ3" s="4" t="s">
        <v>56</v>
      </c>
      <c r="GA3" s="4" t="s">
        <v>56</v>
      </c>
      <c r="GB3" s="4" t="s">
        <v>56</v>
      </c>
      <c r="GC3" s="4" t="s">
        <v>57</v>
      </c>
      <c r="GD3" s="4" t="s">
        <v>57</v>
      </c>
      <c r="GE3" s="4" t="s">
        <v>57</v>
      </c>
      <c r="GF3" s="4" t="s">
        <v>58</v>
      </c>
      <c r="GG3" s="4" t="s">
        <v>59</v>
      </c>
      <c r="GH3" s="4" t="s">
        <v>56</v>
      </c>
      <c r="GI3" s="4" t="s">
        <v>56</v>
      </c>
      <c r="GJ3" s="4" t="s">
        <v>56</v>
      </c>
      <c r="GK3" s="4" t="s">
        <v>57</v>
      </c>
      <c r="GL3" s="4" t="s">
        <v>57</v>
      </c>
      <c r="GM3" s="4" t="s">
        <v>57</v>
      </c>
      <c r="GN3" s="4" t="s">
        <v>58</v>
      </c>
      <c r="GO3" s="4" t="s">
        <v>59</v>
      </c>
      <c r="GP3" s="4" t="s">
        <v>56</v>
      </c>
      <c r="GQ3" s="4" t="s">
        <v>56</v>
      </c>
      <c r="GR3" s="4" t="s">
        <v>56</v>
      </c>
      <c r="GS3" s="4" t="s">
        <v>57</v>
      </c>
      <c r="GT3" s="4" t="s">
        <v>57</v>
      </c>
      <c r="GU3" s="4" t="s">
        <v>57</v>
      </c>
      <c r="GV3" s="4" t="s">
        <v>58</v>
      </c>
      <c r="GW3" s="4" t="s">
        <v>59</v>
      </c>
      <c r="GX3" s="4" t="s">
        <v>56</v>
      </c>
      <c r="GY3" s="4" t="s">
        <v>56</v>
      </c>
      <c r="GZ3" s="4" t="s">
        <v>56</v>
      </c>
      <c r="HA3" s="4" t="s">
        <v>57</v>
      </c>
      <c r="HB3" s="4" t="s">
        <v>57</v>
      </c>
      <c r="HC3" s="4" t="s">
        <v>57</v>
      </c>
      <c r="HD3" s="4" t="s">
        <v>58</v>
      </c>
      <c r="HE3" s="4" t="s">
        <v>59</v>
      </c>
      <c r="HF3" s="4" t="s">
        <v>56</v>
      </c>
      <c r="HG3" s="4" t="s">
        <v>56</v>
      </c>
      <c r="HH3" s="4" t="s">
        <v>56</v>
      </c>
      <c r="HI3" s="4" t="s">
        <v>57</v>
      </c>
      <c r="HJ3" s="4" t="s">
        <v>57</v>
      </c>
      <c r="HK3" s="4" t="s">
        <v>57</v>
      </c>
      <c r="HL3" s="4" t="s">
        <v>58</v>
      </c>
      <c r="HM3" s="4" t="s">
        <v>59</v>
      </c>
      <c r="HN3" s="4" t="s">
        <v>56</v>
      </c>
      <c r="HO3" s="4" t="s">
        <v>56</v>
      </c>
      <c r="HP3" s="4" t="s">
        <v>56</v>
      </c>
      <c r="HQ3" s="4" t="s">
        <v>57</v>
      </c>
      <c r="HR3" s="4" t="s">
        <v>57</v>
      </c>
      <c r="HS3" s="4" t="s">
        <v>57</v>
      </c>
      <c r="HT3" s="4" t="s">
        <v>58</v>
      </c>
      <c r="HU3" s="4" t="s">
        <v>59</v>
      </c>
      <c r="HV3" s="4" t="s">
        <v>56</v>
      </c>
      <c r="HW3" s="4" t="s">
        <v>56</v>
      </c>
      <c r="HX3" s="4" t="s">
        <v>56</v>
      </c>
      <c r="HY3" s="4" t="s">
        <v>57</v>
      </c>
      <c r="HZ3" s="4" t="s">
        <v>57</v>
      </c>
      <c r="IA3" s="4" t="s">
        <v>57</v>
      </c>
      <c r="IB3" s="4" t="s">
        <v>58</v>
      </c>
      <c r="IC3" s="4" t="s">
        <v>59</v>
      </c>
      <c r="ID3" s="4" t="s">
        <v>56</v>
      </c>
      <c r="IE3" s="4" t="s">
        <v>56</v>
      </c>
      <c r="IF3" s="4" t="s">
        <v>56</v>
      </c>
      <c r="IG3" s="4" t="s">
        <v>57</v>
      </c>
      <c r="IH3" s="4" t="s">
        <v>57</v>
      </c>
      <c r="II3" s="4" t="s">
        <v>57</v>
      </c>
      <c r="IJ3" s="4" t="s">
        <v>58</v>
      </c>
      <c r="IK3" s="4" t="s">
        <v>59</v>
      </c>
      <c r="IL3" s="4" t="s">
        <v>56</v>
      </c>
      <c r="IM3" s="4" t="s">
        <v>56</v>
      </c>
      <c r="IN3" s="4" t="s">
        <v>56</v>
      </c>
      <c r="IO3" s="4" t="s">
        <v>57</v>
      </c>
      <c r="IP3" s="4" t="s">
        <v>57</v>
      </c>
      <c r="IQ3" s="4" t="s">
        <v>57</v>
      </c>
      <c r="IR3" s="4" t="s">
        <v>58</v>
      </c>
      <c r="IS3" s="4" t="s">
        <v>59</v>
      </c>
      <c r="IT3" s="4" t="s">
        <v>56</v>
      </c>
      <c r="IU3" s="4" t="s">
        <v>56</v>
      </c>
      <c r="IV3" s="4" t="s">
        <v>56</v>
      </c>
      <c r="IW3" s="4" t="s">
        <v>57</v>
      </c>
      <c r="IX3" s="4" t="s">
        <v>57</v>
      </c>
      <c r="IY3" s="4" t="s">
        <v>57</v>
      </c>
      <c r="IZ3" s="4" t="s">
        <v>58</v>
      </c>
      <c r="JA3" s="4" t="s">
        <v>59</v>
      </c>
      <c r="JB3" s="4" t="s">
        <v>56</v>
      </c>
      <c r="JC3" s="4" t="s">
        <v>56</v>
      </c>
      <c r="JD3" s="4" t="s">
        <v>56</v>
      </c>
      <c r="JE3" s="4" t="s">
        <v>57</v>
      </c>
      <c r="JF3" s="4" t="s">
        <v>57</v>
      </c>
      <c r="JG3" s="4" t="s">
        <v>57</v>
      </c>
      <c r="JH3" s="4" t="s">
        <v>58</v>
      </c>
      <c r="JI3" s="4" t="s">
        <v>59</v>
      </c>
      <c r="JJ3" s="4" t="s">
        <v>56</v>
      </c>
      <c r="JK3" s="4" t="s">
        <v>56</v>
      </c>
      <c r="JL3" s="4" t="s">
        <v>56</v>
      </c>
      <c r="JM3" s="4" t="s">
        <v>57</v>
      </c>
      <c r="JN3" s="4" t="s">
        <v>57</v>
      </c>
      <c r="JO3" s="4" t="s">
        <v>57</v>
      </c>
      <c r="JP3" s="4" t="s">
        <v>58</v>
      </c>
      <c r="JQ3" s="4" t="s">
        <v>59</v>
      </c>
      <c r="JR3" s="4" t="s">
        <v>56</v>
      </c>
      <c r="JS3" s="4" t="s">
        <v>56</v>
      </c>
      <c r="JT3" s="4" t="s">
        <v>56</v>
      </c>
      <c r="JU3" s="4" t="s">
        <v>57</v>
      </c>
      <c r="JV3" s="4" t="s">
        <v>57</v>
      </c>
      <c r="JW3" s="4" t="s">
        <v>57</v>
      </c>
      <c r="JX3" s="4" t="s">
        <v>58</v>
      </c>
      <c r="JY3" s="4" t="s">
        <v>59</v>
      </c>
      <c r="JZ3" s="4" t="s">
        <v>56</v>
      </c>
      <c r="KA3" s="4" t="s">
        <v>56</v>
      </c>
      <c r="KB3" s="4" t="s">
        <v>56</v>
      </c>
      <c r="KC3" s="4" t="s">
        <v>57</v>
      </c>
      <c r="KD3" s="4" t="s">
        <v>57</v>
      </c>
      <c r="KE3" s="4" t="s">
        <v>57</v>
      </c>
      <c r="KF3" s="4" t="s">
        <v>58</v>
      </c>
      <c r="KG3" s="4" t="s">
        <v>59</v>
      </c>
      <c r="KH3" s="4" t="s">
        <v>56</v>
      </c>
      <c r="KI3" s="4" t="s">
        <v>56</v>
      </c>
      <c r="KJ3" s="4" t="s">
        <v>56</v>
      </c>
      <c r="KK3" s="4" t="s">
        <v>57</v>
      </c>
      <c r="KL3" s="4" t="s">
        <v>57</v>
      </c>
      <c r="KM3" s="4" t="s">
        <v>57</v>
      </c>
      <c r="KN3" s="4" t="s">
        <v>58</v>
      </c>
      <c r="KO3" s="4" t="s">
        <v>59</v>
      </c>
      <c r="KP3" s="4" t="s">
        <v>56</v>
      </c>
      <c r="KQ3" s="4" t="s">
        <v>56</v>
      </c>
      <c r="KR3" s="4" t="s">
        <v>56</v>
      </c>
      <c r="KS3" s="4" t="s">
        <v>57</v>
      </c>
      <c r="KT3" s="4" t="s">
        <v>57</v>
      </c>
      <c r="KU3" s="4" t="s">
        <v>57</v>
      </c>
      <c r="KV3" s="4" t="s">
        <v>58</v>
      </c>
      <c r="KW3" s="4" t="s">
        <v>59</v>
      </c>
      <c r="KX3" s="4" t="s">
        <v>56</v>
      </c>
      <c r="KY3" s="4" t="s">
        <v>56</v>
      </c>
      <c r="KZ3" s="4" t="s">
        <v>56</v>
      </c>
      <c r="LA3" s="4" t="s">
        <v>57</v>
      </c>
      <c r="LB3" s="4" t="s">
        <v>57</v>
      </c>
      <c r="LC3" s="4" t="s">
        <v>57</v>
      </c>
      <c r="LD3" s="4" t="s">
        <v>58</v>
      </c>
      <c r="LE3" s="4" t="s">
        <v>59</v>
      </c>
      <c r="LF3" s="4" t="s">
        <v>56</v>
      </c>
      <c r="LG3" s="4" t="s">
        <v>56</v>
      </c>
      <c r="LH3" s="4" t="s">
        <v>56</v>
      </c>
      <c r="LI3" s="4" t="s">
        <v>57</v>
      </c>
      <c r="LJ3" s="4" t="s">
        <v>57</v>
      </c>
      <c r="LK3" s="4" t="s">
        <v>57</v>
      </c>
      <c r="LL3" s="4" t="s">
        <v>58</v>
      </c>
      <c r="LM3" s="4" t="s">
        <v>59</v>
      </c>
      <c r="LN3" s="4" t="s">
        <v>56</v>
      </c>
      <c r="LO3" s="4" t="s">
        <v>56</v>
      </c>
      <c r="LP3" s="4" t="s">
        <v>56</v>
      </c>
      <c r="LQ3" s="4" t="s">
        <v>57</v>
      </c>
      <c r="LR3" s="4" t="s">
        <v>57</v>
      </c>
      <c r="LS3" s="4" t="s">
        <v>57</v>
      </c>
      <c r="LT3" s="4" t="s">
        <v>58</v>
      </c>
      <c r="LU3" s="4" t="s">
        <v>59</v>
      </c>
      <c r="LV3" s="4" t="s">
        <v>56</v>
      </c>
      <c r="LW3" s="4" t="s">
        <v>56</v>
      </c>
      <c r="LX3" s="4" t="s">
        <v>56</v>
      </c>
      <c r="LY3" s="4" t="s">
        <v>57</v>
      </c>
      <c r="LZ3" s="4" t="s">
        <v>57</v>
      </c>
      <c r="MA3" s="4" t="s">
        <v>57</v>
      </c>
      <c r="MB3" s="4" t="s">
        <v>58</v>
      </c>
      <c r="MC3" s="4" t="s">
        <v>59</v>
      </c>
      <c r="MD3" s="4" t="s">
        <v>56</v>
      </c>
      <c r="ME3" s="4" t="s">
        <v>56</v>
      </c>
      <c r="MF3" s="4" t="s">
        <v>56</v>
      </c>
      <c r="MG3" s="4" t="s">
        <v>57</v>
      </c>
      <c r="MH3" s="4" t="s">
        <v>57</v>
      </c>
      <c r="MI3" s="4" t="s">
        <v>57</v>
      </c>
      <c r="MJ3" s="4" t="s">
        <v>58</v>
      </c>
      <c r="MK3" s="4" t="s">
        <v>59</v>
      </c>
      <c r="ML3" s="4" t="s">
        <v>56</v>
      </c>
      <c r="MM3" s="4" t="s">
        <v>56</v>
      </c>
      <c r="MN3" s="4" t="s">
        <v>56</v>
      </c>
      <c r="MO3" s="4" t="s">
        <v>57</v>
      </c>
      <c r="MP3" s="4" t="s">
        <v>57</v>
      </c>
      <c r="MQ3" s="4" t="s">
        <v>57</v>
      </c>
      <c r="MR3" s="4" t="s">
        <v>58</v>
      </c>
      <c r="MS3" s="4" t="s">
        <v>59</v>
      </c>
      <c r="MT3" s="4" t="s">
        <v>56</v>
      </c>
      <c r="MU3" s="4" t="s">
        <v>56</v>
      </c>
      <c r="MV3" s="4" t="s">
        <v>56</v>
      </c>
      <c r="MW3" s="4" t="s">
        <v>57</v>
      </c>
      <c r="MX3" s="4" t="s">
        <v>57</v>
      </c>
      <c r="MY3" s="4" t="s">
        <v>57</v>
      </c>
      <c r="MZ3" s="4" t="s">
        <v>58</v>
      </c>
      <c r="NA3" s="4" t="s">
        <v>59</v>
      </c>
      <c r="NB3" s="4" t="s">
        <v>56</v>
      </c>
      <c r="NC3" s="4" t="s">
        <v>56</v>
      </c>
      <c r="ND3" s="4" t="s">
        <v>56</v>
      </c>
      <c r="NE3" s="4" t="s">
        <v>57</v>
      </c>
      <c r="NF3" s="4" t="s">
        <v>57</v>
      </c>
      <c r="NG3" s="4" t="s">
        <v>57</v>
      </c>
      <c r="NH3" s="4" t="s">
        <v>58</v>
      </c>
      <c r="NI3" s="4" t="s">
        <v>59</v>
      </c>
      <c r="NJ3" s="4" t="s">
        <v>56</v>
      </c>
      <c r="NK3" s="4" t="s">
        <v>56</v>
      </c>
      <c r="NL3" s="4" t="s">
        <v>56</v>
      </c>
      <c r="NM3" s="4" t="s">
        <v>57</v>
      </c>
      <c r="NN3" s="4" t="s">
        <v>57</v>
      </c>
      <c r="NO3" s="4" t="s">
        <v>57</v>
      </c>
      <c r="NP3" s="4" t="s">
        <v>58</v>
      </c>
      <c r="NQ3" s="4" t="s">
        <v>59</v>
      </c>
    </row>
    <row r="4">
      <c r="A4" s="4" t="s">
        <v>8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74</v>
      </c>
      <c r="W4" s="4" t="s">
        <v>75</v>
      </c>
      <c r="X4" s="4" t="s">
        <v>72</v>
      </c>
      <c r="Y4" s="4" t="s">
        <v>74</v>
      </c>
      <c r="Z4" s="4" t="s">
        <v>75</v>
      </c>
      <c r="AA4" s="4" t="s">
        <v>72</v>
      </c>
      <c r="AB4" s="4" t="s">
        <v>58</v>
      </c>
      <c r="AC4" s="4" t="s">
        <v>59</v>
      </c>
      <c r="AD4" s="4" t="s">
        <v>74</v>
      </c>
      <c r="AE4" s="4" t="s">
        <v>75</v>
      </c>
      <c r="AF4" s="4" t="s">
        <v>72</v>
      </c>
      <c r="AG4" s="4" t="s">
        <v>74</v>
      </c>
      <c r="AH4" s="4" t="s">
        <v>75</v>
      </c>
      <c r="AI4" s="4" t="s">
        <v>72</v>
      </c>
      <c r="AJ4" s="4" t="s">
        <v>58</v>
      </c>
      <c r="AK4" s="4" t="s">
        <v>59</v>
      </c>
      <c r="AL4" s="4" t="s">
        <v>74</v>
      </c>
      <c r="AM4" s="4" t="s">
        <v>75</v>
      </c>
      <c r="AN4" s="4" t="s">
        <v>72</v>
      </c>
      <c r="AO4" s="4" t="s">
        <v>74</v>
      </c>
      <c r="AP4" s="4" t="s">
        <v>75</v>
      </c>
      <c r="AQ4" s="4" t="s">
        <v>72</v>
      </c>
      <c r="AR4" s="4" t="s">
        <v>58</v>
      </c>
      <c r="AS4" s="4" t="s">
        <v>59</v>
      </c>
      <c r="AT4" s="4" t="s">
        <v>74</v>
      </c>
      <c r="AU4" s="4" t="s">
        <v>75</v>
      </c>
      <c r="AV4" s="4" t="s">
        <v>72</v>
      </c>
      <c r="AW4" s="4" t="s">
        <v>74</v>
      </c>
      <c r="AX4" s="4" t="s">
        <v>75</v>
      </c>
      <c r="AY4" s="4" t="s">
        <v>72</v>
      </c>
      <c r="AZ4" s="4" t="s">
        <v>58</v>
      </c>
      <c r="BA4" s="4" t="s">
        <v>59</v>
      </c>
      <c r="BB4" s="4" t="s">
        <v>74</v>
      </c>
      <c r="BC4" s="4" t="s">
        <v>75</v>
      </c>
      <c r="BD4" s="4" t="s">
        <v>72</v>
      </c>
      <c r="BE4" s="4" t="s">
        <v>74</v>
      </c>
      <c r="BF4" s="4" t="s">
        <v>75</v>
      </c>
      <c r="BG4" s="4" t="s">
        <v>72</v>
      </c>
      <c r="BH4" s="4" t="s">
        <v>58</v>
      </c>
      <c r="BI4" s="4" t="s">
        <v>59</v>
      </c>
      <c r="BJ4" s="4" t="s">
        <v>74</v>
      </c>
      <c r="BK4" s="4" t="s">
        <v>75</v>
      </c>
      <c r="BL4" s="4" t="s">
        <v>72</v>
      </c>
      <c r="BM4" s="4" t="s">
        <v>74</v>
      </c>
      <c r="BN4" s="4" t="s">
        <v>75</v>
      </c>
      <c r="BO4" s="4" t="s">
        <v>72</v>
      </c>
      <c r="BP4" s="4" t="s">
        <v>58</v>
      </c>
      <c r="BQ4" s="4" t="s">
        <v>59</v>
      </c>
      <c r="BR4" s="4" t="s">
        <v>74</v>
      </c>
      <c r="BS4" s="4" t="s">
        <v>75</v>
      </c>
      <c r="BT4" s="4" t="s">
        <v>72</v>
      </c>
      <c r="BU4" s="4" t="s">
        <v>74</v>
      </c>
      <c r="BV4" s="4" t="s">
        <v>75</v>
      </c>
      <c r="BW4" s="4" t="s">
        <v>72</v>
      </c>
      <c r="BX4" s="4" t="s">
        <v>58</v>
      </c>
      <c r="BY4" s="4" t="s">
        <v>59</v>
      </c>
      <c r="BZ4" s="4" t="s">
        <v>74</v>
      </c>
      <c r="CA4" s="4" t="s">
        <v>75</v>
      </c>
      <c r="CB4" s="4" t="s">
        <v>72</v>
      </c>
      <c r="CC4" s="4" t="s">
        <v>74</v>
      </c>
      <c r="CD4" s="4" t="s">
        <v>75</v>
      </c>
      <c r="CE4" s="4" t="s">
        <v>72</v>
      </c>
      <c r="CF4" s="4" t="s">
        <v>58</v>
      </c>
      <c r="CG4" s="4" t="s">
        <v>59</v>
      </c>
      <c r="CH4" s="4" t="s">
        <v>74</v>
      </c>
      <c r="CI4" s="4" t="s">
        <v>75</v>
      </c>
      <c r="CJ4" s="4" t="s">
        <v>72</v>
      </c>
      <c r="CK4" s="4" t="s">
        <v>74</v>
      </c>
      <c r="CL4" s="4" t="s">
        <v>75</v>
      </c>
      <c r="CM4" s="4" t="s">
        <v>72</v>
      </c>
      <c r="CN4" s="4" t="s">
        <v>58</v>
      </c>
      <c r="CO4" s="4" t="s">
        <v>59</v>
      </c>
      <c r="CP4" s="4" t="s">
        <v>74</v>
      </c>
      <c r="CQ4" s="4" t="s">
        <v>75</v>
      </c>
      <c r="CR4" s="4" t="s">
        <v>72</v>
      </c>
      <c r="CS4" s="4" t="s">
        <v>74</v>
      </c>
      <c r="CT4" s="4" t="s">
        <v>75</v>
      </c>
      <c r="CU4" s="4" t="s">
        <v>72</v>
      </c>
      <c r="CV4" s="4" t="s">
        <v>58</v>
      </c>
      <c r="CW4" s="4" t="s">
        <v>59</v>
      </c>
      <c r="CX4" s="4" t="s">
        <v>74</v>
      </c>
      <c r="CY4" s="4" t="s">
        <v>75</v>
      </c>
      <c r="CZ4" s="4" t="s">
        <v>72</v>
      </c>
      <c r="DA4" s="4" t="s">
        <v>74</v>
      </c>
      <c r="DB4" s="4" t="s">
        <v>75</v>
      </c>
      <c r="DC4" s="4" t="s">
        <v>72</v>
      </c>
      <c r="DD4" s="4" t="s">
        <v>58</v>
      </c>
      <c r="DE4" s="4" t="s">
        <v>59</v>
      </c>
      <c r="DF4" s="4" t="s">
        <v>74</v>
      </c>
      <c r="DG4" s="4" t="s">
        <v>75</v>
      </c>
      <c r="DH4" s="4" t="s">
        <v>72</v>
      </c>
      <c r="DI4" s="4" t="s">
        <v>74</v>
      </c>
      <c r="DJ4" s="4" t="s">
        <v>75</v>
      </c>
      <c r="DK4" s="4" t="s">
        <v>72</v>
      </c>
      <c r="DL4" s="4" t="s">
        <v>58</v>
      </c>
      <c r="DM4" s="4" t="s">
        <v>59</v>
      </c>
      <c r="DN4" s="4" t="s">
        <v>74</v>
      </c>
      <c r="DO4" s="4" t="s">
        <v>75</v>
      </c>
      <c r="DP4" s="4" t="s">
        <v>72</v>
      </c>
      <c r="DQ4" s="4" t="s">
        <v>74</v>
      </c>
      <c r="DR4" s="4" t="s">
        <v>75</v>
      </c>
      <c r="DS4" s="4" t="s">
        <v>72</v>
      </c>
      <c r="DT4" s="4" t="s">
        <v>58</v>
      </c>
      <c r="DU4" s="4" t="s">
        <v>59</v>
      </c>
      <c r="DV4" s="4" t="s">
        <v>74</v>
      </c>
      <c r="DW4" s="4" t="s">
        <v>75</v>
      </c>
      <c r="DX4" s="4" t="s">
        <v>72</v>
      </c>
      <c r="DY4" s="4" t="s">
        <v>74</v>
      </c>
      <c r="DZ4" s="4" t="s">
        <v>75</v>
      </c>
      <c r="EA4" s="4" t="s">
        <v>72</v>
      </c>
      <c r="EB4" s="4" t="s">
        <v>58</v>
      </c>
      <c r="EC4" s="4" t="s">
        <v>59</v>
      </c>
      <c r="ED4" s="4" t="s">
        <v>74</v>
      </c>
      <c r="EE4" s="4" t="s">
        <v>75</v>
      </c>
      <c r="EF4" s="4" t="s">
        <v>72</v>
      </c>
      <c r="EG4" s="4" t="s">
        <v>74</v>
      </c>
      <c r="EH4" s="4" t="s">
        <v>75</v>
      </c>
      <c r="EI4" s="4" t="s">
        <v>72</v>
      </c>
      <c r="EJ4" s="4" t="s">
        <v>58</v>
      </c>
      <c r="EK4" s="4" t="s">
        <v>59</v>
      </c>
      <c r="EL4" s="4" t="s">
        <v>74</v>
      </c>
      <c r="EM4" s="4" t="s">
        <v>75</v>
      </c>
      <c r="EN4" s="4" t="s">
        <v>72</v>
      </c>
      <c r="EO4" s="4" t="s">
        <v>74</v>
      </c>
      <c r="EP4" s="4" t="s">
        <v>75</v>
      </c>
      <c r="EQ4" s="4" t="s">
        <v>72</v>
      </c>
      <c r="ER4" s="4" t="s">
        <v>58</v>
      </c>
      <c r="ES4" s="4" t="s">
        <v>59</v>
      </c>
      <c r="ET4" s="4" t="s">
        <v>74</v>
      </c>
      <c r="EU4" s="4" t="s">
        <v>75</v>
      </c>
      <c r="EV4" s="4" t="s">
        <v>72</v>
      </c>
      <c r="EW4" s="4" t="s">
        <v>74</v>
      </c>
      <c r="EX4" s="4" t="s">
        <v>75</v>
      </c>
      <c r="EY4" s="4" t="s">
        <v>72</v>
      </c>
      <c r="EZ4" s="4" t="s">
        <v>58</v>
      </c>
      <c r="FA4" s="4" t="s">
        <v>59</v>
      </c>
      <c r="FB4" s="4" t="s">
        <v>74</v>
      </c>
      <c r="FC4" s="4" t="s">
        <v>75</v>
      </c>
      <c r="FD4" s="4" t="s">
        <v>72</v>
      </c>
      <c r="FE4" s="4" t="s">
        <v>74</v>
      </c>
      <c r="FF4" s="4" t="s">
        <v>75</v>
      </c>
      <c r="FG4" s="4" t="s">
        <v>72</v>
      </c>
      <c r="FH4" s="4" t="s">
        <v>58</v>
      </c>
      <c r="FI4" s="4" t="s">
        <v>59</v>
      </c>
      <c r="FJ4" s="4" t="s">
        <v>74</v>
      </c>
      <c r="FK4" s="4" t="s">
        <v>75</v>
      </c>
      <c r="FL4" s="4" t="s">
        <v>72</v>
      </c>
      <c r="FM4" s="4" t="s">
        <v>74</v>
      </c>
      <c r="FN4" s="4" t="s">
        <v>75</v>
      </c>
      <c r="FO4" s="4" t="s">
        <v>72</v>
      </c>
      <c r="FP4" s="4" t="s">
        <v>58</v>
      </c>
      <c r="FQ4" s="4" t="s">
        <v>59</v>
      </c>
      <c r="FR4" s="4" t="s">
        <v>74</v>
      </c>
      <c r="FS4" s="4" t="s">
        <v>75</v>
      </c>
      <c r="FT4" s="4" t="s">
        <v>72</v>
      </c>
      <c r="FU4" s="4" t="s">
        <v>74</v>
      </c>
      <c r="FV4" s="4" t="s">
        <v>75</v>
      </c>
      <c r="FW4" s="4" t="s">
        <v>72</v>
      </c>
      <c r="FX4" s="4" t="s">
        <v>58</v>
      </c>
      <c r="FY4" s="4" t="s">
        <v>59</v>
      </c>
      <c r="FZ4" s="4" t="s">
        <v>74</v>
      </c>
      <c r="GA4" s="4" t="s">
        <v>75</v>
      </c>
      <c r="GB4" s="4" t="s">
        <v>72</v>
      </c>
      <c r="GC4" s="4" t="s">
        <v>74</v>
      </c>
      <c r="GD4" s="4" t="s">
        <v>75</v>
      </c>
      <c r="GE4" s="4" t="s">
        <v>72</v>
      </c>
      <c r="GF4" s="4" t="s">
        <v>58</v>
      </c>
      <c r="GG4" s="4" t="s">
        <v>59</v>
      </c>
      <c r="GH4" s="4" t="s">
        <v>74</v>
      </c>
      <c r="GI4" s="4" t="s">
        <v>75</v>
      </c>
      <c r="GJ4" s="4" t="s">
        <v>72</v>
      </c>
      <c r="GK4" s="4" t="s">
        <v>74</v>
      </c>
      <c r="GL4" s="4" t="s">
        <v>75</v>
      </c>
      <c r="GM4" s="4" t="s">
        <v>72</v>
      </c>
      <c r="GN4" s="4" t="s">
        <v>58</v>
      </c>
      <c r="GO4" s="4" t="s">
        <v>59</v>
      </c>
      <c r="GP4" s="4" t="s">
        <v>74</v>
      </c>
      <c r="GQ4" s="4" t="s">
        <v>75</v>
      </c>
      <c r="GR4" s="4" t="s">
        <v>72</v>
      </c>
      <c r="GS4" s="4" t="s">
        <v>74</v>
      </c>
      <c r="GT4" s="4" t="s">
        <v>75</v>
      </c>
      <c r="GU4" s="4" t="s">
        <v>72</v>
      </c>
      <c r="GV4" s="4" t="s">
        <v>58</v>
      </c>
      <c r="GW4" s="4" t="s">
        <v>59</v>
      </c>
      <c r="GX4" s="4" t="s">
        <v>74</v>
      </c>
      <c r="GY4" s="4" t="s">
        <v>75</v>
      </c>
      <c r="GZ4" s="4" t="s">
        <v>72</v>
      </c>
      <c r="HA4" s="4" t="s">
        <v>74</v>
      </c>
      <c r="HB4" s="4" t="s">
        <v>75</v>
      </c>
      <c r="HC4" s="4" t="s">
        <v>72</v>
      </c>
      <c r="HD4" s="4" t="s">
        <v>58</v>
      </c>
      <c r="HE4" s="4" t="s">
        <v>59</v>
      </c>
      <c r="HF4" s="4" t="s">
        <v>74</v>
      </c>
      <c r="HG4" s="4" t="s">
        <v>75</v>
      </c>
      <c r="HH4" s="4" t="s">
        <v>72</v>
      </c>
      <c r="HI4" s="4" t="s">
        <v>74</v>
      </c>
      <c r="HJ4" s="4" t="s">
        <v>75</v>
      </c>
      <c r="HK4" s="4" t="s">
        <v>72</v>
      </c>
      <c r="HL4" s="4" t="s">
        <v>58</v>
      </c>
      <c r="HM4" s="4" t="s">
        <v>59</v>
      </c>
      <c r="HN4" s="4" t="s">
        <v>74</v>
      </c>
      <c r="HO4" s="4" t="s">
        <v>75</v>
      </c>
      <c r="HP4" s="4" t="s">
        <v>72</v>
      </c>
      <c r="HQ4" s="4" t="s">
        <v>74</v>
      </c>
      <c r="HR4" s="4" t="s">
        <v>75</v>
      </c>
      <c r="HS4" s="4" t="s">
        <v>72</v>
      </c>
      <c r="HT4" s="4" t="s">
        <v>58</v>
      </c>
      <c r="HU4" s="4" t="s">
        <v>59</v>
      </c>
      <c r="HV4" s="4" t="s">
        <v>74</v>
      </c>
      <c r="HW4" s="4" t="s">
        <v>75</v>
      </c>
      <c r="HX4" s="4" t="s">
        <v>72</v>
      </c>
      <c r="HY4" s="4" t="s">
        <v>74</v>
      </c>
      <c r="HZ4" s="4" t="s">
        <v>75</v>
      </c>
      <c r="IA4" s="4" t="s">
        <v>72</v>
      </c>
      <c r="IB4" s="4" t="s">
        <v>58</v>
      </c>
      <c r="IC4" s="4" t="s">
        <v>59</v>
      </c>
      <c r="ID4" s="4" t="s">
        <v>74</v>
      </c>
      <c r="IE4" s="4" t="s">
        <v>75</v>
      </c>
      <c r="IF4" s="4" t="s">
        <v>72</v>
      </c>
      <c r="IG4" s="4" t="s">
        <v>74</v>
      </c>
      <c r="IH4" s="4" t="s">
        <v>75</v>
      </c>
      <c r="II4" s="4" t="s">
        <v>72</v>
      </c>
      <c r="IJ4" s="4" t="s">
        <v>58</v>
      </c>
      <c r="IK4" s="4" t="s">
        <v>59</v>
      </c>
      <c r="IL4" s="4" t="s">
        <v>74</v>
      </c>
      <c r="IM4" s="4" t="s">
        <v>75</v>
      </c>
      <c r="IN4" s="4" t="s">
        <v>72</v>
      </c>
      <c r="IO4" s="4" t="s">
        <v>74</v>
      </c>
      <c r="IP4" s="4" t="s">
        <v>75</v>
      </c>
      <c r="IQ4" s="4" t="s">
        <v>72</v>
      </c>
      <c r="IR4" s="4" t="s">
        <v>58</v>
      </c>
      <c r="IS4" s="4" t="s">
        <v>59</v>
      </c>
      <c r="IT4" s="4" t="s">
        <v>74</v>
      </c>
      <c r="IU4" s="4" t="s">
        <v>75</v>
      </c>
      <c r="IV4" s="4" t="s">
        <v>72</v>
      </c>
      <c r="IW4" s="4" t="s">
        <v>74</v>
      </c>
      <c r="IX4" s="4" t="s">
        <v>75</v>
      </c>
      <c r="IY4" s="4" t="s">
        <v>72</v>
      </c>
      <c r="IZ4" s="4" t="s">
        <v>58</v>
      </c>
      <c r="JA4" s="4" t="s">
        <v>59</v>
      </c>
      <c r="JB4" s="4" t="s">
        <v>74</v>
      </c>
      <c r="JC4" s="4" t="s">
        <v>75</v>
      </c>
      <c r="JD4" s="4" t="s">
        <v>72</v>
      </c>
      <c r="JE4" s="4" t="s">
        <v>74</v>
      </c>
      <c r="JF4" s="4" t="s">
        <v>75</v>
      </c>
      <c r="JG4" s="4" t="s">
        <v>72</v>
      </c>
      <c r="JH4" s="4" t="s">
        <v>58</v>
      </c>
      <c r="JI4" s="4" t="s">
        <v>59</v>
      </c>
      <c r="JJ4" s="4" t="s">
        <v>74</v>
      </c>
      <c r="JK4" s="4" t="s">
        <v>75</v>
      </c>
      <c r="JL4" s="4" t="s">
        <v>72</v>
      </c>
      <c r="JM4" s="4" t="s">
        <v>74</v>
      </c>
      <c r="JN4" s="4" t="s">
        <v>75</v>
      </c>
      <c r="JO4" s="4" t="s">
        <v>72</v>
      </c>
      <c r="JP4" s="4" t="s">
        <v>58</v>
      </c>
      <c r="JQ4" s="4" t="s">
        <v>59</v>
      </c>
      <c r="JR4" s="4" t="s">
        <v>74</v>
      </c>
      <c r="JS4" s="4" t="s">
        <v>75</v>
      </c>
      <c r="JT4" s="4" t="s">
        <v>72</v>
      </c>
      <c r="JU4" s="4" t="s">
        <v>74</v>
      </c>
      <c r="JV4" s="4" t="s">
        <v>75</v>
      </c>
      <c r="JW4" s="4" t="s">
        <v>72</v>
      </c>
      <c r="JX4" s="4" t="s">
        <v>58</v>
      </c>
      <c r="JY4" s="4" t="s">
        <v>59</v>
      </c>
      <c r="JZ4" s="4" t="s">
        <v>74</v>
      </c>
      <c r="KA4" s="4" t="s">
        <v>75</v>
      </c>
      <c r="KB4" s="4" t="s">
        <v>72</v>
      </c>
      <c r="KC4" s="4" t="s">
        <v>74</v>
      </c>
      <c r="KD4" s="4" t="s">
        <v>75</v>
      </c>
      <c r="KE4" s="4" t="s">
        <v>72</v>
      </c>
      <c r="KF4" s="4" t="s">
        <v>58</v>
      </c>
      <c r="KG4" s="4" t="s">
        <v>59</v>
      </c>
      <c r="KH4" s="4" t="s">
        <v>74</v>
      </c>
      <c r="KI4" s="4" t="s">
        <v>75</v>
      </c>
      <c r="KJ4" s="4" t="s">
        <v>72</v>
      </c>
      <c r="KK4" s="4" t="s">
        <v>74</v>
      </c>
      <c r="KL4" s="4" t="s">
        <v>75</v>
      </c>
      <c r="KM4" s="4" t="s">
        <v>72</v>
      </c>
      <c r="KN4" s="4" t="s">
        <v>58</v>
      </c>
      <c r="KO4" s="4" t="s">
        <v>59</v>
      </c>
      <c r="KP4" s="4" t="s">
        <v>74</v>
      </c>
      <c r="KQ4" s="4" t="s">
        <v>75</v>
      </c>
      <c r="KR4" s="4" t="s">
        <v>72</v>
      </c>
      <c r="KS4" s="4" t="s">
        <v>74</v>
      </c>
      <c r="KT4" s="4" t="s">
        <v>75</v>
      </c>
      <c r="KU4" s="4" t="s">
        <v>72</v>
      </c>
      <c r="KV4" s="4" t="s">
        <v>58</v>
      </c>
      <c r="KW4" s="4" t="s">
        <v>59</v>
      </c>
      <c r="KX4" s="4" t="s">
        <v>74</v>
      </c>
      <c r="KY4" s="4" t="s">
        <v>75</v>
      </c>
      <c r="KZ4" s="4" t="s">
        <v>72</v>
      </c>
      <c r="LA4" s="4" t="s">
        <v>74</v>
      </c>
      <c r="LB4" s="4" t="s">
        <v>75</v>
      </c>
      <c r="LC4" s="4" t="s">
        <v>72</v>
      </c>
      <c r="LD4" s="4" t="s">
        <v>58</v>
      </c>
      <c r="LE4" s="4" t="s">
        <v>59</v>
      </c>
      <c r="LF4" s="4" t="s">
        <v>74</v>
      </c>
      <c r="LG4" s="4" t="s">
        <v>75</v>
      </c>
      <c r="LH4" s="4" t="s">
        <v>72</v>
      </c>
      <c r="LI4" s="4" t="s">
        <v>74</v>
      </c>
      <c r="LJ4" s="4" t="s">
        <v>75</v>
      </c>
      <c r="LK4" s="4" t="s">
        <v>72</v>
      </c>
      <c r="LL4" s="4" t="s">
        <v>58</v>
      </c>
      <c r="LM4" s="4" t="s">
        <v>59</v>
      </c>
      <c r="LN4" s="4" t="s">
        <v>74</v>
      </c>
      <c r="LO4" s="4" t="s">
        <v>75</v>
      </c>
      <c r="LP4" s="4" t="s">
        <v>72</v>
      </c>
      <c r="LQ4" s="4" t="s">
        <v>74</v>
      </c>
      <c r="LR4" s="4" t="s">
        <v>75</v>
      </c>
      <c r="LS4" s="4" t="s">
        <v>72</v>
      </c>
      <c r="LT4" s="4" t="s">
        <v>58</v>
      </c>
      <c r="LU4" s="4" t="s">
        <v>59</v>
      </c>
      <c r="LV4" s="4" t="s">
        <v>74</v>
      </c>
      <c r="LW4" s="4" t="s">
        <v>75</v>
      </c>
      <c r="LX4" s="4" t="s">
        <v>72</v>
      </c>
      <c r="LY4" s="4" t="s">
        <v>74</v>
      </c>
      <c r="LZ4" s="4" t="s">
        <v>75</v>
      </c>
      <c r="MA4" s="4" t="s">
        <v>72</v>
      </c>
      <c r="MB4" s="4" t="s">
        <v>58</v>
      </c>
      <c r="MC4" s="4" t="s">
        <v>59</v>
      </c>
      <c r="MD4" s="4" t="s">
        <v>74</v>
      </c>
      <c r="ME4" s="4" t="s">
        <v>75</v>
      </c>
      <c r="MF4" s="4" t="s">
        <v>72</v>
      </c>
      <c r="MG4" s="4" t="s">
        <v>74</v>
      </c>
      <c r="MH4" s="4" t="s">
        <v>75</v>
      </c>
      <c r="MI4" s="4" t="s">
        <v>72</v>
      </c>
      <c r="MJ4" s="4" t="s">
        <v>58</v>
      </c>
      <c r="MK4" s="4" t="s">
        <v>59</v>
      </c>
      <c r="ML4" s="4" t="s">
        <v>74</v>
      </c>
      <c r="MM4" s="4" t="s">
        <v>75</v>
      </c>
      <c r="MN4" s="4" t="s">
        <v>72</v>
      </c>
      <c r="MO4" s="4" t="s">
        <v>74</v>
      </c>
      <c r="MP4" s="4" t="s">
        <v>75</v>
      </c>
      <c r="MQ4" s="4" t="s">
        <v>72</v>
      </c>
      <c r="MR4" s="4" t="s">
        <v>58</v>
      </c>
      <c r="MS4" s="4" t="s">
        <v>59</v>
      </c>
      <c r="MT4" s="4" t="s">
        <v>74</v>
      </c>
      <c r="MU4" s="4" t="s">
        <v>75</v>
      </c>
      <c r="MV4" s="4" t="s">
        <v>72</v>
      </c>
      <c r="MW4" s="4" t="s">
        <v>74</v>
      </c>
      <c r="MX4" s="4" t="s">
        <v>75</v>
      </c>
      <c r="MY4" s="4" t="s">
        <v>72</v>
      </c>
      <c r="MZ4" s="4" t="s">
        <v>58</v>
      </c>
      <c r="NA4" s="4" t="s">
        <v>59</v>
      </c>
      <c r="NB4" s="4" t="s">
        <v>74</v>
      </c>
      <c r="NC4" s="4" t="s">
        <v>75</v>
      </c>
      <c r="ND4" s="4" t="s">
        <v>72</v>
      </c>
      <c r="NE4" s="4" t="s">
        <v>74</v>
      </c>
      <c r="NF4" s="4" t="s">
        <v>75</v>
      </c>
      <c r="NG4" s="4" t="s">
        <v>72</v>
      </c>
      <c r="NH4" s="4" t="s">
        <v>58</v>
      </c>
      <c r="NI4" s="4" t="s">
        <v>59</v>
      </c>
      <c r="NJ4" s="4" t="s">
        <v>74</v>
      </c>
      <c r="NK4" s="4" t="s">
        <v>75</v>
      </c>
      <c r="NL4" s="4" t="s">
        <v>72</v>
      </c>
      <c r="NM4" s="4" t="s">
        <v>74</v>
      </c>
      <c r="NN4" s="4" t="s">
        <v>75</v>
      </c>
      <c r="NO4" s="4" t="s">
        <v>72</v>
      </c>
      <c r="NP4" s="4" t="s">
        <v>58</v>
      </c>
      <c r="NQ4" s="4" t="s">
        <v>59</v>
      </c>
    </row>
    <row r="5">
      <c r="A5" s="10" t="s">
        <v>76</v>
      </c>
      <c r="B5" s="11">
        <v>679229</v>
      </c>
      <c r="C5" s="11">
        <f>=ROUNDDOWN(22.2743311755176,0)</f>
      </c>
      <c r="D5" s="11">
        <v>418129</v>
      </c>
      <c r="E5" s="12">
        <v>0.7692</v>
      </c>
      <c r="F5" s="11">
        <v>19565</v>
      </c>
      <c r="G5" s="11">
        <f>=ROUNDDOWN(16.2365145228216,0)</f>
      </c>
      <c r="H5" s="11">
        <v>220</v>
      </c>
      <c r="I5" s="12">
        <v>0.7391</v>
      </c>
      <c r="J5" s="11">
        <v>638466</v>
      </c>
      <c r="K5" s="13">
        <v>33766730.48</v>
      </c>
      <c r="L5" s="11">
        <v>2304</v>
      </c>
      <c r="M5" s="14">
        <v>14655.7</v>
      </c>
      <c r="N5" s="11">
        <v>706411</v>
      </c>
      <c r="O5" s="13">
        <v>35745488.39</v>
      </c>
      <c r="P5" s="11">
        <v>1914</v>
      </c>
      <c r="Q5" s="14">
        <v>18675.8</v>
      </c>
      <c r="R5" s="12">
        <v>-0.0962</v>
      </c>
      <c r="S5" s="12">
        <v>-0.0554</v>
      </c>
      <c r="T5" s="12">
        <v>0.2038</v>
      </c>
      <c r="U5" s="12">
        <v>-0.2153</v>
      </c>
      <c r="V5" s="11">
        <v>194181</v>
      </c>
      <c r="W5" s="13">
        <v>10720893.54</v>
      </c>
      <c r="X5" s="11">
        <v>1971</v>
      </c>
      <c r="Y5" s="11">
        <v>185880</v>
      </c>
      <c r="Z5" s="13">
        <v>9465098.79</v>
      </c>
      <c r="AA5" s="11">
        <v>1658</v>
      </c>
      <c r="AB5" s="12">
        <v>0.0447</v>
      </c>
      <c r="AC5" s="12">
        <v>0.1327</v>
      </c>
      <c r="AD5" s="11">
        <v>59134</v>
      </c>
      <c r="AE5" s="13">
        <v>3733951.91</v>
      </c>
      <c r="AF5" s="11">
        <v>1977</v>
      </c>
      <c r="AG5" s="11">
        <v>68914</v>
      </c>
      <c r="AH5" s="13">
        <v>4181108.8</v>
      </c>
      <c r="AI5" s="11">
        <v>1685</v>
      </c>
      <c r="AJ5" s="12">
        <v>-0.1419</v>
      </c>
      <c r="AK5" s="12">
        <v>-0.1069</v>
      </c>
      <c r="AL5" s="11">
        <v>86277</v>
      </c>
      <c r="AM5" s="13">
        <v>3407325.54</v>
      </c>
      <c r="AN5" s="11">
        <v>2034</v>
      </c>
      <c r="AO5" s="11">
        <v>114558</v>
      </c>
      <c r="AP5" s="13">
        <v>4620312.64</v>
      </c>
      <c r="AQ5" s="11">
        <v>1663</v>
      </c>
      <c r="AR5" s="12">
        <v>-0.2469</v>
      </c>
      <c r="AS5" s="12">
        <v>-0.2625</v>
      </c>
      <c r="AT5" s="11">
        <v>38581</v>
      </c>
      <c r="AU5" s="13">
        <v>2749859.72</v>
      </c>
      <c r="AV5" s="11">
        <v>1964</v>
      </c>
      <c r="AW5" s="11">
        <v>40601</v>
      </c>
      <c r="AX5" s="13">
        <v>2943344.14</v>
      </c>
      <c r="AY5" s="11">
        <v>1495</v>
      </c>
      <c r="AZ5" s="12">
        <v>-0.0498</v>
      </c>
      <c r="BA5" s="12">
        <v>-0.0657</v>
      </c>
      <c r="BB5" s="11">
        <v>42438</v>
      </c>
      <c r="BC5" s="13">
        <v>2316469.78</v>
      </c>
      <c r="BD5" s="11">
        <v>1811</v>
      </c>
      <c r="BE5" s="11">
        <v>62631</v>
      </c>
      <c r="BF5" s="13">
        <v>3338163.79</v>
      </c>
      <c r="BG5" s="11">
        <v>1473</v>
      </c>
      <c r="BH5" s="12">
        <v>-0.3224</v>
      </c>
      <c r="BI5" s="12">
        <v>-0.3061</v>
      </c>
      <c r="BJ5" s="11">
        <v>21219</v>
      </c>
      <c r="BK5" s="13">
        <v>1477631.21</v>
      </c>
      <c r="BL5" s="11">
        <v>1967</v>
      </c>
      <c r="BM5" s="11">
        <v>24407</v>
      </c>
      <c r="BN5" s="13">
        <v>1608488.06</v>
      </c>
      <c r="BO5" s="11">
        <v>1684</v>
      </c>
      <c r="BP5" s="12">
        <v>-0.1306</v>
      </c>
      <c r="BQ5" s="12">
        <v>-0.0814</v>
      </c>
      <c r="BR5" s="11">
        <v>38889</v>
      </c>
      <c r="BS5" s="13">
        <v>1904044.84</v>
      </c>
      <c r="BT5" s="11">
        <v>1878</v>
      </c>
      <c r="BU5" s="11">
        <v>41417</v>
      </c>
      <c r="BV5" s="13">
        <v>1983944.36</v>
      </c>
      <c r="BW5" s="11">
        <v>1501</v>
      </c>
      <c r="BX5" s="12">
        <v>-0.061</v>
      </c>
      <c r="BY5" s="12">
        <v>-0.0403</v>
      </c>
      <c r="BZ5" s="11">
        <v>4695</v>
      </c>
      <c r="CA5" s="13">
        <v>303292.82</v>
      </c>
      <c r="CB5" s="11">
        <v>693</v>
      </c>
      <c r="CC5" s="11">
        <v>4059</v>
      </c>
      <c r="CD5" s="13">
        <v>232930.74</v>
      </c>
      <c r="CE5" s="11">
        <v>477</v>
      </c>
      <c r="CF5" s="12">
        <v>0.1567</v>
      </c>
      <c r="CG5" s="12">
        <v>0.3021</v>
      </c>
      <c r="CH5" s="11">
        <v>26888</v>
      </c>
      <c r="CI5" s="13">
        <v>1306420.81</v>
      </c>
      <c r="CJ5" s="11">
        <v>1839</v>
      </c>
      <c r="CK5" s="11">
        <v>48629</v>
      </c>
      <c r="CL5" s="13">
        <v>2151410.87</v>
      </c>
      <c r="CM5" s="11">
        <v>1639</v>
      </c>
      <c r="CN5" s="12">
        <v>-0.4471</v>
      </c>
      <c r="CO5" s="12">
        <v>-0.3928</v>
      </c>
      <c r="CP5" s="11">
        <v>43203</v>
      </c>
      <c r="CQ5" s="13">
        <v>2040786.18</v>
      </c>
      <c r="CR5" s="11"/>
      <c r="CS5" s="11">
        <v>32841</v>
      </c>
      <c r="CT5" s="13">
        <v>1485001.13</v>
      </c>
      <c r="CU5" s="11"/>
      <c r="CV5" s="12">
        <v>0.3155</v>
      </c>
      <c r="CW5" s="12">
        <v>0.3743</v>
      </c>
      <c r="CX5" s="11">
        <v>11866</v>
      </c>
      <c r="CY5" s="13">
        <v>519854.74</v>
      </c>
      <c r="CZ5" s="11">
        <v>911</v>
      </c>
      <c r="DA5" s="11">
        <v>30860</v>
      </c>
      <c r="DB5" s="13">
        <v>1345749.51</v>
      </c>
      <c r="DC5" s="11">
        <v>898</v>
      </c>
      <c r="DD5" s="12">
        <v>-0.6155</v>
      </c>
      <c r="DE5" s="12">
        <v>-0.6137</v>
      </c>
      <c r="DF5" s="11">
        <v>5028</v>
      </c>
      <c r="DG5" s="13">
        <v>242233</v>
      </c>
      <c r="DH5" s="11">
        <v>1124</v>
      </c>
      <c r="DI5" s="11">
        <v>5557</v>
      </c>
      <c r="DJ5" s="13">
        <v>260152.31</v>
      </c>
      <c r="DK5" s="11">
        <v>306</v>
      </c>
      <c r="DL5" s="12">
        <v>-0.0952</v>
      </c>
      <c r="DM5" s="12">
        <v>-0.0689</v>
      </c>
      <c r="DN5" s="11">
        <v>18316</v>
      </c>
      <c r="DO5" s="13">
        <v>656955.6</v>
      </c>
      <c r="DP5" s="11"/>
      <c r="DQ5" s="11">
        <v>8804</v>
      </c>
      <c r="DR5" s="13">
        <v>324529.96</v>
      </c>
      <c r="DS5" s="11"/>
      <c r="DT5" s="12">
        <v>1.0804</v>
      </c>
      <c r="DU5" s="12">
        <v>1.0243</v>
      </c>
      <c r="DV5" s="11">
        <v>14757</v>
      </c>
      <c r="DW5" s="13">
        <v>739007.49</v>
      </c>
      <c r="DX5" s="11">
        <v>1348</v>
      </c>
      <c r="DY5" s="11"/>
      <c r="DZ5" s="13"/>
      <c r="EA5" s="11"/>
      <c r="EB5" s="12"/>
      <c r="EC5" s="12"/>
      <c r="ED5" s="11">
        <v>9467</v>
      </c>
      <c r="EE5" s="13">
        <v>496013.08</v>
      </c>
      <c r="EF5" s="11">
        <v>1468</v>
      </c>
      <c r="EG5" s="11">
        <v>9142</v>
      </c>
      <c r="EH5" s="13">
        <v>511661.68</v>
      </c>
      <c r="EI5" s="11">
        <v>1263</v>
      </c>
      <c r="EJ5" s="12">
        <v>0.0356</v>
      </c>
      <c r="EK5" s="12">
        <v>-0.0306</v>
      </c>
      <c r="EL5" s="11">
        <v>5148</v>
      </c>
      <c r="EM5" s="13">
        <v>324217.45</v>
      </c>
      <c r="EN5" s="11">
        <v>1830</v>
      </c>
      <c r="EO5" s="11">
        <v>796</v>
      </c>
      <c r="EP5" s="13">
        <v>29332.35</v>
      </c>
      <c r="EQ5" s="11">
        <v>1565</v>
      </c>
      <c r="ER5" s="12">
        <v>5.4673</v>
      </c>
      <c r="ES5" s="12">
        <v>10.0532</v>
      </c>
      <c r="ET5" s="11">
        <v>6589</v>
      </c>
      <c r="EU5" s="13">
        <v>344070.18</v>
      </c>
      <c r="EV5" s="11"/>
      <c r="EW5" s="11">
        <v>100</v>
      </c>
      <c r="EX5" s="13">
        <v>3472.2</v>
      </c>
      <c r="EY5" s="11"/>
      <c r="EZ5" s="12">
        <v>64.89</v>
      </c>
      <c r="FA5" s="12">
        <v>98.0928</v>
      </c>
      <c r="FB5" s="11">
        <v>290</v>
      </c>
      <c r="FC5" s="13">
        <v>19798.5</v>
      </c>
      <c r="FD5" s="11">
        <v>166</v>
      </c>
      <c r="FE5" s="11">
        <v>370</v>
      </c>
      <c r="FF5" s="13">
        <v>23994.53</v>
      </c>
      <c r="FG5" s="11">
        <v>189</v>
      </c>
      <c r="FH5" s="12">
        <v>-0.2162</v>
      </c>
      <c r="FI5" s="12">
        <v>-0.1749</v>
      </c>
      <c r="FJ5" s="11"/>
      <c r="FK5" s="13"/>
      <c r="FL5" s="11"/>
      <c r="FM5" s="11"/>
      <c r="FN5" s="13"/>
      <c r="FO5" s="11"/>
      <c r="FP5" s="12"/>
      <c r="FQ5" s="12"/>
      <c r="FR5" s="11">
        <v>720</v>
      </c>
      <c r="FS5" s="13">
        <v>50193.82</v>
      </c>
      <c r="FT5" s="11">
        <v>518</v>
      </c>
      <c r="FU5" s="11">
        <v>688</v>
      </c>
      <c r="FV5" s="13">
        <v>41743.58</v>
      </c>
      <c r="FW5" s="11">
        <v>439</v>
      </c>
      <c r="FX5" s="12">
        <v>0.0465</v>
      </c>
      <c r="FY5" s="12">
        <v>0.2024</v>
      </c>
      <c r="FZ5" s="11">
        <v>3354</v>
      </c>
      <c r="GA5" s="13">
        <v>89686.56</v>
      </c>
      <c r="GB5" s="11">
        <v>2</v>
      </c>
      <c r="GC5" s="11">
        <v>6437</v>
      </c>
      <c r="GD5" s="13">
        <v>179497.6</v>
      </c>
      <c r="GE5" s="11">
        <v>50</v>
      </c>
      <c r="GF5" s="12">
        <v>-0.4789</v>
      </c>
      <c r="GG5" s="12">
        <v>-0.5003</v>
      </c>
      <c r="GH5" s="11">
        <v>80</v>
      </c>
      <c r="GI5" s="13">
        <v>7015.1</v>
      </c>
      <c r="GJ5" s="11">
        <v>169</v>
      </c>
      <c r="GK5" s="11">
        <v>95</v>
      </c>
      <c r="GL5" s="13">
        <v>9239.88</v>
      </c>
      <c r="GM5" s="11">
        <v>178</v>
      </c>
      <c r="GN5" s="12">
        <v>-0.1579</v>
      </c>
      <c r="GO5" s="12">
        <v>-0.2408</v>
      </c>
      <c r="GP5" s="11">
        <v>140</v>
      </c>
      <c r="GQ5" s="13">
        <v>7934.8</v>
      </c>
      <c r="GR5" s="11"/>
      <c r="GS5" s="11">
        <v>865</v>
      </c>
      <c r="GT5" s="13">
        <v>44160.98</v>
      </c>
      <c r="GU5" s="11">
        <v>224</v>
      </c>
      <c r="GV5" s="12">
        <v>-0.8382</v>
      </c>
      <c r="GW5" s="12">
        <v>-0.8203</v>
      </c>
      <c r="GX5" s="11">
        <v>612</v>
      </c>
      <c r="GY5" s="13">
        <v>84207.78</v>
      </c>
      <c r="GZ5" s="11">
        <v>52</v>
      </c>
      <c r="HA5" s="11">
        <v>496</v>
      </c>
      <c r="HB5" s="13">
        <v>69505.02</v>
      </c>
      <c r="HC5" s="11">
        <v>49</v>
      </c>
      <c r="HD5" s="12">
        <v>0.2339</v>
      </c>
      <c r="HE5" s="12">
        <v>0.2115</v>
      </c>
      <c r="HF5" s="11">
        <v>2663</v>
      </c>
      <c r="HG5" s="13">
        <v>72151.11</v>
      </c>
      <c r="HH5" s="11">
        <v>1070</v>
      </c>
      <c r="HI5" s="11">
        <v>4166</v>
      </c>
      <c r="HJ5" s="13">
        <v>107417.03</v>
      </c>
      <c r="HK5" s="11">
        <v>1007</v>
      </c>
      <c r="HL5" s="12">
        <v>-0.3608</v>
      </c>
      <c r="HM5" s="12">
        <v>-0.3283</v>
      </c>
      <c r="HN5" s="11">
        <v>258</v>
      </c>
      <c r="HO5" s="13">
        <v>18530.46</v>
      </c>
      <c r="HP5" s="11">
        <v>432</v>
      </c>
      <c r="HQ5" s="11">
        <v>315</v>
      </c>
      <c r="HR5" s="13">
        <v>20338.95</v>
      </c>
      <c r="HS5" s="11">
        <v>318</v>
      </c>
      <c r="HT5" s="12">
        <v>-0.181</v>
      </c>
      <c r="HU5" s="12">
        <v>-0.0889</v>
      </c>
      <c r="HV5" s="11">
        <v>2517</v>
      </c>
      <c r="HW5" s="13">
        <v>70232.47</v>
      </c>
      <c r="HX5" s="11"/>
      <c r="HY5" s="11"/>
      <c r="HZ5" s="13"/>
      <c r="IA5" s="11"/>
      <c r="IB5" s="12"/>
      <c r="IC5" s="12"/>
      <c r="ID5" s="11">
        <v>201</v>
      </c>
      <c r="IE5" s="13">
        <v>10665.8</v>
      </c>
      <c r="IF5" s="11">
        <v>241</v>
      </c>
      <c r="IG5" s="11">
        <v>152</v>
      </c>
      <c r="IH5" s="13">
        <v>7411.12</v>
      </c>
      <c r="II5" s="11">
        <v>25</v>
      </c>
      <c r="IJ5" s="12">
        <v>0.3224</v>
      </c>
      <c r="IK5" s="12">
        <v>0.4392</v>
      </c>
      <c r="IL5" s="11"/>
      <c r="IM5" s="13"/>
      <c r="IN5" s="11"/>
      <c r="IO5" s="11"/>
      <c r="IP5" s="13"/>
      <c r="IQ5" s="11"/>
      <c r="IR5" s="12"/>
      <c r="IS5" s="12"/>
      <c r="IT5" s="11">
        <v>352</v>
      </c>
      <c r="IU5" s="13">
        <v>23030.76</v>
      </c>
      <c r="IV5" s="11">
        <v>923</v>
      </c>
      <c r="IW5" s="11">
        <v>1256</v>
      </c>
      <c r="IX5" s="13">
        <v>75362.84</v>
      </c>
      <c r="IY5" s="11">
        <v>730</v>
      </c>
      <c r="IZ5" s="12">
        <v>-0.7197</v>
      </c>
      <c r="JA5" s="12">
        <v>-0.6944</v>
      </c>
      <c r="JB5" s="11">
        <v>432</v>
      </c>
      <c r="JC5" s="13">
        <v>23659.37</v>
      </c>
      <c r="JD5" s="11">
        <v>1395</v>
      </c>
      <c r="JE5" s="11">
        <v>333</v>
      </c>
      <c r="JF5" s="13">
        <v>20129.63</v>
      </c>
      <c r="JG5" s="11">
        <v>502</v>
      </c>
      <c r="JH5" s="12">
        <v>0.2973</v>
      </c>
      <c r="JI5" s="12">
        <v>0.1754</v>
      </c>
      <c r="JJ5" s="11">
        <v>22</v>
      </c>
      <c r="JK5" s="13">
        <v>1286.52</v>
      </c>
      <c r="JL5" s="11"/>
      <c r="JM5" s="11">
        <v>170</v>
      </c>
      <c r="JN5" s="13">
        <v>11941.7</v>
      </c>
      <c r="JO5" s="11">
        <v>1001</v>
      </c>
      <c r="JP5" s="12">
        <v>-0.8706</v>
      </c>
      <c r="JQ5" s="12">
        <v>-0.8923</v>
      </c>
      <c r="JR5" s="11"/>
      <c r="JS5" s="13"/>
      <c r="JT5" s="11"/>
      <c r="JU5" s="11"/>
      <c r="JV5" s="13"/>
      <c r="JW5" s="11"/>
      <c r="JX5" s="12"/>
      <c r="JY5" s="12"/>
      <c r="JZ5" s="11">
        <v>52</v>
      </c>
      <c r="KA5" s="13">
        <v>4597.98</v>
      </c>
      <c r="KB5" s="11">
        <v>1996</v>
      </c>
      <c r="KC5" s="11">
        <v>8278</v>
      </c>
      <c r="KD5" s="13">
        <v>479315.39</v>
      </c>
      <c r="KE5" s="11">
        <v>1727</v>
      </c>
      <c r="KF5" s="12">
        <v>-0.9937</v>
      </c>
      <c r="KG5" s="12">
        <v>-0.9904</v>
      </c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>
        <v>96</v>
      </c>
      <c r="KY5" s="13">
        <v>576.57</v>
      </c>
      <c r="KZ5" s="11"/>
      <c r="LA5" s="11">
        <v>99</v>
      </c>
      <c r="LB5" s="13">
        <v>149.93</v>
      </c>
      <c r="LC5" s="11"/>
      <c r="LD5" s="12">
        <v>-0.0303</v>
      </c>
      <c r="LE5" s="12">
        <v>2.8456</v>
      </c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>
        <v>7</v>
      </c>
      <c r="LQ5" s="11"/>
      <c r="LR5" s="13"/>
      <c r="LS5" s="11"/>
      <c r="LT5" s="12"/>
      <c r="LU5" s="12"/>
      <c r="LV5" s="11">
        <v>1</v>
      </c>
      <c r="LW5" s="13">
        <v>134.99</v>
      </c>
      <c r="LX5" s="11">
        <v>22</v>
      </c>
      <c r="LY5" s="11"/>
      <c r="LZ5" s="13"/>
      <c r="MA5" s="11">
        <v>306</v>
      </c>
      <c r="MB5" s="12"/>
      <c r="MC5" s="12"/>
      <c r="MD5" s="11"/>
      <c r="ME5" s="13"/>
      <c r="MF5" s="11"/>
      <c r="MG5" s="11">
        <v>1948</v>
      </c>
      <c r="MH5" s="13">
        <v>123649.49</v>
      </c>
      <c r="MI5" s="11">
        <v>223</v>
      </c>
      <c r="MJ5" s="12"/>
      <c r="MK5" s="12"/>
      <c r="ML5" s="11"/>
      <c r="MM5" s="13"/>
      <c r="MN5" s="11"/>
      <c r="MO5" s="11">
        <v>399</v>
      </c>
      <c r="MP5" s="13">
        <v>32063.68</v>
      </c>
      <c r="MQ5" s="11">
        <v>252</v>
      </c>
      <c r="MR5" s="12"/>
      <c r="MS5" s="12"/>
      <c r="MT5" s="11"/>
      <c r="MU5" s="13"/>
      <c r="MV5" s="11"/>
      <c r="MW5" s="11">
        <v>1148</v>
      </c>
      <c r="MX5" s="13">
        <v>14865.71</v>
      </c>
      <c r="MY5" s="11"/>
      <c r="MZ5" s="12"/>
      <c r="NA5" s="12"/>
      <c r="NB5" s="11"/>
      <c r="NC5" s="13"/>
      <c r="ND5" s="11"/>
      <c r="NE5" s="11"/>
      <c r="NF5" s="13"/>
      <c r="NG5" s="11"/>
      <c r="NH5" s="12"/>
      <c r="NI5" s="12"/>
      <c r="NJ5" s="11"/>
      <c r="NK5" s="13"/>
      <c r="NL5" s="11"/>
      <c r="NM5" s="11"/>
      <c r="NN5" s="13"/>
      <c r="NO5" s="11"/>
      <c r="NP5" s="12"/>
      <c r="NQ5" s="12"/>
    </row>
    <row r="6">
      <c r="A6" s="10" t="s">
        <v>77</v>
      </c>
      <c r="B6" s="11">
        <v>9304</v>
      </c>
      <c r="C6" s="11">
        <f>=ROUNDDOWN(31.9615252490553,0)</f>
      </c>
      <c r="D6" s="11">
        <v>1650</v>
      </c>
      <c r="E6" s="12">
        <v>0.2458</v>
      </c>
      <c r="F6" s="11"/>
      <c r="G6" s="11">
        <f>=ROUNDDOWN({0},0)</f>
      </c>
      <c r="H6" s="11"/>
      <c r="I6" s="12"/>
      <c r="J6" s="11">
        <v>2204</v>
      </c>
      <c r="K6" s="13">
        <v>46207.12</v>
      </c>
      <c r="L6" s="11">
        <v>39</v>
      </c>
      <c r="M6" s="14">
        <v>1184.8</v>
      </c>
      <c r="N6" s="11">
        <v>5484</v>
      </c>
      <c r="O6" s="13">
        <v>87626.44</v>
      </c>
      <c r="P6" s="11">
        <v>71</v>
      </c>
      <c r="Q6" s="14">
        <v>1234.18</v>
      </c>
      <c r="R6" s="12">
        <v>-0.5981</v>
      </c>
      <c r="S6" s="12">
        <v>-0.4727</v>
      </c>
      <c r="T6" s="12">
        <v>-0.4507</v>
      </c>
      <c r="U6" s="12">
        <v>-0.04</v>
      </c>
      <c r="V6" s="11">
        <v>125</v>
      </c>
      <c r="W6" s="13">
        <v>1580.19</v>
      </c>
      <c r="X6" s="11">
        <v>35</v>
      </c>
      <c r="Y6" s="11">
        <v>256</v>
      </c>
      <c r="Z6" s="13">
        <v>4343.61</v>
      </c>
      <c r="AA6" s="11">
        <v>61</v>
      </c>
      <c r="AB6" s="12">
        <v>-0.5117</v>
      </c>
      <c r="AC6" s="12">
        <v>-0.6362</v>
      </c>
      <c r="AD6" s="11">
        <v>34</v>
      </c>
      <c r="AE6" s="13">
        <v>759.98</v>
      </c>
      <c r="AF6" s="11">
        <v>23</v>
      </c>
      <c r="AG6" s="11">
        <v>112</v>
      </c>
      <c r="AH6" s="13">
        <v>2515.01</v>
      </c>
      <c r="AI6" s="11">
        <v>55</v>
      </c>
      <c r="AJ6" s="12">
        <v>-0.6964</v>
      </c>
      <c r="AK6" s="12">
        <v>-0.6978</v>
      </c>
      <c r="AL6" s="11">
        <v>872</v>
      </c>
      <c r="AM6" s="13">
        <v>19064.26</v>
      </c>
      <c r="AN6" s="11">
        <v>23</v>
      </c>
      <c r="AO6" s="11">
        <v>1157</v>
      </c>
      <c r="AP6" s="13">
        <v>23655.1</v>
      </c>
      <c r="AQ6" s="11">
        <v>31</v>
      </c>
      <c r="AR6" s="12">
        <v>-0.2463</v>
      </c>
      <c r="AS6" s="12">
        <v>-0.1941</v>
      </c>
      <c r="AT6" s="11">
        <v>14</v>
      </c>
      <c r="AU6" s="13">
        <v>272.18</v>
      </c>
      <c r="AV6" s="11"/>
      <c r="AW6" s="11">
        <v>53</v>
      </c>
      <c r="AX6" s="13">
        <v>1007.58</v>
      </c>
      <c r="AY6" s="11"/>
      <c r="AZ6" s="12">
        <v>-0.7358</v>
      </c>
      <c r="BA6" s="12">
        <v>-0.7299</v>
      </c>
      <c r="BB6" s="11">
        <v>484</v>
      </c>
      <c r="BC6" s="13">
        <v>10374.84</v>
      </c>
      <c r="BD6" s="11">
        <v>39</v>
      </c>
      <c r="BE6" s="11">
        <v>2690</v>
      </c>
      <c r="BF6" s="13">
        <v>35644.88</v>
      </c>
      <c r="BG6" s="11">
        <v>71</v>
      </c>
      <c r="BH6" s="12">
        <v>-0.8201</v>
      </c>
      <c r="BI6" s="12">
        <v>-0.7089</v>
      </c>
      <c r="BJ6" s="11"/>
      <c r="BK6" s="13"/>
      <c r="BL6" s="11"/>
      <c r="BM6" s="11"/>
      <c r="BN6" s="13"/>
      <c r="BO6" s="11">
        <v>1</v>
      </c>
      <c r="BP6" s="12"/>
      <c r="BQ6" s="12"/>
      <c r="BR6" s="11">
        <v>481</v>
      </c>
      <c r="BS6" s="13">
        <v>10236.43</v>
      </c>
      <c r="BT6" s="11">
        <v>23</v>
      </c>
      <c r="BU6" s="11">
        <v>1117</v>
      </c>
      <c r="BV6" s="13">
        <v>18669.48</v>
      </c>
      <c r="BW6" s="11">
        <v>31</v>
      </c>
      <c r="BX6" s="12">
        <v>-0.5694</v>
      </c>
      <c r="BY6" s="12">
        <v>-0.4517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24</v>
      </c>
      <c r="CK6" s="11"/>
      <c r="CL6" s="13"/>
      <c r="CM6" s="11">
        <v>49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35</v>
      </c>
      <c r="DI6" s="11"/>
      <c r="DJ6" s="13"/>
      <c r="DK6" s="11">
        <v>65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187</v>
      </c>
      <c r="EE6" s="13">
        <v>3765.58</v>
      </c>
      <c r="EF6" s="11">
        <v>23</v>
      </c>
      <c r="EG6" s="11">
        <v>84</v>
      </c>
      <c r="EH6" s="13">
        <v>1532.92</v>
      </c>
      <c r="EI6" s="11">
        <v>49</v>
      </c>
      <c r="EJ6" s="12">
        <v>1.2262</v>
      </c>
      <c r="EK6" s="12">
        <v>1.4565</v>
      </c>
      <c r="EL6" s="11"/>
      <c r="EM6" s="13"/>
      <c r="EN6" s="11">
        <v>35</v>
      </c>
      <c r="EO6" s="11"/>
      <c r="EP6" s="13"/>
      <c r="EQ6" s="11">
        <v>67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>
        <v>3</v>
      </c>
      <c r="GQ6" s="13">
        <v>65.66</v>
      </c>
      <c r="GR6" s="11"/>
      <c r="GS6" s="11">
        <v>12</v>
      </c>
      <c r="GT6" s="13">
        <v>191.86</v>
      </c>
      <c r="GU6" s="11">
        <v>8</v>
      </c>
      <c r="GV6" s="12">
        <v>-0.75</v>
      </c>
      <c r="GW6" s="12">
        <v>-0.6578</v>
      </c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>
        <v>1</v>
      </c>
      <c r="HI6" s="11"/>
      <c r="HJ6" s="13"/>
      <c r="HK6" s="11">
        <v>1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>
        <v>4</v>
      </c>
      <c r="JC6" s="13">
        <v>88</v>
      </c>
      <c r="JD6" s="11">
        <v>23</v>
      </c>
      <c r="JE6" s="11">
        <v>3</v>
      </c>
      <c r="JF6" s="13">
        <v>66</v>
      </c>
      <c r="JG6" s="11">
        <v>23</v>
      </c>
      <c r="JH6" s="12">
        <v>0.3333</v>
      </c>
      <c r="JI6" s="12">
        <v>0.3333</v>
      </c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>
        <v>1</v>
      </c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>
        <v>1</v>
      </c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  <c r="NJ6" s="11"/>
      <c r="NK6" s="13"/>
      <c r="NL6" s="11"/>
      <c r="NM6" s="11"/>
      <c r="NN6" s="13"/>
      <c r="NO6" s="11"/>
      <c r="NP6" s="12"/>
      <c r="NQ6" s="12"/>
    </row>
    <row r="7">
      <c r="A7" s="10" t="s">
        <v>78</v>
      </c>
      <c r="B7" s="11">
        <v>31083</v>
      </c>
      <c r="C7" s="11">
        <f>=ROUNDDOWN(26.1729538565173,0)</f>
      </c>
      <c r="D7" s="11">
        <v>24382</v>
      </c>
      <c r="E7" s="12">
        <v>0.9257</v>
      </c>
      <c r="F7" s="11"/>
      <c r="G7" s="11">
        <f>=ROUNDDOWN({0},0)</f>
      </c>
      <c r="H7" s="11"/>
      <c r="I7" s="12"/>
      <c r="J7" s="11">
        <v>26244</v>
      </c>
      <c r="K7" s="13">
        <v>1422784.9</v>
      </c>
      <c r="L7" s="11">
        <v>61</v>
      </c>
      <c r="M7" s="14">
        <v>23324.34</v>
      </c>
      <c r="N7" s="11">
        <v>27271</v>
      </c>
      <c r="O7" s="13">
        <v>1473934.5</v>
      </c>
      <c r="P7" s="11">
        <v>130</v>
      </c>
      <c r="Q7" s="14">
        <v>11337.96</v>
      </c>
      <c r="R7" s="12">
        <v>-0.0377</v>
      </c>
      <c r="S7" s="12">
        <v>-0.0347</v>
      </c>
      <c r="T7" s="12">
        <v>-0.5308</v>
      </c>
      <c r="U7" s="12">
        <v>1.0572</v>
      </c>
      <c r="V7" s="11">
        <v>9420</v>
      </c>
      <c r="W7" s="13">
        <v>550369.61</v>
      </c>
      <c r="X7" s="11">
        <v>56</v>
      </c>
      <c r="Y7" s="11">
        <v>6769</v>
      </c>
      <c r="Z7" s="13">
        <v>410289.83</v>
      </c>
      <c r="AA7" s="11">
        <v>117</v>
      </c>
      <c r="AB7" s="12">
        <v>0.3916</v>
      </c>
      <c r="AC7" s="12">
        <v>0.3414</v>
      </c>
      <c r="AD7" s="11">
        <v>8347</v>
      </c>
      <c r="AE7" s="13">
        <v>386357.39</v>
      </c>
      <c r="AF7" s="11">
        <v>60</v>
      </c>
      <c r="AG7" s="11">
        <v>8823</v>
      </c>
      <c r="AH7" s="13">
        <v>476215.09</v>
      </c>
      <c r="AI7" s="11">
        <v>129</v>
      </c>
      <c r="AJ7" s="12">
        <v>-0.0539</v>
      </c>
      <c r="AK7" s="12">
        <v>-0.1887</v>
      </c>
      <c r="AL7" s="11">
        <v>1003</v>
      </c>
      <c r="AM7" s="13">
        <v>42890.24</v>
      </c>
      <c r="AN7" s="11">
        <v>60</v>
      </c>
      <c r="AO7" s="11">
        <v>1743</v>
      </c>
      <c r="AP7" s="13">
        <v>53821.46</v>
      </c>
      <c r="AQ7" s="11">
        <v>125</v>
      </c>
      <c r="AR7" s="12">
        <v>-0.4246</v>
      </c>
      <c r="AS7" s="12">
        <v>-0.2031</v>
      </c>
      <c r="AT7" s="11">
        <v>1144</v>
      </c>
      <c r="AU7" s="13">
        <v>75900.8</v>
      </c>
      <c r="AV7" s="11">
        <v>61</v>
      </c>
      <c r="AW7" s="11">
        <v>726</v>
      </c>
      <c r="AX7" s="13">
        <v>49043.67</v>
      </c>
      <c r="AY7" s="11">
        <v>105</v>
      </c>
      <c r="AZ7" s="12">
        <v>0.5758</v>
      </c>
      <c r="BA7" s="12">
        <v>0.5476</v>
      </c>
      <c r="BB7" s="11">
        <v>127</v>
      </c>
      <c r="BC7" s="13">
        <v>6005.19</v>
      </c>
      <c r="BD7" s="11">
        <v>47</v>
      </c>
      <c r="BE7" s="11">
        <v>532</v>
      </c>
      <c r="BF7" s="13">
        <v>22512.71</v>
      </c>
      <c r="BG7" s="11">
        <v>112</v>
      </c>
      <c r="BH7" s="12">
        <v>-0.7613</v>
      </c>
      <c r="BI7" s="12">
        <v>-0.7333</v>
      </c>
      <c r="BJ7" s="11">
        <v>1755</v>
      </c>
      <c r="BK7" s="13">
        <v>102998.24</v>
      </c>
      <c r="BL7" s="11">
        <v>61</v>
      </c>
      <c r="BM7" s="11">
        <v>2484</v>
      </c>
      <c r="BN7" s="13">
        <v>130264.73</v>
      </c>
      <c r="BO7" s="11">
        <v>130</v>
      </c>
      <c r="BP7" s="12">
        <v>-0.2935</v>
      </c>
      <c r="BQ7" s="12">
        <v>-0.2093</v>
      </c>
      <c r="BR7" s="11">
        <v>354</v>
      </c>
      <c r="BS7" s="13">
        <v>16872.74</v>
      </c>
      <c r="BT7" s="11">
        <v>34</v>
      </c>
      <c r="BU7" s="11">
        <v>532</v>
      </c>
      <c r="BV7" s="13">
        <v>19333.44</v>
      </c>
      <c r="BW7" s="11">
        <v>78</v>
      </c>
      <c r="BX7" s="12">
        <v>-0.3346</v>
      </c>
      <c r="BY7" s="12">
        <v>-0.1273</v>
      </c>
      <c r="BZ7" s="11">
        <v>461</v>
      </c>
      <c r="CA7" s="13">
        <v>27018.15</v>
      </c>
      <c r="CB7" s="11">
        <v>37</v>
      </c>
      <c r="CC7" s="11">
        <v>261</v>
      </c>
      <c r="CD7" s="13">
        <v>13519.41</v>
      </c>
      <c r="CE7" s="11">
        <v>83</v>
      </c>
      <c r="CF7" s="12">
        <v>0.7663</v>
      </c>
      <c r="CG7" s="12">
        <v>0.9985</v>
      </c>
      <c r="CH7" s="11"/>
      <c r="CI7" s="13"/>
      <c r="CJ7" s="11">
        <v>57</v>
      </c>
      <c r="CK7" s="11">
        <v>28</v>
      </c>
      <c r="CL7" s="13">
        <v>2744.66</v>
      </c>
      <c r="CM7" s="11">
        <v>112</v>
      </c>
      <c r="CN7" s="12"/>
      <c r="CO7" s="12"/>
      <c r="CP7" s="11">
        <v>10</v>
      </c>
      <c r="CQ7" s="13">
        <v>269.87</v>
      </c>
      <c r="CR7" s="11"/>
      <c r="CS7" s="11">
        <v>17</v>
      </c>
      <c r="CT7" s="13">
        <v>1108.16</v>
      </c>
      <c r="CU7" s="11"/>
      <c r="CV7" s="12">
        <v>-0.4118</v>
      </c>
      <c r="CW7" s="12">
        <v>-0.7565</v>
      </c>
      <c r="CX7" s="11">
        <v>1381</v>
      </c>
      <c r="CY7" s="13">
        <v>87023.44</v>
      </c>
      <c r="CZ7" s="11">
        <v>18</v>
      </c>
      <c r="DA7" s="11">
        <v>1643</v>
      </c>
      <c r="DB7" s="13">
        <v>90711.89</v>
      </c>
      <c r="DC7" s="11">
        <v>99</v>
      </c>
      <c r="DD7" s="12">
        <v>-0.1595</v>
      </c>
      <c r="DE7" s="12">
        <v>-0.0407</v>
      </c>
      <c r="DF7" s="11">
        <v>663</v>
      </c>
      <c r="DG7" s="13">
        <v>42306.49</v>
      </c>
      <c r="DH7" s="11">
        <v>58</v>
      </c>
      <c r="DI7" s="11">
        <v>517</v>
      </c>
      <c r="DJ7" s="13">
        <v>34673.56</v>
      </c>
      <c r="DK7" s="11">
        <v>128</v>
      </c>
      <c r="DL7" s="12">
        <v>0.2824</v>
      </c>
      <c r="DM7" s="12">
        <v>0.2201</v>
      </c>
      <c r="DN7" s="11"/>
      <c r="DO7" s="13"/>
      <c r="DP7" s="11"/>
      <c r="DQ7" s="11"/>
      <c r="DR7" s="13"/>
      <c r="DS7" s="11"/>
      <c r="DT7" s="12"/>
      <c r="DU7" s="12"/>
      <c r="DV7" s="11">
        <v>3</v>
      </c>
      <c r="DW7" s="13">
        <v>80.33</v>
      </c>
      <c r="DX7" s="11">
        <v>8</v>
      </c>
      <c r="DY7" s="11"/>
      <c r="DZ7" s="13"/>
      <c r="EA7" s="11"/>
      <c r="EB7" s="12"/>
      <c r="EC7" s="12"/>
      <c r="ED7" s="11">
        <v>95</v>
      </c>
      <c r="EE7" s="13">
        <v>4093.65</v>
      </c>
      <c r="EF7" s="11">
        <v>23</v>
      </c>
      <c r="EG7" s="11">
        <v>118</v>
      </c>
      <c r="EH7" s="13">
        <v>4933.53</v>
      </c>
      <c r="EI7" s="11">
        <v>39</v>
      </c>
      <c r="EJ7" s="12">
        <v>-0.1949</v>
      </c>
      <c r="EK7" s="12">
        <v>-0.1702</v>
      </c>
      <c r="EL7" s="11">
        <v>214</v>
      </c>
      <c r="EM7" s="13">
        <v>13997.91</v>
      </c>
      <c r="EN7" s="11">
        <v>59</v>
      </c>
      <c r="EO7" s="11">
        <v>93</v>
      </c>
      <c r="EP7" s="13">
        <v>1960.53</v>
      </c>
      <c r="EQ7" s="11">
        <v>123</v>
      </c>
      <c r="ER7" s="12">
        <v>1.3011</v>
      </c>
      <c r="ES7" s="12">
        <v>6.1399</v>
      </c>
      <c r="ET7" s="11"/>
      <c r="EU7" s="13"/>
      <c r="EV7" s="11"/>
      <c r="EW7" s="11"/>
      <c r="EX7" s="13"/>
      <c r="EY7" s="11"/>
      <c r="EZ7" s="12"/>
      <c r="FA7" s="12"/>
      <c r="FB7" s="11">
        <v>121</v>
      </c>
      <c r="FC7" s="13">
        <v>6004.73</v>
      </c>
      <c r="FD7" s="11">
        <v>18</v>
      </c>
      <c r="FE7" s="11">
        <v>203</v>
      </c>
      <c r="FF7" s="13">
        <v>9739.6</v>
      </c>
      <c r="FG7" s="11">
        <v>46</v>
      </c>
      <c r="FH7" s="12">
        <v>-0.4039</v>
      </c>
      <c r="FI7" s="12">
        <v>-0.3835</v>
      </c>
      <c r="FJ7" s="11"/>
      <c r="FK7" s="13"/>
      <c r="FL7" s="11"/>
      <c r="FM7" s="11"/>
      <c r="FN7" s="13"/>
      <c r="FO7" s="11"/>
      <c r="FP7" s="12"/>
      <c r="FQ7" s="12"/>
      <c r="FR7" s="11">
        <v>248</v>
      </c>
      <c r="FS7" s="13">
        <v>10671.03</v>
      </c>
      <c r="FT7" s="11">
        <v>47</v>
      </c>
      <c r="FU7" s="11">
        <v>275</v>
      </c>
      <c r="FV7" s="13">
        <v>12863.24</v>
      </c>
      <c r="FW7" s="11">
        <v>110</v>
      </c>
      <c r="FX7" s="12">
        <v>-0.0982</v>
      </c>
      <c r="FY7" s="12">
        <v>-0.1704</v>
      </c>
      <c r="FZ7" s="11"/>
      <c r="GA7" s="13"/>
      <c r="GB7" s="11"/>
      <c r="GC7" s="11"/>
      <c r="GD7" s="13"/>
      <c r="GE7" s="11"/>
      <c r="GF7" s="12"/>
      <c r="GG7" s="12"/>
      <c r="GH7" s="11">
        <v>385</v>
      </c>
      <c r="GI7" s="13">
        <v>22833.41</v>
      </c>
      <c r="GJ7" s="11">
        <v>50</v>
      </c>
      <c r="GK7" s="11">
        <v>322</v>
      </c>
      <c r="GL7" s="13">
        <v>22477.85</v>
      </c>
      <c r="GM7" s="11">
        <v>116</v>
      </c>
      <c r="GN7" s="12">
        <v>0.1957</v>
      </c>
      <c r="GO7" s="12">
        <v>0.0158</v>
      </c>
      <c r="GP7" s="11">
        <v>303</v>
      </c>
      <c r="GQ7" s="13">
        <v>15089.56</v>
      </c>
      <c r="GR7" s="11"/>
      <c r="GS7" s="11">
        <v>1386</v>
      </c>
      <c r="GT7" s="13">
        <v>75800.39</v>
      </c>
      <c r="GU7" s="11">
        <v>48</v>
      </c>
      <c r="GV7" s="12">
        <v>-0.7814</v>
      </c>
      <c r="GW7" s="12">
        <v>-0.8009</v>
      </c>
      <c r="GX7" s="11"/>
      <c r="GY7" s="13"/>
      <c r="GZ7" s="11">
        <v>2</v>
      </c>
      <c r="HA7" s="11"/>
      <c r="HB7" s="13"/>
      <c r="HC7" s="11"/>
      <c r="HD7" s="12"/>
      <c r="HE7" s="12"/>
      <c r="HF7" s="11"/>
      <c r="HG7" s="13"/>
      <c r="HH7" s="11">
        <v>10</v>
      </c>
      <c r="HI7" s="11"/>
      <c r="HJ7" s="13"/>
      <c r="HK7" s="11">
        <v>3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171</v>
      </c>
      <c r="IE7" s="13">
        <v>10333.99</v>
      </c>
      <c r="IF7" s="11">
        <v>37</v>
      </c>
      <c r="IG7" s="11">
        <v>155</v>
      </c>
      <c r="IH7" s="13">
        <v>9278.26</v>
      </c>
      <c r="II7" s="11">
        <v>64</v>
      </c>
      <c r="IJ7" s="12">
        <v>0.1032</v>
      </c>
      <c r="IK7" s="12">
        <v>0.1138</v>
      </c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>
        <v>2</v>
      </c>
      <c r="IX7" s="13">
        <v>95.98</v>
      </c>
      <c r="IY7" s="11">
        <v>1</v>
      </c>
      <c r="IZ7" s="12"/>
      <c r="JA7" s="12"/>
      <c r="JB7" s="11">
        <v>12</v>
      </c>
      <c r="JC7" s="13">
        <v>652.27</v>
      </c>
      <c r="JD7" s="11">
        <v>4</v>
      </c>
      <c r="JE7" s="11">
        <v>22</v>
      </c>
      <c r="JF7" s="13">
        <v>1223.26</v>
      </c>
      <c r="JG7" s="11">
        <v>21</v>
      </c>
      <c r="JH7" s="12">
        <v>-0.4545</v>
      </c>
      <c r="JI7" s="12">
        <v>-0.4668</v>
      </c>
      <c r="JJ7" s="11">
        <v>7</v>
      </c>
      <c r="JK7" s="13">
        <v>405.06</v>
      </c>
      <c r="JL7" s="11"/>
      <c r="JM7" s="11">
        <v>63</v>
      </c>
      <c r="JN7" s="13">
        <v>3113.63</v>
      </c>
      <c r="JO7" s="11">
        <v>94</v>
      </c>
      <c r="JP7" s="12">
        <v>-0.8889</v>
      </c>
      <c r="JQ7" s="12">
        <v>-0.8699</v>
      </c>
      <c r="JR7" s="11"/>
      <c r="JS7" s="13"/>
      <c r="JT7" s="11"/>
      <c r="JU7" s="11"/>
      <c r="JV7" s="13"/>
      <c r="JW7" s="11"/>
      <c r="JX7" s="12"/>
      <c r="JY7" s="12"/>
      <c r="JZ7" s="11">
        <v>5</v>
      </c>
      <c r="KA7" s="13">
        <v>479.1</v>
      </c>
      <c r="KB7" s="11">
        <v>61</v>
      </c>
      <c r="KC7" s="11">
        <v>71</v>
      </c>
      <c r="KD7" s="13">
        <v>5119.03</v>
      </c>
      <c r="KE7" s="11">
        <v>130</v>
      </c>
      <c r="KF7" s="12">
        <v>-0.9296</v>
      </c>
      <c r="KG7" s="12">
        <v>-0.9064</v>
      </c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>
        <v>15</v>
      </c>
      <c r="KY7" s="13">
        <v>131.7</v>
      </c>
      <c r="KZ7" s="11"/>
      <c r="LA7" s="11">
        <v>44</v>
      </c>
      <c r="LB7" s="13">
        <v>67.5</v>
      </c>
      <c r="LC7" s="11"/>
      <c r="LD7" s="12">
        <v>-0.6591</v>
      </c>
      <c r="LE7" s="12">
        <v>0.9511</v>
      </c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>
        <v>8</v>
      </c>
      <c r="LQ7" s="11"/>
      <c r="LR7" s="13"/>
      <c r="LS7" s="11">
        <v>3</v>
      </c>
      <c r="LT7" s="12"/>
      <c r="LU7" s="12"/>
      <c r="LV7" s="11"/>
      <c r="LW7" s="13"/>
      <c r="LX7" s="11"/>
      <c r="LY7" s="11"/>
      <c r="LZ7" s="13"/>
      <c r="MA7" s="11">
        <v>1</v>
      </c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>
        <v>2</v>
      </c>
      <c r="MO7" s="11">
        <v>442</v>
      </c>
      <c r="MP7" s="13">
        <v>23023.09</v>
      </c>
      <c r="MQ7" s="11">
        <v>82</v>
      </c>
      <c r="MR7" s="12"/>
      <c r="MS7" s="12"/>
      <c r="MT7" s="11"/>
      <c r="MU7" s="13"/>
      <c r="MV7" s="11"/>
      <c r="MW7" s="11"/>
      <c r="MX7" s="13"/>
      <c r="MY7" s="11"/>
      <c r="MZ7" s="12"/>
      <c r="NA7" s="12"/>
      <c r="NB7" s="11"/>
      <c r="NC7" s="13"/>
      <c r="ND7" s="11"/>
      <c r="NE7" s="11"/>
      <c r="NF7" s="13"/>
      <c r="NG7" s="11"/>
      <c r="NH7" s="12"/>
      <c r="NI7" s="12"/>
      <c r="NJ7" s="11"/>
      <c r="NK7" s="13"/>
      <c r="NL7" s="11"/>
      <c r="NM7" s="11"/>
      <c r="NN7" s="13"/>
      <c r="NO7" s="11"/>
      <c r="NP7" s="12"/>
      <c r="NQ7" s="12"/>
    </row>
    <row r="8">
      <c r="A8" s="10" t="s">
        <v>79</v>
      </c>
      <c r="B8" s="11">
        <v>137952</v>
      </c>
      <c r="C8" s="11">
        <f>=ROUNDDOWN(12.0347559060613,0)</f>
      </c>
      <c r="D8" s="11">
        <v>166498</v>
      </c>
      <c r="E8" s="12">
        <v>0.9585</v>
      </c>
      <c r="F8" s="11">
        <v>120</v>
      </c>
      <c r="G8" s="11">
        <f>=ROUNDDOWN(17.1428571428571,0)</f>
      </c>
      <c r="H8" s="11"/>
      <c r="I8" s="12">
        <v>0.9024</v>
      </c>
      <c r="J8" s="11">
        <v>115030</v>
      </c>
      <c r="K8" s="13">
        <v>3211456.73</v>
      </c>
      <c r="L8" s="11">
        <v>254</v>
      </c>
      <c r="M8" s="14">
        <v>12643.53</v>
      </c>
      <c r="N8" s="11">
        <v>126096</v>
      </c>
      <c r="O8" s="13">
        <v>3496975.23</v>
      </c>
      <c r="P8" s="11">
        <v>251</v>
      </c>
      <c r="Q8" s="14">
        <v>13932.17</v>
      </c>
      <c r="R8" s="12">
        <v>-0.0878</v>
      </c>
      <c r="S8" s="12">
        <v>-0.0816</v>
      </c>
      <c r="T8" s="12">
        <v>0.012</v>
      </c>
      <c r="U8" s="12">
        <v>-0.0925</v>
      </c>
      <c r="V8" s="11">
        <v>44314</v>
      </c>
      <c r="W8" s="13">
        <v>1189278.06</v>
      </c>
      <c r="X8" s="11">
        <v>210</v>
      </c>
      <c r="Y8" s="11">
        <v>47432</v>
      </c>
      <c r="Z8" s="13">
        <v>1198939.97</v>
      </c>
      <c r="AA8" s="11">
        <v>211</v>
      </c>
      <c r="AB8" s="12">
        <v>-0.0657</v>
      </c>
      <c r="AC8" s="12">
        <v>-0.0081</v>
      </c>
      <c r="AD8" s="11">
        <v>8567</v>
      </c>
      <c r="AE8" s="13">
        <v>239036.07</v>
      </c>
      <c r="AF8" s="11">
        <v>243</v>
      </c>
      <c r="AG8" s="11">
        <v>14584</v>
      </c>
      <c r="AH8" s="13">
        <v>388965.56</v>
      </c>
      <c r="AI8" s="11">
        <v>245</v>
      </c>
      <c r="AJ8" s="12">
        <v>-0.4126</v>
      </c>
      <c r="AK8" s="12">
        <v>-0.3855</v>
      </c>
      <c r="AL8" s="11">
        <v>14590</v>
      </c>
      <c r="AM8" s="13">
        <v>343758.82</v>
      </c>
      <c r="AN8" s="11">
        <v>242</v>
      </c>
      <c r="AO8" s="11">
        <v>16120</v>
      </c>
      <c r="AP8" s="13">
        <v>419702.53</v>
      </c>
      <c r="AQ8" s="11">
        <v>242</v>
      </c>
      <c r="AR8" s="12">
        <v>-0.0949</v>
      </c>
      <c r="AS8" s="12">
        <v>-0.1809</v>
      </c>
      <c r="AT8" s="11">
        <v>5308</v>
      </c>
      <c r="AU8" s="13">
        <v>180014.52</v>
      </c>
      <c r="AV8" s="11">
        <v>241</v>
      </c>
      <c r="AW8" s="11">
        <v>6145</v>
      </c>
      <c r="AX8" s="13">
        <v>191392.17</v>
      </c>
      <c r="AY8" s="11">
        <v>128</v>
      </c>
      <c r="AZ8" s="12">
        <v>-0.1362</v>
      </c>
      <c r="BA8" s="12">
        <v>-0.0594</v>
      </c>
      <c r="BB8" s="11">
        <v>13805</v>
      </c>
      <c r="BC8" s="13">
        <v>373113.88</v>
      </c>
      <c r="BD8" s="11">
        <v>200</v>
      </c>
      <c r="BE8" s="11">
        <v>10878</v>
      </c>
      <c r="BF8" s="13">
        <v>357723.46</v>
      </c>
      <c r="BG8" s="11">
        <v>237</v>
      </c>
      <c r="BH8" s="12">
        <v>0.2691</v>
      </c>
      <c r="BI8" s="12">
        <v>0.043</v>
      </c>
      <c r="BJ8" s="11">
        <v>3728</v>
      </c>
      <c r="BK8" s="13">
        <v>169596.23</v>
      </c>
      <c r="BL8" s="11">
        <v>245</v>
      </c>
      <c r="BM8" s="11">
        <v>4521</v>
      </c>
      <c r="BN8" s="13">
        <v>177885.87</v>
      </c>
      <c r="BO8" s="11">
        <v>245</v>
      </c>
      <c r="BP8" s="12">
        <v>-0.1754</v>
      </c>
      <c r="BQ8" s="12">
        <v>-0.0466</v>
      </c>
      <c r="BR8" s="11">
        <v>7529</v>
      </c>
      <c r="BS8" s="13">
        <v>220685.27</v>
      </c>
      <c r="BT8" s="11">
        <v>214</v>
      </c>
      <c r="BU8" s="11">
        <v>8695</v>
      </c>
      <c r="BV8" s="13">
        <v>268031.23</v>
      </c>
      <c r="BW8" s="11">
        <v>199</v>
      </c>
      <c r="BX8" s="12">
        <v>-0.1341</v>
      </c>
      <c r="BY8" s="12">
        <v>-0.1766</v>
      </c>
      <c r="BZ8" s="11"/>
      <c r="CA8" s="13"/>
      <c r="CB8" s="11"/>
      <c r="CC8" s="11"/>
      <c r="CD8" s="13"/>
      <c r="CE8" s="11"/>
      <c r="CF8" s="12"/>
      <c r="CG8" s="12"/>
      <c r="CH8" s="11">
        <v>408</v>
      </c>
      <c r="CI8" s="13">
        <v>20665.04</v>
      </c>
      <c r="CJ8" s="11">
        <v>234</v>
      </c>
      <c r="CK8" s="11">
        <v>388</v>
      </c>
      <c r="CL8" s="13">
        <v>21902.62</v>
      </c>
      <c r="CM8" s="11">
        <v>239</v>
      </c>
      <c r="CN8" s="12">
        <v>0.0515</v>
      </c>
      <c r="CO8" s="12">
        <v>-0.0565</v>
      </c>
      <c r="CP8" s="11">
        <v>539</v>
      </c>
      <c r="CQ8" s="13">
        <v>17905.14</v>
      </c>
      <c r="CR8" s="11"/>
      <c r="CS8" s="11">
        <v>178</v>
      </c>
      <c r="CT8" s="13">
        <v>6198.15</v>
      </c>
      <c r="CU8" s="11"/>
      <c r="CV8" s="12">
        <v>2.0281</v>
      </c>
      <c r="CW8" s="12">
        <v>1.8888</v>
      </c>
      <c r="CX8" s="11">
        <v>2898</v>
      </c>
      <c r="CY8" s="13">
        <v>82616.94</v>
      </c>
      <c r="CZ8" s="11">
        <v>113</v>
      </c>
      <c r="DA8" s="11">
        <v>6956</v>
      </c>
      <c r="DB8" s="13">
        <v>201943.96</v>
      </c>
      <c r="DC8" s="11">
        <v>188</v>
      </c>
      <c r="DD8" s="12">
        <v>-0.5834</v>
      </c>
      <c r="DE8" s="12">
        <v>-0.5909</v>
      </c>
      <c r="DF8" s="11">
        <v>1690</v>
      </c>
      <c r="DG8" s="13">
        <v>47135.37</v>
      </c>
      <c r="DH8" s="11">
        <v>100</v>
      </c>
      <c r="DI8" s="11">
        <v>1242</v>
      </c>
      <c r="DJ8" s="13">
        <v>28524.72</v>
      </c>
      <c r="DK8" s="11">
        <v>13</v>
      </c>
      <c r="DL8" s="12">
        <v>0.3607</v>
      </c>
      <c r="DM8" s="12">
        <v>0.6524</v>
      </c>
      <c r="DN8" s="11">
        <v>122</v>
      </c>
      <c r="DO8" s="13">
        <v>2871.82</v>
      </c>
      <c r="DP8" s="11"/>
      <c r="DQ8" s="11">
        <v>23</v>
      </c>
      <c r="DR8" s="13">
        <v>268.95</v>
      </c>
      <c r="DS8" s="11"/>
      <c r="DT8" s="12">
        <v>4.3043</v>
      </c>
      <c r="DU8" s="12">
        <v>9.6779</v>
      </c>
      <c r="DV8" s="11">
        <v>144</v>
      </c>
      <c r="DW8" s="13">
        <v>6173.69</v>
      </c>
      <c r="DX8" s="11">
        <v>164</v>
      </c>
      <c r="DY8" s="11"/>
      <c r="DZ8" s="13"/>
      <c r="EA8" s="11"/>
      <c r="EB8" s="12"/>
      <c r="EC8" s="12"/>
      <c r="ED8" s="11">
        <v>2043</v>
      </c>
      <c r="EE8" s="13">
        <v>65430.22</v>
      </c>
      <c r="EF8" s="11">
        <v>193</v>
      </c>
      <c r="EG8" s="11">
        <v>2263</v>
      </c>
      <c r="EH8" s="13">
        <v>65374.7</v>
      </c>
      <c r="EI8" s="11">
        <v>197</v>
      </c>
      <c r="EJ8" s="12">
        <v>-0.0972</v>
      </c>
      <c r="EK8" s="12">
        <v>0.0008</v>
      </c>
      <c r="EL8" s="11">
        <v>426</v>
      </c>
      <c r="EM8" s="13">
        <v>20327.82</v>
      </c>
      <c r="EN8" s="11">
        <v>191</v>
      </c>
      <c r="EO8" s="11">
        <v>80</v>
      </c>
      <c r="EP8" s="13">
        <v>2181.92</v>
      </c>
      <c r="EQ8" s="11">
        <v>127</v>
      </c>
      <c r="ER8" s="12">
        <v>4.325</v>
      </c>
      <c r="ES8" s="12">
        <v>8.3165</v>
      </c>
      <c r="ET8" s="11"/>
      <c r="EU8" s="13"/>
      <c r="EV8" s="11"/>
      <c r="EW8" s="11"/>
      <c r="EX8" s="13"/>
      <c r="EY8" s="11"/>
      <c r="EZ8" s="12"/>
      <c r="FA8" s="12"/>
      <c r="FB8" s="11">
        <v>390</v>
      </c>
      <c r="FC8" s="13">
        <v>19366.79</v>
      </c>
      <c r="FD8" s="11">
        <v>63</v>
      </c>
      <c r="FE8" s="11">
        <v>378</v>
      </c>
      <c r="FF8" s="13">
        <v>16588.85</v>
      </c>
      <c r="FG8" s="11">
        <v>65</v>
      </c>
      <c r="FH8" s="12">
        <v>0.0317</v>
      </c>
      <c r="FI8" s="12">
        <v>0.1675</v>
      </c>
      <c r="FJ8" s="11">
        <v>5398</v>
      </c>
      <c r="FK8" s="13">
        <v>157501.21</v>
      </c>
      <c r="FL8" s="11">
        <v>6</v>
      </c>
      <c r="FM8" s="11">
        <v>3216</v>
      </c>
      <c r="FN8" s="13">
        <v>76871.21</v>
      </c>
      <c r="FO8" s="11"/>
      <c r="FP8" s="12">
        <v>0.6785</v>
      </c>
      <c r="FQ8" s="12">
        <v>1.0489</v>
      </c>
      <c r="FR8" s="11"/>
      <c r="FS8" s="13"/>
      <c r="FT8" s="11"/>
      <c r="FU8" s="11"/>
      <c r="FV8" s="13"/>
      <c r="FW8" s="11"/>
      <c r="FX8" s="12"/>
      <c r="FY8" s="12"/>
      <c r="FZ8" s="11">
        <v>2694</v>
      </c>
      <c r="GA8" s="13">
        <v>36704.69</v>
      </c>
      <c r="GB8" s="11">
        <v>39</v>
      </c>
      <c r="GC8" s="11">
        <v>1235</v>
      </c>
      <c r="GD8" s="13">
        <v>15905.66</v>
      </c>
      <c r="GE8" s="11">
        <v>50</v>
      </c>
      <c r="GF8" s="12">
        <v>1.1814</v>
      </c>
      <c r="GG8" s="12">
        <v>1.3076</v>
      </c>
      <c r="GH8" s="11"/>
      <c r="GI8" s="13"/>
      <c r="GJ8" s="11"/>
      <c r="GK8" s="11"/>
      <c r="GL8" s="13"/>
      <c r="GM8" s="11"/>
      <c r="GN8" s="12"/>
      <c r="GO8" s="12"/>
      <c r="GP8" s="11">
        <v>1</v>
      </c>
      <c r="GQ8" s="13">
        <v>19.21</v>
      </c>
      <c r="GR8" s="11"/>
      <c r="GS8" s="11">
        <v>29</v>
      </c>
      <c r="GT8" s="13">
        <v>593.83</v>
      </c>
      <c r="GU8" s="11">
        <v>5</v>
      </c>
      <c r="GV8" s="12">
        <v>-0.9655</v>
      </c>
      <c r="GW8" s="12">
        <v>-0.9677</v>
      </c>
      <c r="GX8" s="11">
        <v>53</v>
      </c>
      <c r="GY8" s="13">
        <v>3734.36</v>
      </c>
      <c r="GZ8" s="11">
        <v>5</v>
      </c>
      <c r="HA8" s="11">
        <v>31</v>
      </c>
      <c r="HB8" s="13">
        <v>2349.8</v>
      </c>
      <c r="HC8" s="11">
        <v>5</v>
      </c>
      <c r="HD8" s="12">
        <v>0.7097</v>
      </c>
      <c r="HE8" s="12">
        <v>0.5892</v>
      </c>
      <c r="HF8" s="11">
        <v>8</v>
      </c>
      <c r="HG8" s="13">
        <v>334.72</v>
      </c>
      <c r="HH8" s="11">
        <v>90</v>
      </c>
      <c r="HI8" s="11">
        <v>290</v>
      </c>
      <c r="HJ8" s="13">
        <v>3177.73</v>
      </c>
      <c r="HK8" s="11">
        <v>126</v>
      </c>
      <c r="HL8" s="12">
        <v>-0.9724</v>
      </c>
      <c r="HM8" s="12">
        <v>-0.8947</v>
      </c>
      <c r="HN8" s="11">
        <v>259</v>
      </c>
      <c r="HO8" s="13">
        <v>10645.11</v>
      </c>
      <c r="HP8" s="11">
        <v>57</v>
      </c>
      <c r="HQ8" s="11">
        <v>340</v>
      </c>
      <c r="HR8" s="13">
        <v>14331.69</v>
      </c>
      <c r="HS8" s="11">
        <v>59</v>
      </c>
      <c r="HT8" s="12">
        <v>-0.2382</v>
      </c>
      <c r="HU8" s="12">
        <v>-0.2572</v>
      </c>
      <c r="HV8" s="11">
        <v>13</v>
      </c>
      <c r="HW8" s="13">
        <v>290.17</v>
      </c>
      <c r="HX8" s="11"/>
      <c r="HY8" s="11"/>
      <c r="HZ8" s="13"/>
      <c r="IA8" s="11"/>
      <c r="IB8" s="12"/>
      <c r="IC8" s="12"/>
      <c r="ID8" s="11">
        <v>2</v>
      </c>
      <c r="IE8" s="13">
        <v>175.28</v>
      </c>
      <c r="IF8" s="11">
        <v>12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21</v>
      </c>
      <c r="IU8" s="13">
        <v>1090.5</v>
      </c>
      <c r="IV8" s="11">
        <v>57</v>
      </c>
      <c r="IW8" s="11">
        <v>138</v>
      </c>
      <c r="IX8" s="13">
        <v>7601.19</v>
      </c>
      <c r="IY8" s="11">
        <v>28</v>
      </c>
      <c r="IZ8" s="12">
        <v>-0.8478</v>
      </c>
      <c r="JA8" s="12">
        <v>-0.8565</v>
      </c>
      <c r="JB8" s="11">
        <v>53</v>
      </c>
      <c r="JC8" s="13">
        <v>2039.62</v>
      </c>
      <c r="JD8" s="11">
        <v>126</v>
      </c>
      <c r="JE8" s="11">
        <v>54</v>
      </c>
      <c r="JF8" s="13">
        <v>1642.79</v>
      </c>
      <c r="JG8" s="11">
        <v>66</v>
      </c>
      <c r="JH8" s="12">
        <v>-0.0185</v>
      </c>
      <c r="JI8" s="12">
        <v>0.2416</v>
      </c>
      <c r="JJ8" s="11">
        <v>1</v>
      </c>
      <c r="JK8" s="13">
        <v>37.9</v>
      </c>
      <c r="JL8" s="11"/>
      <c r="JM8" s="11">
        <v>15</v>
      </c>
      <c r="JN8" s="13">
        <v>534.81</v>
      </c>
      <c r="JO8" s="11">
        <v>193</v>
      </c>
      <c r="JP8" s="12">
        <v>-0.9333</v>
      </c>
      <c r="JQ8" s="12">
        <v>-0.9291</v>
      </c>
      <c r="JR8" s="11"/>
      <c r="JS8" s="13"/>
      <c r="JT8" s="11"/>
      <c r="JU8" s="11"/>
      <c r="JV8" s="13"/>
      <c r="JW8" s="11"/>
      <c r="JX8" s="12"/>
      <c r="JY8" s="12"/>
      <c r="JZ8" s="11">
        <v>22</v>
      </c>
      <c r="KA8" s="13">
        <v>908.28</v>
      </c>
      <c r="KB8" s="11">
        <v>245</v>
      </c>
      <c r="KC8" s="11">
        <v>353</v>
      </c>
      <c r="KD8" s="13">
        <v>16416.96</v>
      </c>
      <c r="KE8" s="11">
        <v>245</v>
      </c>
      <c r="KF8" s="12">
        <v>-0.9377</v>
      </c>
      <c r="KG8" s="12">
        <v>-0.9447</v>
      </c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>
        <v>4</v>
      </c>
      <c r="KY8" s="13"/>
      <c r="KZ8" s="11"/>
      <c r="LA8" s="11">
        <v>15</v>
      </c>
      <c r="LB8" s="13"/>
      <c r="LC8" s="11"/>
      <c r="LD8" s="12">
        <v>-0.7333</v>
      </c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>
        <v>482</v>
      </c>
      <c r="MH8" s="13">
        <v>11305.78</v>
      </c>
      <c r="MI8" s="11">
        <v>41</v>
      </c>
      <c r="MJ8" s="12"/>
      <c r="MK8" s="12"/>
      <c r="ML8" s="11"/>
      <c r="MM8" s="13"/>
      <c r="MN8" s="11"/>
      <c r="MO8" s="11">
        <v>15</v>
      </c>
      <c r="MP8" s="13">
        <v>619.12</v>
      </c>
      <c r="MQ8" s="11">
        <v>2</v>
      </c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  <c r="NJ8" s="11"/>
      <c r="NK8" s="13"/>
      <c r="NL8" s="11"/>
      <c r="NM8" s="11"/>
      <c r="NN8" s="13"/>
      <c r="NO8" s="11"/>
      <c r="NP8" s="12"/>
      <c r="NQ8" s="12"/>
    </row>
    <row r="9">
      <c r="A9" s="10" t="s">
        <v>80</v>
      </c>
      <c r="B9" s="11">
        <v>324397</v>
      </c>
      <c r="C9" s="11">
        <f>=ROUNDDOWN(26.5259947340017,0)</f>
      </c>
      <c r="D9" s="11">
        <v>204988</v>
      </c>
      <c r="E9" s="12">
        <v>0.9211</v>
      </c>
      <c r="F9" s="11"/>
      <c r="G9" s="11">
        <f>=ROUNDDOWN({0},0)</f>
      </c>
      <c r="H9" s="11"/>
      <c r="I9" s="12"/>
      <c r="J9" s="11">
        <v>272588</v>
      </c>
      <c r="K9" s="13">
        <v>5227351.23</v>
      </c>
      <c r="L9" s="11">
        <v>434</v>
      </c>
      <c r="M9" s="14">
        <v>12044.59</v>
      </c>
      <c r="N9" s="11">
        <v>197649</v>
      </c>
      <c r="O9" s="13">
        <v>3770782.11</v>
      </c>
      <c r="P9" s="11">
        <v>341</v>
      </c>
      <c r="Q9" s="14">
        <v>11058.01</v>
      </c>
      <c r="R9" s="12">
        <v>0.3792</v>
      </c>
      <c r="S9" s="12">
        <v>0.3863</v>
      </c>
      <c r="T9" s="12">
        <v>0.2727</v>
      </c>
      <c r="U9" s="12">
        <v>0.0892</v>
      </c>
      <c r="V9" s="11">
        <v>154526</v>
      </c>
      <c r="W9" s="13">
        <v>2918073.26</v>
      </c>
      <c r="X9" s="11">
        <v>411</v>
      </c>
      <c r="Y9" s="11">
        <v>101665</v>
      </c>
      <c r="Z9" s="13">
        <v>1883981.34</v>
      </c>
      <c r="AA9" s="11">
        <v>333</v>
      </c>
      <c r="AB9" s="12">
        <v>0.52</v>
      </c>
      <c r="AC9" s="12">
        <v>0.5489</v>
      </c>
      <c r="AD9" s="11">
        <v>23693</v>
      </c>
      <c r="AE9" s="13">
        <v>414552.56</v>
      </c>
      <c r="AF9" s="11">
        <v>399</v>
      </c>
      <c r="AG9" s="11">
        <v>14513</v>
      </c>
      <c r="AH9" s="13">
        <v>264005.91</v>
      </c>
      <c r="AI9" s="11">
        <v>327</v>
      </c>
      <c r="AJ9" s="12">
        <v>0.6325</v>
      </c>
      <c r="AK9" s="12">
        <v>0.5702</v>
      </c>
      <c r="AL9" s="11">
        <v>21325</v>
      </c>
      <c r="AM9" s="13">
        <v>386311.68</v>
      </c>
      <c r="AN9" s="11">
        <v>378</v>
      </c>
      <c r="AO9" s="11">
        <v>18360</v>
      </c>
      <c r="AP9" s="13">
        <v>335055.03</v>
      </c>
      <c r="AQ9" s="11">
        <v>290</v>
      </c>
      <c r="AR9" s="12">
        <v>0.1615</v>
      </c>
      <c r="AS9" s="12">
        <v>0.153</v>
      </c>
      <c r="AT9" s="11">
        <v>18868</v>
      </c>
      <c r="AU9" s="13">
        <v>388349.1</v>
      </c>
      <c r="AV9" s="11">
        <v>364</v>
      </c>
      <c r="AW9" s="11">
        <v>10747</v>
      </c>
      <c r="AX9" s="13">
        <v>229968.33</v>
      </c>
      <c r="AY9" s="11">
        <v>187</v>
      </c>
      <c r="AZ9" s="12">
        <v>0.7557</v>
      </c>
      <c r="BA9" s="12">
        <v>0.6887</v>
      </c>
      <c r="BB9" s="11">
        <v>19569</v>
      </c>
      <c r="BC9" s="13">
        <v>395751.54</v>
      </c>
      <c r="BD9" s="11">
        <v>361</v>
      </c>
      <c r="BE9" s="11">
        <v>25283</v>
      </c>
      <c r="BF9" s="13">
        <v>508512.01</v>
      </c>
      <c r="BG9" s="11">
        <v>261</v>
      </c>
      <c r="BH9" s="12">
        <v>-0.226</v>
      </c>
      <c r="BI9" s="12">
        <v>-0.2217</v>
      </c>
      <c r="BJ9" s="11">
        <v>4811</v>
      </c>
      <c r="BK9" s="13">
        <v>110916.13</v>
      </c>
      <c r="BL9" s="11">
        <v>282</v>
      </c>
      <c r="BM9" s="11">
        <v>3716</v>
      </c>
      <c r="BN9" s="13">
        <v>78775.19</v>
      </c>
      <c r="BO9" s="11">
        <v>282</v>
      </c>
      <c r="BP9" s="12">
        <v>0.2947</v>
      </c>
      <c r="BQ9" s="12">
        <v>0.408</v>
      </c>
      <c r="BR9" s="11">
        <v>15735</v>
      </c>
      <c r="BS9" s="13">
        <v>310906.64</v>
      </c>
      <c r="BT9" s="11">
        <v>354</v>
      </c>
      <c r="BU9" s="11">
        <v>8047</v>
      </c>
      <c r="BV9" s="13">
        <v>153521.31</v>
      </c>
      <c r="BW9" s="11">
        <v>198</v>
      </c>
      <c r="BX9" s="12">
        <v>0.9554</v>
      </c>
      <c r="BY9" s="12">
        <v>1.0252</v>
      </c>
      <c r="BZ9" s="11"/>
      <c r="CA9" s="13"/>
      <c r="CB9" s="11">
        <v>2</v>
      </c>
      <c r="CC9" s="11"/>
      <c r="CD9" s="13"/>
      <c r="CE9" s="11">
        <v>2</v>
      </c>
      <c r="CF9" s="12"/>
      <c r="CG9" s="12"/>
      <c r="CH9" s="11">
        <v>367</v>
      </c>
      <c r="CI9" s="13">
        <v>9684.79</v>
      </c>
      <c r="CJ9" s="11">
        <v>274</v>
      </c>
      <c r="CK9" s="11">
        <v>338</v>
      </c>
      <c r="CL9" s="13">
        <v>10629.89</v>
      </c>
      <c r="CM9" s="11">
        <v>273</v>
      </c>
      <c r="CN9" s="12">
        <v>0.0858</v>
      </c>
      <c r="CO9" s="12">
        <v>-0.0889</v>
      </c>
      <c r="CP9" s="11">
        <v>600</v>
      </c>
      <c r="CQ9" s="13">
        <v>11385.84</v>
      </c>
      <c r="CR9" s="11"/>
      <c r="CS9" s="11">
        <v>593</v>
      </c>
      <c r="CT9" s="13">
        <v>20108.25</v>
      </c>
      <c r="CU9" s="11"/>
      <c r="CV9" s="12">
        <v>0.0118</v>
      </c>
      <c r="CW9" s="12">
        <v>-0.4338</v>
      </c>
      <c r="CX9" s="11">
        <v>5831</v>
      </c>
      <c r="CY9" s="13">
        <v>121649.74</v>
      </c>
      <c r="CZ9" s="11">
        <v>171</v>
      </c>
      <c r="DA9" s="11">
        <v>8692</v>
      </c>
      <c r="DB9" s="13">
        <v>168731.2</v>
      </c>
      <c r="DC9" s="11">
        <v>138</v>
      </c>
      <c r="DD9" s="12">
        <v>-0.3292</v>
      </c>
      <c r="DE9" s="12">
        <v>-0.279</v>
      </c>
      <c r="DF9" s="11">
        <v>4157</v>
      </c>
      <c r="DG9" s="13">
        <v>84208.87</v>
      </c>
      <c r="DH9" s="11">
        <v>173</v>
      </c>
      <c r="DI9" s="11">
        <v>3084</v>
      </c>
      <c r="DJ9" s="13">
        <v>60900.62</v>
      </c>
      <c r="DK9" s="11">
        <v>136</v>
      </c>
      <c r="DL9" s="12">
        <v>0.3479</v>
      </c>
      <c r="DM9" s="12">
        <v>0.3827</v>
      </c>
      <c r="DN9" s="11">
        <v>13</v>
      </c>
      <c r="DO9" s="13">
        <v>271.93</v>
      </c>
      <c r="DP9" s="11"/>
      <c r="DQ9" s="11"/>
      <c r="DR9" s="13"/>
      <c r="DS9" s="11"/>
      <c r="DT9" s="12"/>
      <c r="DU9" s="12"/>
      <c r="DV9" s="11">
        <v>169</v>
      </c>
      <c r="DW9" s="13">
        <v>5149.08</v>
      </c>
      <c r="DX9" s="11">
        <v>151</v>
      </c>
      <c r="DY9" s="11"/>
      <c r="DZ9" s="13"/>
      <c r="EA9" s="11"/>
      <c r="EB9" s="12"/>
      <c r="EC9" s="12"/>
      <c r="ED9" s="11">
        <v>538</v>
      </c>
      <c r="EE9" s="13">
        <v>11450.87</v>
      </c>
      <c r="EF9" s="11">
        <v>138</v>
      </c>
      <c r="EG9" s="11">
        <v>21</v>
      </c>
      <c r="EH9" s="13">
        <v>409.17</v>
      </c>
      <c r="EI9" s="11">
        <v>133</v>
      </c>
      <c r="EJ9" s="12">
        <v>24.619</v>
      </c>
      <c r="EK9" s="12">
        <v>26.9856</v>
      </c>
      <c r="EL9" s="11">
        <v>1084</v>
      </c>
      <c r="EM9" s="13">
        <v>32436.76</v>
      </c>
      <c r="EN9" s="11">
        <v>333</v>
      </c>
      <c r="EO9" s="11">
        <v>75</v>
      </c>
      <c r="EP9" s="13">
        <v>1279.82</v>
      </c>
      <c r="EQ9" s="11">
        <v>318</v>
      </c>
      <c r="ER9" s="12">
        <v>13.4533</v>
      </c>
      <c r="ES9" s="12">
        <v>24.3448</v>
      </c>
      <c r="ET9" s="11"/>
      <c r="EU9" s="13"/>
      <c r="EV9" s="11"/>
      <c r="EW9" s="11"/>
      <c r="EX9" s="13"/>
      <c r="EY9" s="11"/>
      <c r="EZ9" s="12"/>
      <c r="FA9" s="12"/>
      <c r="FB9" s="11">
        <v>622</v>
      </c>
      <c r="FC9" s="13">
        <v>13290.65</v>
      </c>
      <c r="FD9" s="11">
        <v>76</v>
      </c>
      <c r="FE9" s="11">
        <v>622</v>
      </c>
      <c r="FF9" s="13">
        <v>13430.38</v>
      </c>
      <c r="FG9" s="11">
        <v>88</v>
      </c>
      <c r="FH9" s="12"/>
      <c r="FI9" s="12">
        <v>-0.0104</v>
      </c>
      <c r="FJ9" s="11"/>
      <c r="FK9" s="13"/>
      <c r="FL9" s="11"/>
      <c r="FM9" s="11">
        <v>160</v>
      </c>
      <c r="FN9" s="13">
        <v>3600</v>
      </c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>
        <v>95</v>
      </c>
      <c r="GD9" s="13">
        <v>1450.49</v>
      </c>
      <c r="GE9" s="11">
        <v>32</v>
      </c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52</v>
      </c>
      <c r="GQ9" s="13">
        <v>985.04</v>
      </c>
      <c r="GR9" s="11"/>
      <c r="GS9" s="11">
        <v>630</v>
      </c>
      <c r="GT9" s="13">
        <v>12490.47</v>
      </c>
      <c r="GU9" s="11">
        <v>78</v>
      </c>
      <c r="GV9" s="12">
        <v>-0.9175</v>
      </c>
      <c r="GW9" s="12">
        <v>-0.9211</v>
      </c>
      <c r="GX9" s="11"/>
      <c r="GY9" s="13"/>
      <c r="GZ9" s="11">
        <v>2</v>
      </c>
      <c r="HA9" s="11">
        <v>92</v>
      </c>
      <c r="HB9" s="13">
        <v>2400.5</v>
      </c>
      <c r="HC9" s="11">
        <v>3</v>
      </c>
      <c r="HD9" s="12"/>
      <c r="HE9" s="12"/>
      <c r="HF9" s="11">
        <v>5</v>
      </c>
      <c r="HG9" s="13">
        <v>143.96</v>
      </c>
      <c r="HH9" s="11">
        <v>213</v>
      </c>
      <c r="HI9" s="11">
        <v>6</v>
      </c>
      <c r="HJ9" s="13">
        <v>183.44</v>
      </c>
      <c r="HK9" s="11">
        <v>215</v>
      </c>
      <c r="HL9" s="12">
        <v>-0.1667</v>
      </c>
      <c r="HM9" s="12">
        <v>-0.2152</v>
      </c>
      <c r="HN9" s="11">
        <v>84</v>
      </c>
      <c r="HO9" s="13">
        <v>1752.56</v>
      </c>
      <c r="HP9" s="11">
        <v>58</v>
      </c>
      <c r="HQ9" s="11">
        <v>85</v>
      </c>
      <c r="HR9" s="13">
        <v>1561.03</v>
      </c>
      <c r="HS9" s="11">
        <v>58</v>
      </c>
      <c r="HT9" s="12">
        <v>-0.0118</v>
      </c>
      <c r="HU9" s="12">
        <v>0.1227</v>
      </c>
      <c r="HV9" s="11"/>
      <c r="HW9" s="13"/>
      <c r="HX9" s="11"/>
      <c r="HY9" s="11"/>
      <c r="HZ9" s="13"/>
      <c r="IA9" s="11"/>
      <c r="IB9" s="12"/>
      <c r="IC9" s="12"/>
      <c r="ID9" s="11">
        <v>334</v>
      </c>
      <c r="IE9" s="13">
        <v>5930.25</v>
      </c>
      <c r="IF9" s="11">
        <v>21</v>
      </c>
      <c r="IG9" s="11">
        <v>119</v>
      </c>
      <c r="IH9" s="13">
        <v>2179.03</v>
      </c>
      <c r="II9" s="11">
        <v>8</v>
      </c>
      <c r="IJ9" s="12">
        <v>1.8067</v>
      </c>
      <c r="IK9" s="12">
        <v>1.7215</v>
      </c>
      <c r="IL9" s="11"/>
      <c r="IM9" s="13"/>
      <c r="IN9" s="11"/>
      <c r="IO9" s="11"/>
      <c r="IP9" s="13"/>
      <c r="IQ9" s="11"/>
      <c r="IR9" s="12"/>
      <c r="IS9" s="12"/>
      <c r="IT9" s="11">
        <v>58</v>
      </c>
      <c r="IU9" s="13">
        <v>1019.47</v>
      </c>
      <c r="IV9" s="11">
        <v>76</v>
      </c>
      <c r="IW9" s="11">
        <v>115</v>
      </c>
      <c r="IX9" s="13">
        <v>1891.97</v>
      </c>
      <c r="IY9" s="11">
        <v>79</v>
      </c>
      <c r="IZ9" s="12">
        <v>-0.4957</v>
      </c>
      <c r="JA9" s="12">
        <v>-0.4612</v>
      </c>
      <c r="JB9" s="11">
        <v>119</v>
      </c>
      <c r="JC9" s="13">
        <v>2462.48</v>
      </c>
      <c r="JD9" s="11">
        <v>283</v>
      </c>
      <c r="JE9" s="11">
        <v>63</v>
      </c>
      <c r="JF9" s="13">
        <v>1247.02</v>
      </c>
      <c r="JG9" s="11">
        <v>69</v>
      </c>
      <c r="JH9" s="12">
        <v>0.8889</v>
      </c>
      <c r="JI9" s="12">
        <v>0.9747</v>
      </c>
      <c r="JJ9" s="11">
        <v>15</v>
      </c>
      <c r="JK9" s="13">
        <v>280.12</v>
      </c>
      <c r="JL9" s="11"/>
      <c r="JM9" s="11">
        <v>92</v>
      </c>
      <c r="JN9" s="13">
        <v>2111.5</v>
      </c>
      <c r="JO9" s="11">
        <v>208</v>
      </c>
      <c r="JP9" s="12">
        <v>-0.837</v>
      </c>
      <c r="JQ9" s="12">
        <v>-0.8673</v>
      </c>
      <c r="JR9" s="11"/>
      <c r="JS9" s="13"/>
      <c r="JT9" s="11"/>
      <c r="JU9" s="11"/>
      <c r="JV9" s="13"/>
      <c r="JW9" s="11"/>
      <c r="JX9" s="12"/>
      <c r="JY9" s="12"/>
      <c r="JZ9" s="11">
        <v>9</v>
      </c>
      <c r="KA9" s="13">
        <v>387.91</v>
      </c>
      <c r="KB9" s="11">
        <v>371</v>
      </c>
      <c r="KC9" s="11">
        <v>267</v>
      </c>
      <c r="KD9" s="13">
        <v>9592.83</v>
      </c>
      <c r="KE9" s="11">
        <v>288</v>
      </c>
      <c r="KF9" s="12">
        <v>-0.9663</v>
      </c>
      <c r="KG9" s="12">
        <v>-0.9596</v>
      </c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>
        <v>4</v>
      </c>
      <c r="KY9" s="13"/>
      <c r="KZ9" s="11"/>
      <c r="LA9" s="11">
        <v>9</v>
      </c>
      <c r="LB9" s="13"/>
      <c r="LC9" s="11"/>
      <c r="LD9" s="12">
        <v>-0.5556</v>
      </c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>
        <v>2</v>
      </c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>
        <v>160</v>
      </c>
      <c r="MH9" s="13">
        <v>2765.38</v>
      </c>
      <c r="MI9" s="11">
        <v>46</v>
      </c>
      <c r="MJ9" s="12"/>
      <c r="MK9" s="12"/>
      <c r="ML9" s="11"/>
      <c r="MM9" s="13"/>
      <c r="MN9" s="11"/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  <c r="NB9" s="11"/>
      <c r="NC9" s="13"/>
      <c r="ND9" s="11"/>
      <c r="NE9" s="11"/>
      <c r="NF9" s="13"/>
      <c r="NG9" s="11"/>
      <c r="NH9" s="12"/>
      <c r="NI9" s="12"/>
      <c r="NJ9" s="11"/>
      <c r="NK9" s="13"/>
      <c r="NL9" s="11"/>
      <c r="NM9" s="11"/>
      <c r="NN9" s="13"/>
      <c r="NO9" s="11"/>
      <c r="NP9" s="12"/>
      <c r="NQ9" s="12"/>
    </row>
    <row r="10">
      <c r="A10" s="10" t="s">
        <v>81</v>
      </c>
      <c r="B10" s="11">
        <v>494897</v>
      </c>
      <c r="C10" s="11">
        <f>=ROUNDDOWN(22.5059573616619,0)</f>
      </c>
      <c r="D10" s="11">
        <v>511176</v>
      </c>
      <c r="E10" s="12">
        <v>0.804</v>
      </c>
      <c r="F10" s="11">
        <v>3052</v>
      </c>
      <c r="G10" s="11">
        <f>=ROUNDDOWN(17.4699484831139,0)</f>
      </c>
      <c r="H10" s="11"/>
      <c r="I10" s="12">
        <v>0.4665</v>
      </c>
      <c r="J10" s="11">
        <v>264828</v>
      </c>
      <c r="K10" s="13">
        <v>9749001.23</v>
      </c>
      <c r="L10" s="11">
        <v>1005</v>
      </c>
      <c r="M10" s="14">
        <v>9700.5</v>
      </c>
      <c r="N10" s="11">
        <v>287160</v>
      </c>
      <c r="O10" s="13">
        <v>10935241.71</v>
      </c>
      <c r="P10" s="11">
        <v>1102</v>
      </c>
      <c r="Q10" s="14">
        <v>9923.09</v>
      </c>
      <c r="R10" s="12">
        <v>-0.0778</v>
      </c>
      <c r="S10" s="12">
        <v>-0.1085</v>
      </c>
      <c r="T10" s="12">
        <v>-0.088</v>
      </c>
      <c r="U10" s="12">
        <v>-0.0224</v>
      </c>
      <c r="V10" s="11">
        <v>67458</v>
      </c>
      <c r="W10" s="13">
        <v>2699027.48</v>
      </c>
      <c r="X10" s="11">
        <v>836</v>
      </c>
      <c r="Y10" s="11">
        <v>84400</v>
      </c>
      <c r="Z10" s="13">
        <v>3609890.83</v>
      </c>
      <c r="AA10" s="11">
        <v>922</v>
      </c>
      <c r="AB10" s="12">
        <v>-0.2007</v>
      </c>
      <c r="AC10" s="12">
        <v>-0.2523</v>
      </c>
      <c r="AD10" s="11">
        <v>19371</v>
      </c>
      <c r="AE10" s="13">
        <v>733007.18</v>
      </c>
      <c r="AF10" s="11">
        <v>830</v>
      </c>
      <c r="AG10" s="11">
        <v>20673</v>
      </c>
      <c r="AH10" s="13">
        <v>715307.15</v>
      </c>
      <c r="AI10" s="11">
        <v>896</v>
      </c>
      <c r="AJ10" s="12">
        <v>-0.063</v>
      </c>
      <c r="AK10" s="12">
        <v>0.0247</v>
      </c>
      <c r="AL10" s="11">
        <v>59247</v>
      </c>
      <c r="AM10" s="13">
        <v>1759651.44</v>
      </c>
      <c r="AN10" s="11">
        <v>838</v>
      </c>
      <c r="AO10" s="11">
        <v>53615</v>
      </c>
      <c r="AP10" s="13">
        <v>1787488.28</v>
      </c>
      <c r="AQ10" s="11">
        <v>881</v>
      </c>
      <c r="AR10" s="12">
        <v>0.105</v>
      </c>
      <c r="AS10" s="12">
        <v>-0.0156</v>
      </c>
      <c r="AT10" s="11">
        <v>10262</v>
      </c>
      <c r="AU10" s="13">
        <v>533667.3</v>
      </c>
      <c r="AV10" s="11">
        <v>837</v>
      </c>
      <c r="AW10" s="11">
        <v>10308</v>
      </c>
      <c r="AX10" s="13">
        <v>494445.06</v>
      </c>
      <c r="AY10" s="11">
        <v>803</v>
      </c>
      <c r="AZ10" s="12">
        <v>-0.0045</v>
      </c>
      <c r="BA10" s="12">
        <v>0.0793</v>
      </c>
      <c r="BB10" s="11">
        <v>40653</v>
      </c>
      <c r="BC10" s="13">
        <v>1106239.18</v>
      </c>
      <c r="BD10" s="11">
        <v>534</v>
      </c>
      <c r="BE10" s="11">
        <v>39614</v>
      </c>
      <c r="BF10" s="13">
        <v>1364185.27</v>
      </c>
      <c r="BG10" s="11">
        <v>854</v>
      </c>
      <c r="BH10" s="12">
        <v>0.0262</v>
      </c>
      <c r="BI10" s="12">
        <v>-0.1891</v>
      </c>
      <c r="BJ10" s="11">
        <v>5753</v>
      </c>
      <c r="BK10" s="13">
        <v>258989.75</v>
      </c>
      <c r="BL10" s="11">
        <v>829</v>
      </c>
      <c r="BM10" s="11">
        <v>7212</v>
      </c>
      <c r="BN10" s="13">
        <v>287434.73</v>
      </c>
      <c r="BO10" s="11">
        <v>908</v>
      </c>
      <c r="BP10" s="12">
        <v>-0.2023</v>
      </c>
      <c r="BQ10" s="12">
        <v>-0.099</v>
      </c>
      <c r="BR10" s="11">
        <v>16483</v>
      </c>
      <c r="BS10" s="13">
        <v>627441.78</v>
      </c>
      <c r="BT10" s="11">
        <v>710</v>
      </c>
      <c r="BU10" s="11">
        <v>20161</v>
      </c>
      <c r="BV10" s="13">
        <v>735150.59</v>
      </c>
      <c r="BW10" s="11">
        <v>711</v>
      </c>
      <c r="BX10" s="12">
        <v>-0.1824</v>
      </c>
      <c r="BY10" s="12">
        <v>-0.1465</v>
      </c>
      <c r="BZ10" s="11">
        <v>2686</v>
      </c>
      <c r="CA10" s="13">
        <v>103660.64</v>
      </c>
      <c r="CB10" s="11">
        <v>363</v>
      </c>
      <c r="CC10" s="11">
        <v>1295</v>
      </c>
      <c r="CD10" s="13">
        <v>44885.26</v>
      </c>
      <c r="CE10" s="11">
        <v>409</v>
      </c>
      <c r="CF10" s="12">
        <v>1.0741</v>
      </c>
      <c r="CG10" s="12">
        <v>1.3095</v>
      </c>
      <c r="CH10" s="11">
        <v>7336</v>
      </c>
      <c r="CI10" s="13">
        <v>407219.8</v>
      </c>
      <c r="CJ10" s="11">
        <v>672</v>
      </c>
      <c r="CK10" s="11">
        <v>2672</v>
      </c>
      <c r="CL10" s="13">
        <v>158340.65</v>
      </c>
      <c r="CM10" s="11">
        <v>659</v>
      </c>
      <c r="CN10" s="12">
        <v>1.7455</v>
      </c>
      <c r="CO10" s="12">
        <v>1.5718</v>
      </c>
      <c r="CP10" s="11">
        <v>4838</v>
      </c>
      <c r="CQ10" s="13">
        <v>270239.79</v>
      </c>
      <c r="CR10" s="11"/>
      <c r="CS10" s="11">
        <v>2027</v>
      </c>
      <c r="CT10" s="13">
        <v>126102.78</v>
      </c>
      <c r="CU10" s="11"/>
      <c r="CV10" s="12">
        <v>1.3868</v>
      </c>
      <c r="CW10" s="12">
        <v>1.143</v>
      </c>
      <c r="CX10" s="11">
        <v>11588</v>
      </c>
      <c r="CY10" s="13">
        <v>427263.3</v>
      </c>
      <c r="CZ10" s="11">
        <v>459</v>
      </c>
      <c r="DA10" s="11">
        <v>23515</v>
      </c>
      <c r="DB10" s="13">
        <v>838508.06</v>
      </c>
      <c r="DC10" s="11">
        <v>653</v>
      </c>
      <c r="DD10" s="12">
        <v>-0.5072</v>
      </c>
      <c r="DE10" s="12">
        <v>-0.4904</v>
      </c>
      <c r="DF10" s="11">
        <v>2917</v>
      </c>
      <c r="DG10" s="13">
        <v>138286.4</v>
      </c>
      <c r="DH10" s="11">
        <v>658</v>
      </c>
      <c r="DI10" s="11">
        <v>2416</v>
      </c>
      <c r="DJ10" s="13">
        <v>117718.2</v>
      </c>
      <c r="DK10" s="11">
        <v>116</v>
      </c>
      <c r="DL10" s="12">
        <v>0.2074</v>
      </c>
      <c r="DM10" s="12">
        <v>0.1747</v>
      </c>
      <c r="DN10" s="11">
        <v>1766</v>
      </c>
      <c r="DO10" s="13">
        <v>95229.05</v>
      </c>
      <c r="DP10" s="11"/>
      <c r="DQ10" s="11">
        <v>11</v>
      </c>
      <c r="DR10" s="13">
        <v>143.69</v>
      </c>
      <c r="DS10" s="11"/>
      <c r="DT10" s="12">
        <v>159.5455</v>
      </c>
      <c r="DU10" s="12">
        <v>661.7396</v>
      </c>
      <c r="DV10" s="11">
        <v>1891</v>
      </c>
      <c r="DW10" s="13">
        <v>106784.44</v>
      </c>
      <c r="DX10" s="11">
        <v>591</v>
      </c>
      <c r="DY10" s="11"/>
      <c r="DZ10" s="13"/>
      <c r="EA10" s="11"/>
      <c r="EB10" s="12"/>
      <c r="EC10" s="12"/>
      <c r="ED10" s="11">
        <v>3294</v>
      </c>
      <c r="EE10" s="13">
        <v>158821.84</v>
      </c>
      <c r="EF10" s="11">
        <v>774</v>
      </c>
      <c r="EG10" s="11">
        <v>2661</v>
      </c>
      <c r="EH10" s="13">
        <v>114997.77</v>
      </c>
      <c r="EI10" s="11">
        <v>804</v>
      </c>
      <c r="EJ10" s="12">
        <v>0.2379</v>
      </c>
      <c r="EK10" s="12">
        <v>0.3811</v>
      </c>
      <c r="EL10" s="11">
        <v>1263</v>
      </c>
      <c r="EM10" s="13">
        <v>48551.2</v>
      </c>
      <c r="EN10" s="11">
        <v>518</v>
      </c>
      <c r="EO10" s="11">
        <v>236</v>
      </c>
      <c r="EP10" s="13">
        <v>3749.97</v>
      </c>
      <c r="EQ10" s="11">
        <v>445</v>
      </c>
      <c r="ER10" s="12">
        <v>4.3517</v>
      </c>
      <c r="ES10" s="12">
        <v>11.9471</v>
      </c>
      <c r="ET10" s="11">
        <v>1704</v>
      </c>
      <c r="EU10" s="13">
        <v>118932.22</v>
      </c>
      <c r="EV10" s="11"/>
      <c r="EW10" s="11">
        <v>45</v>
      </c>
      <c r="EX10" s="13">
        <v>1059.32</v>
      </c>
      <c r="EY10" s="11"/>
      <c r="EZ10" s="12">
        <v>36.8667</v>
      </c>
      <c r="FA10" s="12">
        <v>111.2722</v>
      </c>
      <c r="FB10" s="11">
        <v>1440</v>
      </c>
      <c r="FC10" s="13">
        <v>75491.36</v>
      </c>
      <c r="FD10" s="11">
        <v>96</v>
      </c>
      <c r="FE10" s="11">
        <v>1347</v>
      </c>
      <c r="FF10" s="13">
        <v>56778.07</v>
      </c>
      <c r="FG10" s="11">
        <v>109</v>
      </c>
      <c r="FH10" s="12">
        <v>0.069</v>
      </c>
      <c r="FI10" s="12">
        <v>0.3296</v>
      </c>
      <c r="FJ10" s="11"/>
      <c r="FK10" s="13"/>
      <c r="FL10" s="11"/>
      <c r="FM10" s="11">
        <v>1297</v>
      </c>
      <c r="FN10" s="13">
        <v>105363.45</v>
      </c>
      <c r="FO10" s="11"/>
      <c r="FP10" s="12"/>
      <c r="FQ10" s="12"/>
      <c r="FR10" s="11">
        <v>32</v>
      </c>
      <c r="FS10" s="13">
        <v>1095.44</v>
      </c>
      <c r="FT10" s="11">
        <v>20</v>
      </c>
      <c r="FU10" s="11">
        <v>40</v>
      </c>
      <c r="FV10" s="13">
        <v>956.99</v>
      </c>
      <c r="FW10" s="11">
        <v>16</v>
      </c>
      <c r="FX10" s="12">
        <v>-0.2</v>
      </c>
      <c r="FY10" s="12">
        <v>0.1447</v>
      </c>
      <c r="FZ10" s="11">
        <v>598</v>
      </c>
      <c r="GA10" s="13">
        <v>21147.43</v>
      </c>
      <c r="GB10" s="11">
        <v>89</v>
      </c>
      <c r="GC10" s="11">
        <v>1636</v>
      </c>
      <c r="GD10" s="13">
        <v>52369.57</v>
      </c>
      <c r="GE10" s="11">
        <v>157</v>
      </c>
      <c r="GF10" s="12">
        <v>-0.6345</v>
      </c>
      <c r="GG10" s="12">
        <v>-0.5962</v>
      </c>
      <c r="GH10" s="11"/>
      <c r="GI10" s="13"/>
      <c r="GJ10" s="11"/>
      <c r="GK10" s="11"/>
      <c r="GL10" s="13"/>
      <c r="GM10" s="11"/>
      <c r="GN10" s="12"/>
      <c r="GO10" s="12"/>
      <c r="GP10" s="11">
        <v>135</v>
      </c>
      <c r="GQ10" s="13">
        <v>4454.6</v>
      </c>
      <c r="GR10" s="11"/>
      <c r="GS10" s="11">
        <v>642</v>
      </c>
      <c r="GT10" s="13">
        <v>17908.89</v>
      </c>
      <c r="GU10" s="11">
        <v>113</v>
      </c>
      <c r="GV10" s="12">
        <v>-0.7897</v>
      </c>
      <c r="GW10" s="12">
        <v>-0.7513</v>
      </c>
      <c r="GX10" s="11"/>
      <c r="GY10" s="13"/>
      <c r="GZ10" s="11">
        <v>27</v>
      </c>
      <c r="HA10" s="11">
        <v>32</v>
      </c>
      <c r="HB10" s="13">
        <v>1925.27</v>
      </c>
      <c r="HC10" s="11">
        <v>7</v>
      </c>
      <c r="HD10" s="12"/>
      <c r="HE10" s="12"/>
      <c r="HF10" s="11">
        <v>66</v>
      </c>
      <c r="HG10" s="13">
        <v>3603.52</v>
      </c>
      <c r="HH10" s="11">
        <v>269</v>
      </c>
      <c r="HI10" s="11">
        <v>955</v>
      </c>
      <c r="HJ10" s="13">
        <v>10421.34</v>
      </c>
      <c r="HK10" s="11">
        <v>197</v>
      </c>
      <c r="HL10" s="12">
        <v>-0.9309</v>
      </c>
      <c r="HM10" s="12">
        <v>-0.6542</v>
      </c>
      <c r="HN10" s="11">
        <v>150</v>
      </c>
      <c r="HO10" s="13">
        <v>9988.74</v>
      </c>
      <c r="HP10" s="11">
        <v>114</v>
      </c>
      <c r="HQ10" s="11">
        <v>131</v>
      </c>
      <c r="HR10" s="13">
        <v>7228.64</v>
      </c>
      <c r="HS10" s="11">
        <v>99</v>
      </c>
      <c r="HT10" s="12">
        <v>0.145</v>
      </c>
      <c r="HU10" s="12">
        <v>0.3818</v>
      </c>
      <c r="HV10" s="11">
        <v>32</v>
      </c>
      <c r="HW10" s="13">
        <v>1320.76</v>
      </c>
      <c r="HX10" s="11"/>
      <c r="HY10" s="11"/>
      <c r="HZ10" s="13"/>
      <c r="IA10" s="11"/>
      <c r="IB10" s="12"/>
      <c r="IC10" s="12"/>
      <c r="ID10" s="11">
        <v>38</v>
      </c>
      <c r="IE10" s="13">
        <v>1841</v>
      </c>
      <c r="IF10" s="11">
        <v>91</v>
      </c>
      <c r="IG10" s="11">
        <v>75</v>
      </c>
      <c r="IH10" s="13">
        <v>3818.58</v>
      </c>
      <c r="II10" s="11">
        <v>35</v>
      </c>
      <c r="IJ10" s="12">
        <v>-0.4933</v>
      </c>
      <c r="IK10" s="12">
        <v>-0.5179</v>
      </c>
      <c r="IL10" s="11"/>
      <c r="IM10" s="13"/>
      <c r="IN10" s="11">
        <v>2</v>
      </c>
      <c r="IO10" s="11"/>
      <c r="IP10" s="13"/>
      <c r="IQ10" s="11"/>
      <c r="IR10" s="12"/>
      <c r="IS10" s="12"/>
      <c r="IT10" s="11">
        <v>275</v>
      </c>
      <c r="IU10" s="13">
        <v>12106.89</v>
      </c>
      <c r="IV10" s="11">
        <v>549</v>
      </c>
      <c r="IW10" s="11">
        <v>784</v>
      </c>
      <c r="IX10" s="13">
        <v>31336.25</v>
      </c>
      <c r="IY10" s="11">
        <v>410</v>
      </c>
      <c r="IZ10" s="12">
        <v>-0.6492</v>
      </c>
      <c r="JA10" s="12">
        <v>-0.6136</v>
      </c>
      <c r="JB10" s="11">
        <v>99</v>
      </c>
      <c r="JC10" s="13">
        <v>2758.01</v>
      </c>
      <c r="JD10" s="11">
        <v>439</v>
      </c>
      <c r="JE10" s="11">
        <v>112</v>
      </c>
      <c r="JF10" s="13">
        <v>3189.57</v>
      </c>
      <c r="JG10" s="11">
        <v>327</v>
      </c>
      <c r="JH10" s="12">
        <v>-0.1161</v>
      </c>
      <c r="JI10" s="12">
        <v>-0.1353</v>
      </c>
      <c r="JJ10" s="11">
        <v>7</v>
      </c>
      <c r="JK10" s="13">
        <v>379.2</v>
      </c>
      <c r="JL10" s="11"/>
      <c r="JM10" s="11">
        <v>69</v>
      </c>
      <c r="JN10" s="13">
        <v>3027.93</v>
      </c>
      <c r="JO10" s="11">
        <v>656</v>
      </c>
      <c r="JP10" s="12">
        <v>-0.8986</v>
      </c>
      <c r="JQ10" s="12">
        <v>-0.8748</v>
      </c>
      <c r="JR10" s="11">
        <v>260</v>
      </c>
      <c r="JS10" s="13">
        <v>16063.08</v>
      </c>
      <c r="JT10" s="11">
        <v>142</v>
      </c>
      <c r="JU10" s="11">
        <v>706</v>
      </c>
      <c r="JV10" s="13">
        <v>31337.51</v>
      </c>
      <c r="JW10" s="11">
        <v>189</v>
      </c>
      <c r="JX10" s="12">
        <v>-0.6317</v>
      </c>
      <c r="JY10" s="12">
        <v>-0.4874</v>
      </c>
      <c r="JZ10" s="11">
        <v>15</v>
      </c>
      <c r="KA10" s="13">
        <v>1233.85</v>
      </c>
      <c r="KB10" s="11">
        <v>842</v>
      </c>
      <c r="KC10" s="11">
        <v>2178</v>
      </c>
      <c r="KD10" s="13">
        <v>147185.96</v>
      </c>
      <c r="KE10" s="11">
        <v>918</v>
      </c>
      <c r="KF10" s="12">
        <v>-0.9931</v>
      </c>
      <c r="KG10" s="12">
        <v>-0.9916</v>
      </c>
      <c r="KH10" s="11"/>
      <c r="KI10" s="13"/>
      <c r="KJ10" s="11"/>
      <c r="KK10" s="11"/>
      <c r="KL10" s="13"/>
      <c r="KM10" s="11"/>
      <c r="KN10" s="12"/>
      <c r="KO10" s="12"/>
      <c r="KP10" s="11">
        <v>72</v>
      </c>
      <c r="KQ10" s="13">
        <v>3843.3</v>
      </c>
      <c r="KR10" s="11">
        <v>99</v>
      </c>
      <c r="KS10" s="11">
        <v>148</v>
      </c>
      <c r="KT10" s="13">
        <v>7225.78</v>
      </c>
      <c r="KU10" s="11">
        <v>119</v>
      </c>
      <c r="KV10" s="12">
        <v>-0.5135</v>
      </c>
      <c r="KW10" s="12">
        <v>-0.4681</v>
      </c>
      <c r="KX10" s="11">
        <v>3098</v>
      </c>
      <c r="KY10" s="13">
        <v>661.26</v>
      </c>
      <c r="KZ10" s="11"/>
      <c r="LA10" s="11">
        <v>4644</v>
      </c>
      <c r="LB10" s="13"/>
      <c r="LC10" s="11"/>
      <c r="LD10" s="12">
        <v>-0.3329</v>
      </c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>
        <v>23</v>
      </c>
      <c r="LQ10" s="11"/>
      <c r="LR10" s="13"/>
      <c r="LS10" s="11"/>
      <c r="LT10" s="12"/>
      <c r="LU10" s="12"/>
      <c r="LV10" s="11">
        <v>1</v>
      </c>
      <c r="LW10" s="13"/>
      <c r="LX10" s="11">
        <v>2</v>
      </c>
      <c r="LY10" s="11"/>
      <c r="LZ10" s="13"/>
      <c r="MA10" s="11">
        <v>24</v>
      </c>
      <c r="MB10" s="12"/>
      <c r="MC10" s="12"/>
      <c r="MD10" s="11"/>
      <c r="ME10" s="13"/>
      <c r="MF10" s="11"/>
      <c r="MG10" s="11">
        <v>1414</v>
      </c>
      <c r="MH10" s="13">
        <v>53912.43</v>
      </c>
      <c r="MI10" s="11">
        <v>321</v>
      </c>
      <c r="MJ10" s="12"/>
      <c r="MK10" s="12"/>
      <c r="ML10" s="11"/>
      <c r="MM10" s="13"/>
      <c r="MN10" s="11"/>
      <c r="MO10" s="11">
        <v>89</v>
      </c>
      <c r="MP10" s="13">
        <v>1847.87</v>
      </c>
      <c r="MQ10" s="11">
        <v>6</v>
      </c>
      <c r="MR10" s="12"/>
      <c r="MS10" s="12"/>
      <c r="MT10" s="11"/>
      <c r="MU10" s="13"/>
      <c r="MV10" s="11"/>
      <c r="MW10" s="11"/>
      <c r="MX10" s="13"/>
      <c r="MY10" s="11"/>
      <c r="MZ10" s="12"/>
      <c r="NA10" s="12"/>
      <c r="NB10" s="11"/>
      <c r="NC10" s="13"/>
      <c r="ND10" s="11"/>
      <c r="NE10" s="11"/>
      <c r="NF10" s="13"/>
      <c r="NG10" s="11"/>
      <c r="NH10" s="12"/>
      <c r="NI10" s="12"/>
      <c r="NJ10" s="11"/>
      <c r="NK10" s="13"/>
      <c r="NL10" s="11"/>
      <c r="NM10" s="11"/>
      <c r="NN10" s="13"/>
      <c r="NO10" s="11"/>
      <c r="NP10" s="12"/>
      <c r="NQ10" s="12"/>
    </row>
    <row r="11">
      <c r="A11" s="10" t="s">
        <v>82</v>
      </c>
      <c r="B11" s="11">
        <v>2453</v>
      </c>
      <c r="C11" s="11">
        <f>=ROUNDDOWN(51.4255765199161,0)</f>
      </c>
      <c r="D11" s="11"/>
      <c r="E11" s="12">
        <v>0.0832</v>
      </c>
      <c r="F11" s="11"/>
      <c r="G11" s="11">
        <f>=ROUNDDOWN({0},0)</f>
      </c>
      <c r="H11" s="11"/>
      <c r="I11" s="12"/>
      <c r="J11" s="11">
        <v>759</v>
      </c>
      <c r="K11" s="13">
        <v>130205.55</v>
      </c>
      <c r="L11" s="11">
        <v>49</v>
      </c>
      <c r="M11" s="14">
        <v>2657.26</v>
      </c>
      <c r="N11" s="11">
        <v>1465</v>
      </c>
      <c r="O11" s="13">
        <v>230780.09</v>
      </c>
      <c r="P11" s="11">
        <v>66</v>
      </c>
      <c r="Q11" s="14">
        <v>3496.67</v>
      </c>
      <c r="R11" s="12">
        <v>-0.4819</v>
      </c>
      <c r="S11" s="12">
        <v>-0.4358</v>
      </c>
      <c r="T11" s="12">
        <v>-0.2576</v>
      </c>
      <c r="U11" s="12">
        <v>-0.2401</v>
      </c>
      <c r="V11" s="11"/>
      <c r="W11" s="13"/>
      <c r="X11" s="11"/>
      <c r="Y11" s="11"/>
      <c r="Z11" s="13"/>
      <c r="AA11" s="11"/>
      <c r="AB11" s="12"/>
      <c r="AC11" s="12"/>
      <c r="AD11" s="11">
        <v>59</v>
      </c>
      <c r="AE11" s="13">
        <v>11064.24</v>
      </c>
      <c r="AF11" s="11">
        <v>48</v>
      </c>
      <c r="AG11" s="11">
        <v>52</v>
      </c>
      <c r="AH11" s="13">
        <v>16195.01</v>
      </c>
      <c r="AI11" s="11">
        <v>60</v>
      </c>
      <c r="AJ11" s="12">
        <v>0.1346</v>
      </c>
      <c r="AK11" s="12">
        <v>-0.3168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698</v>
      </c>
      <c r="BK11" s="13">
        <v>118850.45</v>
      </c>
      <c r="BL11" s="11">
        <v>49</v>
      </c>
      <c r="BM11" s="11">
        <v>1397</v>
      </c>
      <c r="BN11" s="13">
        <v>214212.48</v>
      </c>
      <c r="BO11" s="11">
        <v>66</v>
      </c>
      <c r="BP11" s="12">
        <v>-0.5004</v>
      </c>
      <c r="BQ11" s="12">
        <v>-0.4452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9</v>
      </c>
      <c r="CK11" s="11"/>
      <c r="CL11" s="13"/>
      <c r="CM11" s="11">
        <v>14</v>
      </c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10</v>
      </c>
      <c r="FU11" s="11"/>
      <c r="FV11" s="13"/>
      <c r="FW11" s="11">
        <v>21</v>
      </c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>
        <v>3</v>
      </c>
      <c r="JN11" s="13">
        <v>372.6</v>
      </c>
      <c r="JO11" s="11">
        <v>60</v>
      </c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>
        <v>2</v>
      </c>
      <c r="KY11" s="13">
        <v>290.86</v>
      </c>
      <c r="KZ11" s="11"/>
      <c r="LA11" s="11">
        <v>13</v>
      </c>
      <c r="LB11" s="13"/>
      <c r="LC11" s="11"/>
      <c r="LD11" s="12">
        <v>-0.8462</v>
      </c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  <c r="NJ11" s="11"/>
      <c r="NK11" s="13"/>
      <c r="NL11" s="11"/>
      <c r="NM11" s="11"/>
      <c r="NN11" s="13"/>
      <c r="NO11" s="11"/>
      <c r="NP11" s="12"/>
      <c r="NQ11" s="12"/>
    </row>
    <row r="12">
      <c r="A12" s="10" t="s">
        <v>83</v>
      </c>
      <c r="B12" s="11">
        <v>83964</v>
      </c>
      <c r="C12" s="11">
        <f>=ROUNDDOWN(13.8421972369679,0)</f>
      </c>
      <c r="D12" s="11">
        <v>144424</v>
      </c>
      <c r="E12" s="12">
        <v>0.8129</v>
      </c>
      <c r="F12" s="11"/>
      <c r="G12" s="11">
        <f>=ROUNDDOWN({0},0)</f>
      </c>
      <c r="H12" s="11">
        <v>8196</v>
      </c>
      <c r="I12" s="12">
        <v>0.3302</v>
      </c>
      <c r="J12" s="11">
        <v>108311</v>
      </c>
      <c r="K12" s="13">
        <v>19369971.79</v>
      </c>
      <c r="L12" s="11">
        <v>372</v>
      </c>
      <c r="M12" s="14">
        <v>52069.82</v>
      </c>
      <c r="N12" s="11">
        <v>132842</v>
      </c>
      <c r="O12" s="13">
        <v>21865315.22</v>
      </c>
      <c r="P12" s="11">
        <v>476</v>
      </c>
      <c r="Q12" s="14">
        <v>45935.54</v>
      </c>
      <c r="R12" s="12">
        <v>-0.1847</v>
      </c>
      <c r="S12" s="12">
        <v>-0.1141</v>
      </c>
      <c r="T12" s="12">
        <v>-0.2185</v>
      </c>
      <c r="U12" s="12">
        <v>0.1335</v>
      </c>
      <c r="V12" s="11">
        <v>11966</v>
      </c>
      <c r="W12" s="13">
        <v>2079341.58</v>
      </c>
      <c r="X12" s="11">
        <v>192</v>
      </c>
      <c r="Y12" s="11">
        <v>7591</v>
      </c>
      <c r="Z12" s="13">
        <v>1325894.67</v>
      </c>
      <c r="AA12" s="11">
        <v>220</v>
      </c>
      <c r="AB12" s="12">
        <v>0.5763</v>
      </c>
      <c r="AC12" s="12">
        <v>0.5683</v>
      </c>
      <c r="AD12" s="11">
        <v>48387</v>
      </c>
      <c r="AE12" s="13">
        <v>8095069.01</v>
      </c>
      <c r="AF12" s="11">
        <v>345</v>
      </c>
      <c r="AG12" s="11">
        <v>51432</v>
      </c>
      <c r="AH12" s="13">
        <v>8329359.66</v>
      </c>
      <c r="AI12" s="11">
        <v>470</v>
      </c>
      <c r="AJ12" s="12">
        <v>-0.0592</v>
      </c>
      <c r="AK12" s="12">
        <v>-0.0281</v>
      </c>
      <c r="AL12" s="11">
        <v>5919</v>
      </c>
      <c r="AM12" s="13">
        <v>1074062.47</v>
      </c>
      <c r="AN12" s="11">
        <v>308</v>
      </c>
      <c r="AO12" s="11">
        <v>4310</v>
      </c>
      <c r="AP12" s="13">
        <v>604439.24</v>
      </c>
      <c r="AQ12" s="11">
        <v>423</v>
      </c>
      <c r="AR12" s="12">
        <v>0.3733</v>
      </c>
      <c r="AS12" s="12">
        <v>0.777</v>
      </c>
      <c r="AT12" s="11">
        <v>7577</v>
      </c>
      <c r="AU12" s="13">
        <v>1603493.61</v>
      </c>
      <c r="AV12" s="11">
        <v>340</v>
      </c>
      <c r="AW12" s="11">
        <v>10893</v>
      </c>
      <c r="AX12" s="13">
        <v>2106815.52</v>
      </c>
      <c r="AY12" s="11">
        <v>398</v>
      </c>
      <c r="AZ12" s="12">
        <v>-0.3044</v>
      </c>
      <c r="BA12" s="12">
        <v>-0.2389</v>
      </c>
      <c r="BB12" s="11">
        <v>2155</v>
      </c>
      <c r="BC12" s="13">
        <v>377762.47</v>
      </c>
      <c r="BD12" s="11">
        <v>284</v>
      </c>
      <c r="BE12" s="11">
        <v>6607</v>
      </c>
      <c r="BF12" s="13">
        <v>841863.14</v>
      </c>
      <c r="BG12" s="11">
        <v>383</v>
      </c>
      <c r="BH12" s="12">
        <v>-0.6738</v>
      </c>
      <c r="BI12" s="12">
        <v>-0.5513</v>
      </c>
      <c r="BJ12" s="11">
        <v>10452</v>
      </c>
      <c r="BK12" s="13">
        <v>2153350.54</v>
      </c>
      <c r="BL12" s="11">
        <v>344</v>
      </c>
      <c r="BM12" s="11">
        <v>13668</v>
      </c>
      <c r="BN12" s="13">
        <v>2660485.07</v>
      </c>
      <c r="BO12" s="11">
        <v>470</v>
      </c>
      <c r="BP12" s="12">
        <v>-0.2353</v>
      </c>
      <c r="BQ12" s="12">
        <v>-0.1906</v>
      </c>
      <c r="BR12" s="11">
        <v>715</v>
      </c>
      <c r="BS12" s="13">
        <v>129451.46</v>
      </c>
      <c r="BT12" s="11">
        <v>190</v>
      </c>
      <c r="BU12" s="11">
        <v>994</v>
      </c>
      <c r="BV12" s="13">
        <v>251099.83</v>
      </c>
      <c r="BW12" s="11">
        <v>206</v>
      </c>
      <c r="BX12" s="12">
        <v>-0.2807</v>
      </c>
      <c r="BY12" s="12">
        <v>-0.4845</v>
      </c>
      <c r="BZ12" s="11">
        <v>11451</v>
      </c>
      <c r="CA12" s="13">
        <v>2230613.36</v>
      </c>
      <c r="CB12" s="11">
        <v>154</v>
      </c>
      <c r="CC12" s="11">
        <v>9295</v>
      </c>
      <c r="CD12" s="13">
        <v>1779941.14</v>
      </c>
      <c r="CE12" s="11">
        <v>171</v>
      </c>
      <c r="CF12" s="12">
        <v>0.232</v>
      </c>
      <c r="CG12" s="12">
        <v>0.2532</v>
      </c>
      <c r="CH12" s="11">
        <v>6</v>
      </c>
      <c r="CI12" s="13">
        <v>1424.12</v>
      </c>
      <c r="CJ12" s="11">
        <v>286</v>
      </c>
      <c r="CK12" s="11">
        <v>15</v>
      </c>
      <c r="CL12" s="13">
        <v>5809.8</v>
      </c>
      <c r="CM12" s="11">
        <v>387</v>
      </c>
      <c r="CN12" s="12">
        <v>-0.6</v>
      </c>
      <c r="CO12" s="12">
        <v>-0.7549</v>
      </c>
      <c r="CP12" s="11"/>
      <c r="CQ12" s="13"/>
      <c r="CR12" s="11"/>
      <c r="CS12" s="11"/>
      <c r="CT12" s="13"/>
      <c r="CU12" s="11"/>
      <c r="CV12" s="12"/>
      <c r="CW12" s="12"/>
      <c r="CX12" s="11">
        <v>3997</v>
      </c>
      <c r="CY12" s="13">
        <v>598666.38</v>
      </c>
      <c r="CZ12" s="11">
        <v>136</v>
      </c>
      <c r="DA12" s="11">
        <v>17683</v>
      </c>
      <c r="DB12" s="13">
        <v>2303599.09</v>
      </c>
      <c r="DC12" s="11">
        <v>207</v>
      </c>
      <c r="DD12" s="12">
        <v>-0.774</v>
      </c>
      <c r="DE12" s="12">
        <v>-0.7401</v>
      </c>
      <c r="DF12" s="11">
        <v>2329</v>
      </c>
      <c r="DG12" s="13">
        <v>436296.72</v>
      </c>
      <c r="DH12" s="11">
        <v>151</v>
      </c>
      <c r="DI12" s="11">
        <v>3652</v>
      </c>
      <c r="DJ12" s="13">
        <v>641705.63</v>
      </c>
      <c r="DK12" s="11">
        <v>367</v>
      </c>
      <c r="DL12" s="12">
        <v>-0.3623</v>
      </c>
      <c r="DM12" s="12">
        <v>-0.3201</v>
      </c>
      <c r="DN12" s="11"/>
      <c r="DO12" s="13"/>
      <c r="DP12" s="11"/>
      <c r="DQ12" s="11"/>
      <c r="DR12" s="13"/>
      <c r="DS12" s="11"/>
      <c r="DT12" s="12"/>
      <c r="DU12" s="12"/>
      <c r="DV12" s="11"/>
      <c r="DW12" s="13"/>
      <c r="DX12" s="11">
        <v>41</v>
      </c>
      <c r="DY12" s="11"/>
      <c r="DZ12" s="13"/>
      <c r="EA12" s="11"/>
      <c r="EB12" s="12"/>
      <c r="EC12" s="12"/>
      <c r="ED12" s="11">
        <v>11</v>
      </c>
      <c r="EE12" s="13">
        <v>1658.83</v>
      </c>
      <c r="EF12" s="11">
        <v>73</v>
      </c>
      <c r="EG12" s="11">
        <v>9</v>
      </c>
      <c r="EH12" s="13">
        <v>1781.06</v>
      </c>
      <c r="EI12" s="11"/>
      <c r="EJ12" s="12">
        <v>0.2222</v>
      </c>
      <c r="EK12" s="12">
        <v>-0.0686</v>
      </c>
      <c r="EL12" s="11">
        <v>564</v>
      </c>
      <c r="EM12" s="13">
        <v>148609.72</v>
      </c>
      <c r="EN12" s="11">
        <v>285</v>
      </c>
      <c r="EO12" s="11">
        <v>171</v>
      </c>
      <c r="EP12" s="13">
        <v>3541.32</v>
      </c>
      <c r="EQ12" s="11">
        <v>415</v>
      </c>
      <c r="ER12" s="12">
        <v>2.2982</v>
      </c>
      <c r="ES12" s="12">
        <v>40.9645</v>
      </c>
      <c r="ET12" s="11"/>
      <c r="EU12" s="13"/>
      <c r="EV12" s="11"/>
      <c r="EW12" s="11"/>
      <c r="EX12" s="13"/>
      <c r="EY12" s="11"/>
      <c r="EZ12" s="12"/>
      <c r="FA12" s="12"/>
      <c r="FB12" s="11">
        <v>282</v>
      </c>
      <c r="FC12" s="13">
        <v>34984.99</v>
      </c>
      <c r="FD12" s="11">
        <v>102</v>
      </c>
      <c r="FE12" s="11">
        <v>392</v>
      </c>
      <c r="FF12" s="13">
        <v>45975.47</v>
      </c>
      <c r="FG12" s="11">
        <v>151</v>
      </c>
      <c r="FH12" s="12">
        <v>-0.2806</v>
      </c>
      <c r="FI12" s="12">
        <v>-0.2391</v>
      </c>
      <c r="FJ12" s="11"/>
      <c r="FK12" s="13"/>
      <c r="FL12" s="11"/>
      <c r="FM12" s="11"/>
      <c r="FN12" s="13"/>
      <c r="FO12" s="11"/>
      <c r="FP12" s="12"/>
      <c r="FQ12" s="12"/>
      <c r="FR12" s="11">
        <v>930</v>
      </c>
      <c r="FS12" s="13">
        <v>130805.49</v>
      </c>
      <c r="FT12" s="11">
        <v>199</v>
      </c>
      <c r="FU12" s="11">
        <v>990</v>
      </c>
      <c r="FV12" s="13">
        <v>130693.03</v>
      </c>
      <c r="FW12" s="11">
        <v>258</v>
      </c>
      <c r="FX12" s="12">
        <v>-0.0606</v>
      </c>
      <c r="FY12" s="12">
        <v>0.0009</v>
      </c>
      <c r="FZ12" s="11"/>
      <c r="GA12" s="13"/>
      <c r="GB12" s="11"/>
      <c r="GC12" s="11"/>
      <c r="GD12" s="13"/>
      <c r="GE12" s="11"/>
      <c r="GF12" s="12"/>
      <c r="GG12" s="12"/>
      <c r="GH12" s="11">
        <v>521</v>
      </c>
      <c r="GI12" s="13">
        <v>93005.65</v>
      </c>
      <c r="GJ12" s="11">
        <v>232</v>
      </c>
      <c r="GK12" s="11">
        <v>447</v>
      </c>
      <c r="GL12" s="13">
        <v>73751.01</v>
      </c>
      <c r="GM12" s="11">
        <v>330</v>
      </c>
      <c r="GN12" s="12">
        <v>0.1655</v>
      </c>
      <c r="GO12" s="12">
        <v>0.2611</v>
      </c>
      <c r="GP12" s="11">
        <v>520</v>
      </c>
      <c r="GQ12" s="13">
        <v>101723.94</v>
      </c>
      <c r="GR12" s="11"/>
      <c r="GS12" s="11">
        <v>2780</v>
      </c>
      <c r="GT12" s="13">
        <v>508438.49</v>
      </c>
      <c r="GU12" s="11">
        <v>206</v>
      </c>
      <c r="GV12" s="12">
        <v>-0.8129</v>
      </c>
      <c r="GW12" s="12">
        <v>-0.7999</v>
      </c>
      <c r="GX12" s="11"/>
      <c r="GY12" s="13"/>
      <c r="GZ12" s="11">
        <v>26</v>
      </c>
      <c r="HA12" s="11"/>
      <c r="HB12" s="13"/>
      <c r="HC12" s="11">
        <v>7</v>
      </c>
      <c r="HD12" s="12"/>
      <c r="HE12" s="12"/>
      <c r="HF12" s="11"/>
      <c r="HG12" s="13"/>
      <c r="HH12" s="11">
        <v>90</v>
      </c>
      <c r="HI12" s="11"/>
      <c r="HJ12" s="13"/>
      <c r="HK12" s="11">
        <v>64</v>
      </c>
      <c r="HL12" s="12"/>
      <c r="HM12" s="12"/>
      <c r="HN12" s="11">
        <v>10</v>
      </c>
      <c r="HO12" s="13">
        <v>1252.91</v>
      </c>
      <c r="HP12" s="11">
        <v>32</v>
      </c>
      <c r="HQ12" s="11">
        <v>16</v>
      </c>
      <c r="HR12" s="13">
        <v>2447.4</v>
      </c>
      <c r="HS12" s="11">
        <v>34</v>
      </c>
      <c r="HT12" s="12">
        <v>-0.375</v>
      </c>
      <c r="HU12" s="12">
        <v>-0.4881</v>
      </c>
      <c r="HV12" s="11"/>
      <c r="HW12" s="13"/>
      <c r="HX12" s="11"/>
      <c r="HY12" s="11"/>
      <c r="HZ12" s="13"/>
      <c r="IA12" s="11"/>
      <c r="IB12" s="12"/>
      <c r="IC12" s="12"/>
      <c r="ID12" s="11">
        <v>18</v>
      </c>
      <c r="IE12" s="13">
        <v>4271.49</v>
      </c>
      <c r="IF12" s="11">
        <v>21</v>
      </c>
      <c r="IG12" s="11"/>
      <c r="IH12" s="13"/>
      <c r="II12" s="11"/>
      <c r="IJ12" s="12"/>
      <c r="IK12" s="12"/>
      <c r="IL12" s="11">
        <v>229</v>
      </c>
      <c r="IM12" s="13">
        <v>46165.83</v>
      </c>
      <c r="IN12" s="11">
        <v>2</v>
      </c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>
        <v>1</v>
      </c>
      <c r="JE12" s="11"/>
      <c r="JF12" s="13"/>
      <c r="JG12" s="11">
        <v>3</v>
      </c>
      <c r="JH12" s="12"/>
      <c r="JI12" s="12"/>
      <c r="JJ12" s="11">
        <v>103</v>
      </c>
      <c r="JK12" s="13">
        <v>20594.19</v>
      </c>
      <c r="JL12" s="11"/>
      <c r="JM12" s="11">
        <v>564</v>
      </c>
      <c r="JN12" s="13">
        <v>94291.69</v>
      </c>
      <c r="JO12" s="11">
        <v>383</v>
      </c>
      <c r="JP12" s="12">
        <v>-0.8174</v>
      </c>
      <c r="JQ12" s="12">
        <v>-0.7816</v>
      </c>
      <c r="JR12" s="11"/>
      <c r="JS12" s="13"/>
      <c r="JT12" s="11"/>
      <c r="JU12" s="11"/>
      <c r="JV12" s="13"/>
      <c r="JW12" s="11"/>
      <c r="JX12" s="12"/>
      <c r="JY12" s="12"/>
      <c r="JZ12" s="11">
        <v>13</v>
      </c>
      <c r="KA12" s="13">
        <v>4895.5</v>
      </c>
      <c r="KB12" s="11">
        <v>251</v>
      </c>
      <c r="KC12" s="11">
        <v>42</v>
      </c>
      <c r="KD12" s="13">
        <v>10593.24</v>
      </c>
      <c r="KE12" s="11">
        <v>427</v>
      </c>
      <c r="KF12" s="12">
        <v>-0.6905</v>
      </c>
      <c r="KG12" s="12">
        <v>-0.5379</v>
      </c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>
        <v>156</v>
      </c>
      <c r="KY12" s="13">
        <v>2471.53</v>
      </c>
      <c r="KZ12" s="11"/>
      <c r="LA12" s="11">
        <v>332</v>
      </c>
      <c r="LB12" s="13">
        <v>199.82</v>
      </c>
      <c r="LC12" s="11"/>
      <c r="LD12" s="12">
        <v>-0.5301</v>
      </c>
      <c r="LE12" s="12">
        <v>11.3688</v>
      </c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>
        <v>62</v>
      </c>
      <c r="LQ12" s="11"/>
      <c r="LR12" s="13"/>
      <c r="LS12" s="11">
        <v>45</v>
      </c>
      <c r="LT12" s="12"/>
      <c r="LU12" s="12"/>
      <c r="LV12" s="11"/>
      <c r="LW12" s="13"/>
      <c r="LX12" s="11"/>
      <c r="LY12" s="11"/>
      <c r="LZ12" s="13"/>
      <c r="MA12" s="11">
        <v>30</v>
      </c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>
        <v>1</v>
      </c>
      <c r="MO12" s="11">
        <v>959</v>
      </c>
      <c r="MP12" s="13">
        <v>142589.9</v>
      </c>
      <c r="MQ12" s="11">
        <v>240</v>
      </c>
      <c r="MR12" s="12"/>
      <c r="MS12" s="12"/>
      <c r="MT12" s="11"/>
      <c r="MU12" s="13"/>
      <c r="MV12" s="11"/>
      <c r="MW12" s="11"/>
      <c r="MX12" s="13"/>
      <c r="MY12" s="11"/>
      <c r="MZ12" s="12"/>
      <c r="NA12" s="12"/>
      <c r="NB12" s="11"/>
      <c r="NC12" s="13"/>
      <c r="ND12" s="11"/>
      <c r="NE12" s="11"/>
      <c r="NF12" s="13"/>
      <c r="NG12" s="11"/>
      <c r="NH12" s="12"/>
      <c r="NI12" s="12"/>
      <c r="NJ12" s="11"/>
      <c r="NK12" s="13"/>
      <c r="NL12" s="11"/>
      <c r="NM12" s="11"/>
      <c r="NN12" s="13"/>
      <c r="NO12" s="11"/>
      <c r="NP12" s="12"/>
      <c r="NQ12" s="12"/>
    </row>
    <row r="13">
      <c r="A13" s="10" t="s">
        <v>84</v>
      </c>
      <c r="B13" s="11">
        <v>42533</v>
      </c>
      <c r="C13" s="11">
        <f>=ROUNDDOWN(44.346783442811,0)</f>
      </c>
      <c r="D13" s="11">
        <v>14522</v>
      </c>
      <c r="E13" s="12">
        <v>0.9587</v>
      </c>
      <c r="F13" s="11"/>
      <c r="G13" s="11">
        <f>=ROUNDDOWN({0},0)</f>
      </c>
      <c r="H13" s="11"/>
      <c r="I13" s="12"/>
      <c r="J13" s="11">
        <v>13117</v>
      </c>
      <c r="K13" s="13">
        <v>1226141.68</v>
      </c>
      <c r="L13" s="11">
        <v>272</v>
      </c>
      <c r="M13" s="14">
        <v>4507.87</v>
      </c>
      <c r="N13" s="11">
        <v>9124</v>
      </c>
      <c r="O13" s="13">
        <v>785658.69</v>
      </c>
      <c r="P13" s="11">
        <v>126</v>
      </c>
      <c r="Q13" s="14">
        <v>6235.39</v>
      </c>
      <c r="R13" s="12">
        <v>0.4376</v>
      </c>
      <c r="S13" s="12">
        <v>0.5607</v>
      </c>
      <c r="T13" s="12">
        <v>1.1587</v>
      </c>
      <c r="U13" s="12">
        <v>-0.2771</v>
      </c>
      <c r="V13" s="11">
        <v>3094</v>
      </c>
      <c r="W13" s="13">
        <v>258222.7</v>
      </c>
      <c r="X13" s="11">
        <v>270</v>
      </c>
      <c r="Y13" s="11">
        <v>2119</v>
      </c>
      <c r="Z13" s="13">
        <v>185152.54</v>
      </c>
      <c r="AA13" s="11">
        <v>119</v>
      </c>
      <c r="AB13" s="12">
        <v>0.4601</v>
      </c>
      <c r="AC13" s="12">
        <v>0.3946</v>
      </c>
      <c r="AD13" s="11">
        <v>2260</v>
      </c>
      <c r="AE13" s="13">
        <v>178581.21</v>
      </c>
      <c r="AF13" s="11">
        <v>272</v>
      </c>
      <c r="AG13" s="11">
        <v>2275</v>
      </c>
      <c r="AH13" s="13">
        <v>163105.76</v>
      </c>
      <c r="AI13" s="11">
        <v>126</v>
      </c>
      <c r="AJ13" s="12">
        <v>-0.0066</v>
      </c>
      <c r="AK13" s="12">
        <v>0.0949</v>
      </c>
      <c r="AL13" s="11">
        <v>708</v>
      </c>
      <c r="AM13" s="13">
        <v>67769.56</v>
      </c>
      <c r="AN13" s="11">
        <v>248</v>
      </c>
      <c r="AO13" s="11">
        <v>357</v>
      </c>
      <c r="AP13" s="13">
        <v>32502.1</v>
      </c>
      <c r="AQ13" s="11">
        <v>100</v>
      </c>
      <c r="AR13" s="12">
        <v>0.9832</v>
      </c>
      <c r="AS13" s="12">
        <v>1.0851</v>
      </c>
      <c r="AT13" s="11">
        <v>2258</v>
      </c>
      <c r="AU13" s="13">
        <v>236850.17</v>
      </c>
      <c r="AV13" s="11">
        <v>266</v>
      </c>
      <c r="AW13" s="11">
        <v>1364</v>
      </c>
      <c r="AX13" s="13">
        <v>124654.14</v>
      </c>
      <c r="AY13" s="11">
        <v>116</v>
      </c>
      <c r="AZ13" s="12">
        <v>0.6554</v>
      </c>
      <c r="BA13" s="12">
        <v>0.9001</v>
      </c>
      <c r="BB13" s="11">
        <v>1497</v>
      </c>
      <c r="BC13" s="13">
        <v>145444.97</v>
      </c>
      <c r="BD13" s="11">
        <v>192</v>
      </c>
      <c r="BE13" s="11">
        <v>870</v>
      </c>
      <c r="BF13" s="13">
        <v>72133.87</v>
      </c>
      <c r="BG13" s="11">
        <v>83</v>
      </c>
      <c r="BH13" s="12">
        <v>0.7207</v>
      </c>
      <c r="BI13" s="12">
        <v>1.0163</v>
      </c>
      <c r="BJ13" s="11">
        <v>1985</v>
      </c>
      <c r="BK13" s="13">
        <v>201093.17</v>
      </c>
      <c r="BL13" s="11">
        <v>272</v>
      </c>
      <c r="BM13" s="11">
        <v>1359</v>
      </c>
      <c r="BN13" s="13">
        <v>138018.1</v>
      </c>
      <c r="BO13" s="11">
        <v>126</v>
      </c>
      <c r="BP13" s="12">
        <v>0.4606</v>
      </c>
      <c r="BQ13" s="12">
        <v>0.457</v>
      </c>
      <c r="BR13" s="11">
        <v>349</v>
      </c>
      <c r="BS13" s="13">
        <v>33208.74</v>
      </c>
      <c r="BT13" s="11">
        <v>114</v>
      </c>
      <c r="BU13" s="11">
        <v>301</v>
      </c>
      <c r="BV13" s="13">
        <v>24948.24</v>
      </c>
      <c r="BW13" s="11">
        <v>71</v>
      </c>
      <c r="BX13" s="12">
        <v>0.1595</v>
      </c>
      <c r="BY13" s="12">
        <v>0.3311</v>
      </c>
      <c r="BZ13" s="11">
        <v>8</v>
      </c>
      <c r="CA13" s="13">
        <v>891.36</v>
      </c>
      <c r="CB13" s="11">
        <v>18</v>
      </c>
      <c r="CC13" s="11">
        <v>7</v>
      </c>
      <c r="CD13" s="13">
        <v>755.6</v>
      </c>
      <c r="CE13" s="11">
        <v>5</v>
      </c>
      <c r="CF13" s="12">
        <v>0.1429</v>
      </c>
      <c r="CG13" s="12">
        <v>0.1797</v>
      </c>
      <c r="CH13" s="11">
        <v>310</v>
      </c>
      <c r="CI13" s="13">
        <v>43966.73</v>
      </c>
      <c r="CJ13" s="11">
        <v>217</v>
      </c>
      <c r="CK13" s="11">
        <v>79</v>
      </c>
      <c r="CL13" s="13">
        <v>9678.35</v>
      </c>
      <c r="CM13" s="11">
        <v>126</v>
      </c>
      <c r="CN13" s="12">
        <v>2.9241</v>
      </c>
      <c r="CO13" s="12">
        <v>3.5428</v>
      </c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189</v>
      </c>
      <c r="DG13" s="13">
        <v>13542.29</v>
      </c>
      <c r="DH13" s="11">
        <v>65</v>
      </c>
      <c r="DI13" s="11">
        <v>167</v>
      </c>
      <c r="DJ13" s="13">
        <v>11840.82</v>
      </c>
      <c r="DK13" s="11">
        <v>50</v>
      </c>
      <c r="DL13" s="12">
        <v>0.1317</v>
      </c>
      <c r="DM13" s="12">
        <v>0.1437</v>
      </c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70</v>
      </c>
      <c r="DY13" s="11"/>
      <c r="DZ13" s="13"/>
      <c r="EA13" s="11"/>
      <c r="EB13" s="12"/>
      <c r="EC13" s="12"/>
      <c r="ED13" s="11">
        <v>55</v>
      </c>
      <c r="EE13" s="13">
        <v>7063.32</v>
      </c>
      <c r="EF13" s="11">
        <v>44</v>
      </c>
      <c r="EG13" s="11">
        <v>96</v>
      </c>
      <c r="EH13" s="13">
        <v>10515.4</v>
      </c>
      <c r="EI13" s="11">
        <v>46</v>
      </c>
      <c r="EJ13" s="12">
        <v>-0.4271</v>
      </c>
      <c r="EK13" s="12">
        <v>-0.3283</v>
      </c>
      <c r="EL13" s="11"/>
      <c r="EM13" s="13"/>
      <c r="EN13" s="11">
        <v>94</v>
      </c>
      <c r="EO13" s="11"/>
      <c r="EP13" s="13"/>
      <c r="EQ13" s="11">
        <v>26</v>
      </c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</v>
      </c>
      <c r="FC13" s="13">
        <v>122.56</v>
      </c>
      <c r="FD13" s="11">
        <v>107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37</v>
      </c>
      <c r="FS13" s="13">
        <v>3672.34</v>
      </c>
      <c r="FT13" s="11">
        <v>40</v>
      </c>
      <c r="FU13" s="11">
        <v>30</v>
      </c>
      <c r="FV13" s="13">
        <v>2515.82</v>
      </c>
      <c r="FW13" s="11">
        <v>43</v>
      </c>
      <c r="FX13" s="12">
        <v>0.2333</v>
      </c>
      <c r="FY13" s="12">
        <v>0.4597</v>
      </c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302</v>
      </c>
      <c r="GY13" s="13">
        <v>32731.47</v>
      </c>
      <c r="GZ13" s="11">
        <v>140</v>
      </c>
      <c r="HA13" s="11"/>
      <c r="HB13" s="13"/>
      <c r="HC13" s="11">
        <v>26</v>
      </c>
      <c r="HD13" s="12"/>
      <c r="HE13" s="12"/>
      <c r="HF13" s="11">
        <v>1</v>
      </c>
      <c r="HG13" s="13"/>
      <c r="HH13" s="11">
        <v>126</v>
      </c>
      <c r="HI13" s="11">
        <v>22</v>
      </c>
      <c r="HJ13" s="13">
        <v>1280.55</v>
      </c>
      <c r="HK13" s="11">
        <v>50</v>
      </c>
      <c r="HL13" s="12">
        <v>-0.9545</v>
      </c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6</v>
      </c>
      <c r="IU13" s="13">
        <v>744.05</v>
      </c>
      <c r="IV13" s="11">
        <v>23</v>
      </c>
      <c r="IW13" s="11">
        <v>27</v>
      </c>
      <c r="IX13" s="13">
        <v>3304.34</v>
      </c>
      <c r="IY13" s="11">
        <v>23</v>
      </c>
      <c r="IZ13" s="12">
        <v>-0.7778</v>
      </c>
      <c r="JA13" s="12">
        <v>-0.7748</v>
      </c>
      <c r="JB13" s="11">
        <v>17</v>
      </c>
      <c r="JC13" s="13">
        <v>1313.66</v>
      </c>
      <c r="JD13" s="11">
        <v>122</v>
      </c>
      <c r="JE13" s="11">
        <v>22</v>
      </c>
      <c r="JF13" s="13">
        <v>1657.83</v>
      </c>
      <c r="JG13" s="11">
        <v>72</v>
      </c>
      <c r="JH13" s="12">
        <v>-0.2273</v>
      </c>
      <c r="JI13" s="12">
        <v>-0.2076</v>
      </c>
      <c r="JJ13" s="11"/>
      <c r="JK13" s="13"/>
      <c r="JL13" s="11"/>
      <c r="JM13" s="11">
        <v>12</v>
      </c>
      <c r="JN13" s="13">
        <v>1096.17</v>
      </c>
      <c r="JO13" s="11">
        <v>55</v>
      </c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>
        <v>6</v>
      </c>
      <c r="KA13" s="13">
        <v>574.94</v>
      </c>
      <c r="KB13" s="11">
        <v>272</v>
      </c>
      <c r="KC13" s="11">
        <v>7</v>
      </c>
      <c r="KD13" s="13">
        <v>1234.93</v>
      </c>
      <c r="KE13" s="11">
        <v>126</v>
      </c>
      <c r="KF13" s="12">
        <v>-0.1429</v>
      </c>
      <c r="KG13" s="12">
        <v>-0.5344</v>
      </c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>
        <v>34</v>
      </c>
      <c r="KY13" s="13">
        <v>348.44</v>
      </c>
      <c r="KZ13" s="11"/>
      <c r="LA13" s="11">
        <v>1</v>
      </c>
      <c r="LB13" s="13"/>
      <c r="LC13" s="11"/>
      <c r="LD13" s="12">
        <v>33</v>
      </c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>
        <v>9</v>
      </c>
      <c r="MP13" s="13">
        <v>1264.13</v>
      </c>
      <c r="MQ13" s="11">
        <v>26</v>
      </c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  <c r="NJ13" s="11"/>
      <c r="NK13" s="13"/>
      <c r="NL13" s="11"/>
      <c r="NM13" s="11"/>
      <c r="NN13" s="13"/>
      <c r="NO13" s="11"/>
      <c r="NP13" s="12"/>
      <c r="NQ13" s="12"/>
    </row>
    <row r="14">
      <c r="A14" s="10" t="s">
        <v>85</v>
      </c>
      <c r="B14" s="11">
        <v>84748</v>
      </c>
      <c r="C14" s="11">
        <f>=ROUNDDOWN(557.552631578947,0)</f>
      </c>
      <c r="D14" s="11">
        <v>10464</v>
      </c>
      <c r="E14" s="12"/>
      <c r="F14" s="11"/>
      <c r="G14" s="11">
        <f>=ROUNDDOWN({0},0)</f>
      </c>
      <c r="H14" s="11"/>
      <c r="I14" s="12"/>
      <c r="J14" s="11">
        <v>729</v>
      </c>
      <c r="K14" s="13">
        <v>17365.32</v>
      </c>
      <c r="L14" s="11">
        <v>161</v>
      </c>
      <c r="M14" s="14">
        <v>107.86</v>
      </c>
      <c r="N14" s="11">
        <v>1</v>
      </c>
      <c r="O14" s="13"/>
      <c r="P14" s="11"/>
      <c r="Q14" s="14"/>
      <c r="R14" s="12">
        <v>728</v>
      </c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>
        <v>117</v>
      </c>
      <c r="AE14" s="13">
        <v>3497.36</v>
      </c>
      <c r="AF14" s="11">
        <v>161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405</v>
      </c>
      <c r="BK14" s="13">
        <v>13278.36</v>
      </c>
      <c r="BL14" s="11">
        <v>108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>
        <v>2</v>
      </c>
      <c r="EM14" s="13">
        <v>89.56</v>
      </c>
      <c r="EN14" s="11">
        <v>45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>
        <v>1</v>
      </c>
      <c r="KA14" s="13">
        <v>3.35</v>
      </c>
      <c r="KB14" s="11">
        <v>46</v>
      </c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>
        <v>204</v>
      </c>
      <c r="LO14" s="13">
        <v>496.69</v>
      </c>
      <c r="LP14" s="11">
        <v>161</v>
      </c>
      <c r="LQ14" s="11">
        <v>1</v>
      </c>
      <c r="LR14" s="13"/>
      <c r="LS14" s="11"/>
      <c r="LT14" s="12">
        <v>203</v>
      </c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  <c r="NB14" s="11"/>
      <c r="NC14" s="13"/>
      <c r="ND14" s="11"/>
      <c r="NE14" s="11"/>
      <c r="NF14" s="13"/>
      <c r="NG14" s="11"/>
      <c r="NH14" s="12"/>
      <c r="NI14" s="12"/>
      <c r="NJ14" s="11"/>
      <c r="NK14" s="13"/>
      <c r="NL14" s="11"/>
      <c r="NM14" s="11"/>
      <c r="NN14" s="13"/>
      <c r="NO14" s="11"/>
      <c r="NP14" s="12"/>
      <c r="NQ14" s="12"/>
    </row>
    <row r="15">
      <c r="A15" s="10" t="s">
        <v>86</v>
      </c>
      <c r="B15" s="11">
        <v>9146</v>
      </c>
      <c r="C15" s="11">
        <f>=ROUNDDOWN(14.4761000316556,0)</f>
      </c>
      <c r="D15" s="11">
        <v>11561</v>
      </c>
      <c r="E15" s="12">
        <v>0.911</v>
      </c>
      <c r="F15" s="11"/>
      <c r="G15" s="11">
        <f>=ROUNDDOWN({0},0)</f>
      </c>
      <c r="H15" s="11"/>
      <c r="I15" s="12"/>
      <c r="J15" s="11">
        <v>11676</v>
      </c>
      <c r="K15" s="13">
        <v>838183.22</v>
      </c>
      <c r="L15" s="11">
        <v>47</v>
      </c>
      <c r="M15" s="14">
        <v>17833.69</v>
      </c>
      <c r="N15" s="11">
        <v>12436</v>
      </c>
      <c r="O15" s="13">
        <v>859191.5</v>
      </c>
      <c r="P15" s="11">
        <v>83</v>
      </c>
      <c r="Q15" s="14">
        <v>10351.7</v>
      </c>
      <c r="R15" s="12">
        <v>-0.0611</v>
      </c>
      <c r="S15" s="12">
        <v>-0.0245</v>
      </c>
      <c r="T15" s="12">
        <v>-0.4337</v>
      </c>
      <c r="U15" s="12">
        <v>0.7228</v>
      </c>
      <c r="V15" s="11">
        <v>2195</v>
      </c>
      <c r="W15" s="13">
        <v>138209.46</v>
      </c>
      <c r="X15" s="11">
        <v>36</v>
      </c>
      <c r="Y15" s="11">
        <v>1907</v>
      </c>
      <c r="Z15" s="13">
        <v>131897.69</v>
      </c>
      <c r="AA15" s="11">
        <v>61</v>
      </c>
      <c r="AB15" s="12">
        <v>0.151</v>
      </c>
      <c r="AC15" s="12">
        <v>0.0479</v>
      </c>
      <c r="AD15" s="11">
        <v>2990</v>
      </c>
      <c r="AE15" s="13">
        <v>203658.65</v>
      </c>
      <c r="AF15" s="11">
        <v>47</v>
      </c>
      <c r="AG15" s="11">
        <v>3327</v>
      </c>
      <c r="AH15" s="13">
        <v>224936.31</v>
      </c>
      <c r="AI15" s="11">
        <v>83</v>
      </c>
      <c r="AJ15" s="12">
        <v>-0.1013</v>
      </c>
      <c r="AK15" s="12">
        <v>-0.0946</v>
      </c>
      <c r="AL15" s="11">
        <v>991</v>
      </c>
      <c r="AM15" s="13">
        <v>63929.37</v>
      </c>
      <c r="AN15" s="11">
        <v>46</v>
      </c>
      <c r="AO15" s="11">
        <v>566</v>
      </c>
      <c r="AP15" s="13">
        <v>29119.7</v>
      </c>
      <c r="AQ15" s="11">
        <v>83</v>
      </c>
      <c r="AR15" s="12">
        <v>0.7509</v>
      </c>
      <c r="AS15" s="12">
        <v>1.1954</v>
      </c>
      <c r="AT15" s="11">
        <v>1035</v>
      </c>
      <c r="AU15" s="13">
        <v>94404.71</v>
      </c>
      <c r="AV15" s="11">
        <v>47</v>
      </c>
      <c r="AW15" s="11">
        <v>1261</v>
      </c>
      <c r="AX15" s="13">
        <v>110152.16</v>
      </c>
      <c r="AY15" s="11">
        <v>50</v>
      </c>
      <c r="AZ15" s="12">
        <v>-0.1792</v>
      </c>
      <c r="BA15" s="12">
        <v>-0.143</v>
      </c>
      <c r="BB15" s="11">
        <v>119</v>
      </c>
      <c r="BC15" s="13">
        <v>7904.86</v>
      </c>
      <c r="BD15" s="11">
        <v>41</v>
      </c>
      <c r="BE15" s="11">
        <v>136</v>
      </c>
      <c r="BF15" s="13">
        <v>6791.2</v>
      </c>
      <c r="BG15" s="11">
        <v>82</v>
      </c>
      <c r="BH15" s="12">
        <v>-0.125</v>
      </c>
      <c r="BI15" s="12">
        <v>0.164</v>
      </c>
      <c r="BJ15" s="11">
        <v>1722</v>
      </c>
      <c r="BK15" s="13">
        <v>140668.23</v>
      </c>
      <c r="BL15" s="11">
        <v>47</v>
      </c>
      <c r="BM15" s="11">
        <v>2352</v>
      </c>
      <c r="BN15" s="13">
        <v>163373.08</v>
      </c>
      <c r="BO15" s="11">
        <v>83</v>
      </c>
      <c r="BP15" s="12">
        <v>-0.2679</v>
      </c>
      <c r="BQ15" s="12">
        <v>-0.139</v>
      </c>
      <c r="BR15" s="11">
        <v>235</v>
      </c>
      <c r="BS15" s="13">
        <v>15363.49</v>
      </c>
      <c r="BT15" s="11">
        <v>27</v>
      </c>
      <c r="BU15" s="11">
        <v>232</v>
      </c>
      <c r="BV15" s="13">
        <v>15494.18</v>
      </c>
      <c r="BW15" s="11">
        <v>58</v>
      </c>
      <c r="BX15" s="12">
        <v>0.0129</v>
      </c>
      <c r="BY15" s="12">
        <v>-0.0084</v>
      </c>
      <c r="BZ15" s="11">
        <v>659</v>
      </c>
      <c r="CA15" s="13">
        <v>59063.71</v>
      </c>
      <c r="CB15" s="11">
        <v>34</v>
      </c>
      <c r="CC15" s="11">
        <v>14</v>
      </c>
      <c r="CD15" s="13">
        <v>1091</v>
      </c>
      <c r="CE15" s="11">
        <v>58</v>
      </c>
      <c r="CF15" s="12">
        <v>46.0714</v>
      </c>
      <c r="CG15" s="12">
        <v>53.1372</v>
      </c>
      <c r="CH15" s="11"/>
      <c r="CI15" s="13"/>
      <c r="CJ15" s="11">
        <v>45</v>
      </c>
      <c r="CK15" s="11"/>
      <c r="CL15" s="13"/>
      <c r="CM15" s="11">
        <v>78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448</v>
      </c>
      <c r="CY15" s="13">
        <v>26691.48</v>
      </c>
      <c r="CZ15" s="11">
        <v>23</v>
      </c>
      <c r="DA15" s="11">
        <v>476</v>
      </c>
      <c r="DB15" s="13">
        <v>28708.69</v>
      </c>
      <c r="DC15" s="11">
        <v>54</v>
      </c>
      <c r="DD15" s="12">
        <v>-0.0588</v>
      </c>
      <c r="DE15" s="12">
        <v>-0.0703</v>
      </c>
      <c r="DF15" s="11">
        <v>200</v>
      </c>
      <c r="DG15" s="13">
        <v>16729.75</v>
      </c>
      <c r="DH15" s="11">
        <v>21</v>
      </c>
      <c r="DI15" s="11">
        <v>494</v>
      </c>
      <c r="DJ15" s="13">
        <v>33557.16</v>
      </c>
      <c r="DK15" s="11">
        <v>75</v>
      </c>
      <c r="DL15" s="12">
        <v>-0.5951</v>
      </c>
      <c r="DM15" s="12">
        <v>-0.5015</v>
      </c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>
        <v>9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175</v>
      </c>
      <c r="EM15" s="13">
        <v>12874.03</v>
      </c>
      <c r="EN15" s="11">
        <v>47</v>
      </c>
      <c r="EO15" s="11">
        <v>44</v>
      </c>
      <c r="EP15" s="13">
        <v>648.56</v>
      </c>
      <c r="EQ15" s="11">
        <v>83</v>
      </c>
      <c r="ER15" s="12">
        <v>2.9773</v>
      </c>
      <c r="ES15" s="12">
        <v>18.8502</v>
      </c>
      <c r="ET15" s="11"/>
      <c r="EU15" s="13"/>
      <c r="EV15" s="11"/>
      <c r="EW15" s="11"/>
      <c r="EX15" s="13"/>
      <c r="EY15" s="11"/>
      <c r="EZ15" s="12"/>
      <c r="FA15" s="12"/>
      <c r="FB15" s="11">
        <v>278</v>
      </c>
      <c r="FC15" s="13">
        <v>17498.91</v>
      </c>
      <c r="FD15" s="11">
        <v>19</v>
      </c>
      <c r="FE15" s="11">
        <v>180</v>
      </c>
      <c r="FF15" s="13">
        <v>9885.28</v>
      </c>
      <c r="FG15" s="11">
        <v>33</v>
      </c>
      <c r="FH15" s="12">
        <v>0.5444</v>
      </c>
      <c r="FI15" s="12">
        <v>0.7702</v>
      </c>
      <c r="FJ15" s="11"/>
      <c r="FK15" s="13"/>
      <c r="FL15" s="11"/>
      <c r="FM15" s="11"/>
      <c r="FN15" s="13"/>
      <c r="FO15" s="11"/>
      <c r="FP15" s="12"/>
      <c r="FQ15" s="12"/>
      <c r="FR15" s="11">
        <v>149</v>
      </c>
      <c r="FS15" s="13">
        <v>10182.02</v>
      </c>
      <c r="FT15" s="11">
        <v>40</v>
      </c>
      <c r="FU15" s="11">
        <v>331</v>
      </c>
      <c r="FV15" s="13">
        <v>19338.43</v>
      </c>
      <c r="FW15" s="11">
        <v>64</v>
      </c>
      <c r="FX15" s="12">
        <v>-0.5498</v>
      </c>
      <c r="FY15" s="12">
        <v>-0.4735</v>
      </c>
      <c r="FZ15" s="11"/>
      <c r="GA15" s="13"/>
      <c r="GB15" s="11"/>
      <c r="GC15" s="11"/>
      <c r="GD15" s="13"/>
      <c r="GE15" s="11"/>
      <c r="GF15" s="12"/>
      <c r="GG15" s="12"/>
      <c r="GH15" s="11">
        <v>336</v>
      </c>
      <c r="GI15" s="13">
        <v>23468.9</v>
      </c>
      <c r="GJ15" s="11">
        <v>36</v>
      </c>
      <c r="GK15" s="11">
        <v>202</v>
      </c>
      <c r="GL15" s="13">
        <v>23139.49</v>
      </c>
      <c r="GM15" s="11">
        <v>11</v>
      </c>
      <c r="GN15" s="12">
        <v>0.6634</v>
      </c>
      <c r="GO15" s="12">
        <v>0.0142</v>
      </c>
      <c r="GP15" s="11">
        <v>92</v>
      </c>
      <c r="GQ15" s="13">
        <v>6239.87</v>
      </c>
      <c r="GR15" s="11"/>
      <c r="GS15" s="11">
        <v>405</v>
      </c>
      <c r="GT15" s="13">
        <v>28422.15</v>
      </c>
      <c r="GU15" s="11">
        <v>30</v>
      </c>
      <c r="GV15" s="12">
        <v>-0.7728</v>
      </c>
      <c r="GW15" s="12">
        <v>-0.7805</v>
      </c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>
        <v>5</v>
      </c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>
        <v>13</v>
      </c>
      <c r="JK15" s="13">
        <v>868.84</v>
      </c>
      <c r="JL15" s="11"/>
      <c r="JM15" s="11">
        <v>204</v>
      </c>
      <c r="JN15" s="13">
        <v>13665.94</v>
      </c>
      <c r="JO15" s="11">
        <v>71</v>
      </c>
      <c r="JP15" s="12">
        <v>-0.9363</v>
      </c>
      <c r="JQ15" s="12">
        <v>-0.9364</v>
      </c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>
        <v>47</v>
      </c>
      <c r="KC15" s="11">
        <v>19</v>
      </c>
      <c r="KD15" s="13">
        <v>1554.61</v>
      </c>
      <c r="KE15" s="11">
        <v>83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>
        <v>39</v>
      </c>
      <c r="KY15" s="13">
        <v>426.94</v>
      </c>
      <c r="KZ15" s="11"/>
      <c r="LA15" s="11">
        <v>31</v>
      </c>
      <c r="LB15" s="13"/>
      <c r="LC15" s="11"/>
      <c r="LD15" s="12">
        <v>0.2581</v>
      </c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>
        <v>255</v>
      </c>
      <c r="MP15" s="13">
        <v>17415.87</v>
      </c>
      <c r="MQ15" s="11">
        <v>59</v>
      </c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  <c r="NJ15" s="11"/>
      <c r="NK15" s="13"/>
      <c r="NL15" s="11"/>
      <c r="NM15" s="11"/>
      <c r="NN15" s="13"/>
      <c r="NO15" s="11"/>
      <c r="NP15" s="12"/>
      <c r="NQ15" s="12"/>
    </row>
    <row r="16">
      <c r="A16" s="10" t="s">
        <v>87</v>
      </c>
      <c r="B16" s="11">
        <v>6417</v>
      </c>
      <c r="C16" s="11">
        <f>=ROUNDDOWN(37.9479597871082,0)</f>
      </c>
      <c r="D16" s="11"/>
      <c r="E16" s="12"/>
      <c r="F16" s="11"/>
      <c r="G16" s="11">
        <f>=ROUNDDOWN({0},0)</f>
      </c>
      <c r="H16" s="11"/>
      <c r="I16" s="12"/>
      <c r="J16" s="11">
        <v>4593</v>
      </c>
      <c r="K16" s="13">
        <v>134184.25</v>
      </c>
      <c r="L16" s="11">
        <v>25</v>
      </c>
      <c r="M16" s="14">
        <v>5367.37</v>
      </c>
      <c r="N16" s="11">
        <v>223</v>
      </c>
      <c r="O16" s="13">
        <v>7646.56</v>
      </c>
      <c r="P16" s="11">
        <v>27</v>
      </c>
      <c r="Q16" s="14">
        <v>283.21</v>
      </c>
      <c r="R16" s="12">
        <v>19.5964</v>
      </c>
      <c r="S16" s="12">
        <v>16.5483</v>
      </c>
      <c r="T16" s="12">
        <v>-0.0741</v>
      </c>
      <c r="U16" s="12">
        <v>17.9519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5</v>
      </c>
      <c r="BK16" s="13">
        <v>184.74</v>
      </c>
      <c r="BL16" s="11">
        <v>25</v>
      </c>
      <c r="BM16" s="11"/>
      <c r="BN16" s="13"/>
      <c r="BO16" s="11">
        <v>3</v>
      </c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>
        <v>1213</v>
      </c>
      <c r="CI16" s="13">
        <v>53509.47</v>
      </c>
      <c r="CJ16" s="11">
        <v>25</v>
      </c>
      <c r="CK16" s="11">
        <v>88</v>
      </c>
      <c r="CL16" s="13">
        <v>1158.22</v>
      </c>
      <c r="CM16" s="11">
        <v>27</v>
      </c>
      <c r="CN16" s="12">
        <v>12.7841</v>
      </c>
      <c r="CO16" s="12">
        <v>45.1997</v>
      </c>
      <c r="CP16" s="11">
        <v>448</v>
      </c>
      <c r="CQ16" s="13">
        <v>12453.7</v>
      </c>
      <c r="CR16" s="11"/>
      <c r="CS16" s="11">
        <v>47</v>
      </c>
      <c r="CT16" s="13">
        <v>2939.53</v>
      </c>
      <c r="CU16" s="11"/>
      <c r="CV16" s="12">
        <v>8.5319</v>
      </c>
      <c r="CW16" s="12">
        <v>3.2366</v>
      </c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142</v>
      </c>
      <c r="DO16" s="13">
        <v>3554.29</v>
      </c>
      <c r="DP16" s="11"/>
      <c r="DQ16" s="11"/>
      <c r="DR16" s="13"/>
      <c r="DS16" s="11"/>
      <c r="DT16" s="12"/>
      <c r="DU16" s="12"/>
      <c r="DV16" s="11">
        <v>2342</v>
      </c>
      <c r="DW16" s="13">
        <v>50151.21</v>
      </c>
      <c r="DX16" s="11">
        <v>25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376</v>
      </c>
      <c r="EU16" s="13">
        <v>13956.02</v>
      </c>
      <c r="EV16" s="11"/>
      <c r="EW16" s="11">
        <v>78</v>
      </c>
      <c r="EX16" s="13">
        <v>3118.9</v>
      </c>
      <c r="EY16" s="11"/>
      <c r="EZ16" s="12">
        <v>3.8205</v>
      </c>
      <c r="FA16" s="12">
        <v>3.4747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>
        <v>8</v>
      </c>
      <c r="HG16" s="13">
        <v>252.02</v>
      </c>
      <c r="HH16" s="11">
        <v>25</v>
      </c>
      <c r="HI16" s="11"/>
      <c r="HJ16" s="13"/>
      <c r="HK16" s="11">
        <v>27</v>
      </c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>
        <v>57</v>
      </c>
      <c r="HW16" s="13">
        <v>122.8</v>
      </c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>
        <v>25</v>
      </c>
      <c r="KC16" s="11">
        <v>9</v>
      </c>
      <c r="KD16" s="13">
        <v>429.91</v>
      </c>
      <c r="KE16" s="11">
        <v>27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>
        <v>2</v>
      </c>
      <c r="KY16" s="13"/>
      <c r="KZ16" s="11"/>
      <c r="LA16" s="11">
        <v>1</v>
      </c>
      <c r="LB16" s="13"/>
      <c r="LC16" s="11"/>
      <c r="LD16" s="12">
        <v>1</v>
      </c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>
        <v>13</v>
      </c>
      <c r="LY16" s="11"/>
      <c r="LZ16" s="13"/>
      <c r="MA16" s="11">
        <v>15</v>
      </c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/>
      <c r="NE16" s="11"/>
      <c r="NF16" s="13"/>
      <c r="NG16" s="11"/>
      <c r="NH16" s="12"/>
      <c r="NI16" s="12"/>
      <c r="NJ16" s="11"/>
      <c r="NK16" s="13"/>
      <c r="NL16" s="11"/>
      <c r="NM16" s="11"/>
      <c r="NN16" s="13"/>
      <c r="NO16" s="11"/>
      <c r="NP16" s="12"/>
      <c r="NQ16" s="12"/>
    </row>
    <row r="17">
      <c r="A17" s="10" t="s">
        <v>88</v>
      </c>
      <c r="B17" s="11">
        <v>18564</v>
      </c>
      <c r="C17" s="11">
        <f>=ROUNDDOWN(18.4367861753898,0)</f>
      </c>
      <c r="D17" s="11"/>
      <c r="E17" s="12">
        <v>0.9945</v>
      </c>
      <c r="F17" s="11"/>
      <c r="G17" s="11">
        <f>=ROUNDDOWN({0},0)</f>
      </c>
      <c r="H17" s="11"/>
      <c r="I17" s="12"/>
      <c r="J17" s="11">
        <v>3317</v>
      </c>
      <c r="K17" s="13">
        <v>46394.04</v>
      </c>
      <c r="L17" s="11">
        <v>13</v>
      </c>
      <c r="M17" s="14">
        <v>3568.77</v>
      </c>
      <c r="N17" s="11">
        <v>2129</v>
      </c>
      <c r="O17" s="13">
        <v>18653.58</v>
      </c>
      <c r="P17" s="11">
        <v>21</v>
      </c>
      <c r="Q17" s="14">
        <v>888.27</v>
      </c>
      <c r="R17" s="12">
        <v>0.558</v>
      </c>
      <c r="S17" s="12">
        <v>1.4871</v>
      </c>
      <c r="T17" s="12">
        <v>-0.381</v>
      </c>
      <c r="U17" s="12">
        <v>3.0177</v>
      </c>
      <c r="V17" s="11">
        <v>3197</v>
      </c>
      <c r="W17" s="13">
        <v>45525.86</v>
      </c>
      <c r="X17" s="11">
        <v>13</v>
      </c>
      <c r="Y17" s="11">
        <v>1869</v>
      </c>
      <c r="Z17" s="13">
        <v>16577.65</v>
      </c>
      <c r="AA17" s="11">
        <v>21</v>
      </c>
      <c r="AB17" s="12">
        <v>0.7105</v>
      </c>
      <c r="AC17" s="12">
        <v>1.7462</v>
      </c>
      <c r="AD17" s="11"/>
      <c r="AE17" s="13"/>
      <c r="AF17" s="11"/>
      <c r="AG17" s="11"/>
      <c r="AH17" s="13"/>
      <c r="AI17" s="11"/>
      <c r="AJ17" s="12"/>
      <c r="AK17" s="12"/>
      <c r="AL17" s="11">
        <v>109</v>
      </c>
      <c r="AM17" s="13">
        <v>805.26</v>
      </c>
      <c r="AN17" s="11">
        <v>3</v>
      </c>
      <c r="AO17" s="11">
        <v>251</v>
      </c>
      <c r="AP17" s="13">
        <v>1963.54</v>
      </c>
      <c r="AQ17" s="11">
        <v>7</v>
      </c>
      <c r="AR17" s="12">
        <v>-0.5657</v>
      </c>
      <c r="AS17" s="12">
        <v>-0.5899</v>
      </c>
      <c r="AT17" s="11"/>
      <c r="AU17" s="13"/>
      <c r="AV17" s="11"/>
      <c r="AW17" s="11">
        <v>1</v>
      </c>
      <c r="AX17" s="13">
        <v>11.46</v>
      </c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4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4</v>
      </c>
      <c r="CK17" s="11"/>
      <c r="CL17" s="13"/>
      <c r="CM17" s="11">
        <v>1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>
        <v>7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4</v>
      </c>
      <c r="HA17" s="11"/>
      <c r="HB17" s="13"/>
      <c r="HC17" s="11"/>
      <c r="HD17" s="12"/>
      <c r="HE17" s="12"/>
      <c r="HF17" s="11"/>
      <c r="HG17" s="13"/>
      <c r="HH17" s="11">
        <v>5</v>
      </c>
      <c r="HI17" s="11"/>
      <c r="HJ17" s="13"/>
      <c r="HK17" s="11">
        <v>1</v>
      </c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1</v>
      </c>
      <c r="KA17" s="13">
        <v>8.99</v>
      </c>
      <c r="KB17" s="11">
        <v>8</v>
      </c>
      <c r="KC17" s="11">
        <v>7</v>
      </c>
      <c r="KD17" s="13">
        <v>100.93</v>
      </c>
      <c r="KE17" s="11">
        <v>15</v>
      </c>
      <c r="KF17" s="12">
        <v>-0.8571</v>
      </c>
      <c r="KG17" s="12">
        <v>-0.9109</v>
      </c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>
        <v>1</v>
      </c>
      <c r="LB17" s="13"/>
      <c r="LC17" s="11"/>
      <c r="LD17" s="12"/>
      <c r="LE17" s="12"/>
      <c r="LF17" s="11">
        <v>10</v>
      </c>
      <c r="LG17" s="13">
        <v>53.93</v>
      </c>
      <c r="LH17" s="11">
        <v>8</v>
      </c>
      <c r="LI17" s="11"/>
      <c r="LJ17" s="13"/>
      <c r="LK17" s="11">
        <v>21</v>
      </c>
      <c r="LL17" s="12"/>
      <c r="LM17" s="12"/>
      <c r="LN17" s="11"/>
      <c r="LO17" s="13"/>
      <c r="LP17" s="11">
        <v>4</v>
      </c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  <c r="NB17" s="11"/>
      <c r="NC17" s="13"/>
      <c r="ND17" s="11"/>
      <c r="NE17" s="11"/>
      <c r="NF17" s="13"/>
      <c r="NG17" s="11"/>
      <c r="NH17" s="12"/>
      <c r="NI17" s="12"/>
      <c r="NJ17" s="11"/>
      <c r="NK17" s="13"/>
      <c r="NL17" s="11"/>
      <c r="NM17" s="11"/>
      <c r="NN17" s="13"/>
      <c r="NO17" s="11"/>
      <c r="NP17" s="12"/>
      <c r="NQ17" s="12"/>
    </row>
    <row r="18">
      <c r="A18" s="10" t="s">
        <v>89</v>
      </c>
      <c r="B18" s="11">
        <v>25121</v>
      </c>
      <c r="C18" s="11">
        <f>=ROUNDDOWN(45.6164881060469,0)</f>
      </c>
      <c r="D18" s="11">
        <v>6342</v>
      </c>
      <c r="E18" s="12">
        <v>0.882</v>
      </c>
      <c r="F18" s="11"/>
      <c r="G18" s="11">
        <f>=ROUNDDOWN({0},0)</f>
      </c>
      <c r="H18" s="11"/>
      <c r="I18" s="12"/>
      <c r="J18" s="11">
        <v>14841</v>
      </c>
      <c r="K18" s="13">
        <v>406067.72</v>
      </c>
      <c r="L18" s="11">
        <v>25</v>
      </c>
      <c r="M18" s="14">
        <v>16242.71</v>
      </c>
      <c r="N18" s="11">
        <v>15343</v>
      </c>
      <c r="O18" s="13">
        <v>516795.14</v>
      </c>
      <c r="P18" s="11">
        <v>80</v>
      </c>
      <c r="Q18" s="14">
        <v>6459.94</v>
      </c>
      <c r="R18" s="12">
        <v>-0.0327</v>
      </c>
      <c r="S18" s="12">
        <v>-0.2143</v>
      </c>
      <c r="T18" s="12">
        <v>-0.6875</v>
      </c>
      <c r="U18" s="12">
        <v>1.5144</v>
      </c>
      <c r="V18" s="11">
        <v>8581</v>
      </c>
      <c r="W18" s="13">
        <v>203306.53</v>
      </c>
      <c r="X18" s="11">
        <v>25</v>
      </c>
      <c r="Y18" s="11">
        <v>8435</v>
      </c>
      <c r="Z18" s="13">
        <v>234146.09</v>
      </c>
      <c r="AA18" s="11">
        <v>65</v>
      </c>
      <c r="AB18" s="12">
        <v>0.0173</v>
      </c>
      <c r="AC18" s="12">
        <v>-0.1317</v>
      </c>
      <c r="AD18" s="11">
        <v>344</v>
      </c>
      <c r="AE18" s="13">
        <v>7203.96</v>
      </c>
      <c r="AF18" s="11">
        <v>25</v>
      </c>
      <c r="AG18" s="11">
        <v>282</v>
      </c>
      <c r="AH18" s="13">
        <v>9605.41</v>
      </c>
      <c r="AI18" s="11">
        <v>65</v>
      </c>
      <c r="AJ18" s="12">
        <v>0.2199</v>
      </c>
      <c r="AK18" s="12">
        <v>-0.25</v>
      </c>
      <c r="AL18" s="11">
        <v>226</v>
      </c>
      <c r="AM18" s="13">
        <v>8022.39</v>
      </c>
      <c r="AN18" s="11">
        <v>13</v>
      </c>
      <c r="AO18" s="11">
        <v>543</v>
      </c>
      <c r="AP18" s="13">
        <v>17407.86</v>
      </c>
      <c r="AQ18" s="11">
        <v>45</v>
      </c>
      <c r="AR18" s="12">
        <v>-0.5838</v>
      </c>
      <c r="AS18" s="12">
        <v>-0.5392</v>
      </c>
      <c r="AT18" s="11"/>
      <c r="AU18" s="13"/>
      <c r="AV18" s="11"/>
      <c r="AW18" s="11">
        <v>39</v>
      </c>
      <c r="AX18" s="13">
        <v>1002.97</v>
      </c>
      <c r="AY18" s="11"/>
      <c r="AZ18" s="12"/>
      <c r="BA18" s="12"/>
      <c r="BB18" s="11"/>
      <c r="BC18" s="13"/>
      <c r="BD18" s="11">
        <v>1</v>
      </c>
      <c r="BE18" s="11"/>
      <c r="BF18" s="13"/>
      <c r="BG18" s="11">
        <v>1</v>
      </c>
      <c r="BH18" s="12"/>
      <c r="BI18" s="12"/>
      <c r="BJ18" s="11">
        <v>32</v>
      </c>
      <c r="BK18" s="13">
        <v>463.91</v>
      </c>
      <c r="BL18" s="11">
        <v>1</v>
      </c>
      <c r="BM18" s="11">
        <v>48</v>
      </c>
      <c r="BN18" s="13">
        <v>1016.22</v>
      </c>
      <c r="BO18" s="11">
        <v>2</v>
      </c>
      <c r="BP18" s="12">
        <v>-0.3333</v>
      </c>
      <c r="BQ18" s="12">
        <v>-0.5435</v>
      </c>
      <c r="BR18" s="11"/>
      <c r="BS18" s="13"/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>
        <v>15</v>
      </c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6</v>
      </c>
      <c r="DW18" s="13">
        <v>407.94</v>
      </c>
      <c r="DX18" s="11">
        <v>9</v>
      </c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71</v>
      </c>
      <c r="EM18" s="13">
        <v>1559.16</v>
      </c>
      <c r="EN18" s="11"/>
      <c r="EO18" s="11">
        <v>6</v>
      </c>
      <c r="EP18" s="13">
        <v>82.69</v>
      </c>
      <c r="EQ18" s="11">
        <v>15</v>
      </c>
      <c r="ER18" s="12">
        <v>10.8333</v>
      </c>
      <c r="ES18" s="12">
        <v>17.8555</v>
      </c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>
        <v>4860</v>
      </c>
      <c r="FK18" s="13">
        <v>169422.42</v>
      </c>
      <c r="FL18" s="11"/>
      <c r="FM18" s="11">
        <v>4912</v>
      </c>
      <c r="FN18" s="13">
        <v>222833.78</v>
      </c>
      <c r="FO18" s="11"/>
      <c r="FP18" s="12">
        <v>-0.0106</v>
      </c>
      <c r="FQ18" s="12">
        <v>-0.2397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>
        <v>18</v>
      </c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>
        <v>5</v>
      </c>
      <c r="KA18" s="13">
        <v>291.95</v>
      </c>
      <c r="KB18" s="11">
        <v>23</v>
      </c>
      <c r="KC18" s="11">
        <v>12</v>
      </c>
      <c r="KD18" s="13">
        <v>833.58</v>
      </c>
      <c r="KE18" s="11">
        <v>76</v>
      </c>
      <c r="KF18" s="12">
        <v>-0.5833</v>
      </c>
      <c r="KG18" s="12">
        <v>-0.6498</v>
      </c>
      <c r="KH18" s="11">
        <v>673</v>
      </c>
      <c r="KI18" s="13">
        <v>14849.61</v>
      </c>
      <c r="KJ18" s="11">
        <v>1</v>
      </c>
      <c r="KK18" s="11">
        <v>1058</v>
      </c>
      <c r="KL18" s="13">
        <v>29685.48</v>
      </c>
      <c r="KM18" s="11">
        <v>16</v>
      </c>
      <c r="KN18" s="12">
        <v>-0.3639</v>
      </c>
      <c r="KO18" s="12">
        <v>-0.4998</v>
      </c>
      <c r="KP18" s="11"/>
      <c r="KQ18" s="13"/>
      <c r="KR18" s="11"/>
      <c r="KS18" s="11"/>
      <c r="KT18" s="13"/>
      <c r="KU18" s="11"/>
      <c r="KV18" s="12"/>
      <c r="KW18" s="12"/>
      <c r="KX18" s="11">
        <v>7</v>
      </c>
      <c r="KY18" s="13"/>
      <c r="KZ18" s="11"/>
      <c r="LA18" s="11">
        <v>2</v>
      </c>
      <c r="LB18" s="13"/>
      <c r="LC18" s="11"/>
      <c r="LD18" s="12">
        <v>2.5</v>
      </c>
      <c r="LE18" s="12"/>
      <c r="LF18" s="11">
        <v>36</v>
      </c>
      <c r="LG18" s="13">
        <v>539.85</v>
      </c>
      <c r="LH18" s="11">
        <v>25</v>
      </c>
      <c r="LI18" s="11">
        <v>6</v>
      </c>
      <c r="LJ18" s="13">
        <v>181.06</v>
      </c>
      <c r="LK18" s="11">
        <v>65</v>
      </c>
      <c r="LL18" s="12">
        <v>5</v>
      </c>
      <c r="LM18" s="12">
        <v>1.9816</v>
      </c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  <c r="NJ18" s="11"/>
      <c r="NK18" s="13"/>
      <c r="NL18" s="11"/>
      <c r="NM18" s="11"/>
      <c r="NN18" s="13"/>
      <c r="NO18" s="11"/>
      <c r="NP18" s="12"/>
      <c r="NQ18" s="12"/>
    </row>
    <row r="19">
      <c r="A19" s="10" t="s">
        <v>90</v>
      </c>
      <c r="B19" s="11">
        <v>89</v>
      </c>
      <c r="C19" s="11">
        <f>=ROUNDDOWN(9.56989247311828,0)</f>
      </c>
      <c r="D19" s="11"/>
      <c r="E19" s="12">
        <v>0.0958</v>
      </c>
      <c r="F19" s="11"/>
      <c r="G19" s="11">
        <f>=ROUNDDOWN({0},0)</f>
      </c>
      <c r="H19" s="11"/>
      <c r="I19" s="12"/>
      <c r="J19" s="11">
        <v>253</v>
      </c>
      <c r="K19" s="13">
        <v>17904.13</v>
      </c>
      <c r="L19" s="11"/>
      <c r="M19" s="14"/>
      <c r="N19" s="11">
        <v>427</v>
      </c>
      <c r="O19" s="13">
        <v>33825.05</v>
      </c>
      <c r="P19" s="11"/>
      <c r="Q19" s="14"/>
      <c r="R19" s="12">
        <v>-0.4075</v>
      </c>
      <c r="S19" s="12">
        <v>-0.4707</v>
      </c>
      <c r="T19" s="12"/>
      <c r="U19" s="12"/>
      <c r="V19" s="11">
        <v>7</v>
      </c>
      <c r="W19" s="13">
        <v>572.56</v>
      </c>
      <c r="X19" s="11"/>
      <c r="Y19" s="11">
        <v>13</v>
      </c>
      <c r="Z19" s="13">
        <v>871.38</v>
      </c>
      <c r="AA19" s="11"/>
      <c r="AB19" s="12">
        <v>-0.4615</v>
      </c>
      <c r="AC19" s="12">
        <v>-0.3429</v>
      </c>
      <c r="AD19" s="11">
        <v>22</v>
      </c>
      <c r="AE19" s="13">
        <v>2661.41</v>
      </c>
      <c r="AF19" s="11"/>
      <c r="AG19" s="11">
        <v>24</v>
      </c>
      <c r="AH19" s="13">
        <v>2804.33</v>
      </c>
      <c r="AI19" s="11"/>
      <c r="AJ19" s="12">
        <v>-0.0833</v>
      </c>
      <c r="AK19" s="12">
        <v>-0.051</v>
      </c>
      <c r="AL19" s="11"/>
      <c r="AM19" s="13"/>
      <c r="AN19" s="11"/>
      <c r="AO19" s="11">
        <v>1</v>
      </c>
      <c r="AP19" s="13">
        <v>52.31</v>
      </c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>
        <v>69</v>
      </c>
      <c r="BK19" s="13">
        <v>6762.24</v>
      </c>
      <c r="BL19" s="11"/>
      <c r="BM19" s="11">
        <v>91</v>
      </c>
      <c r="BN19" s="13">
        <v>7474.72</v>
      </c>
      <c r="BO19" s="11"/>
      <c r="BP19" s="12">
        <v>-0.2418</v>
      </c>
      <c r="BQ19" s="12">
        <v>-0.0953</v>
      </c>
      <c r="BR19" s="11">
        <v>38</v>
      </c>
      <c r="BS19" s="13">
        <v>1924.25</v>
      </c>
      <c r="BT19" s="11"/>
      <c r="BU19" s="11">
        <v>66</v>
      </c>
      <c r="BV19" s="13">
        <v>3250.92</v>
      </c>
      <c r="BW19" s="11"/>
      <c r="BX19" s="12">
        <v>-0.4242</v>
      </c>
      <c r="BY19" s="12">
        <v>-0.4081</v>
      </c>
      <c r="BZ19" s="11"/>
      <c r="CA19" s="13"/>
      <c r="CB19" s="11"/>
      <c r="CC19" s="11"/>
      <c r="CD19" s="13"/>
      <c r="CE19" s="11"/>
      <c r="CF19" s="12"/>
      <c r="CG19" s="12"/>
      <c r="CH19" s="11"/>
      <c r="CI19" s="13"/>
      <c r="CJ19" s="11"/>
      <c r="CK19" s="11">
        <v>69</v>
      </c>
      <c r="CL19" s="13">
        <v>9692.31</v>
      </c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101</v>
      </c>
      <c r="DG19" s="13">
        <v>5034.02</v>
      </c>
      <c r="DH19" s="11"/>
      <c r="DI19" s="11">
        <v>108</v>
      </c>
      <c r="DJ19" s="13">
        <v>7074.46</v>
      </c>
      <c r="DK19" s="11"/>
      <c r="DL19" s="12">
        <v>-0.0648</v>
      </c>
      <c r="DM19" s="12">
        <v>-0.2884</v>
      </c>
      <c r="DN19" s="11"/>
      <c r="DO19" s="13"/>
      <c r="DP19" s="11"/>
      <c r="DQ19" s="11"/>
      <c r="DR19" s="13"/>
      <c r="DS19" s="11"/>
      <c r="DT19" s="12"/>
      <c r="DU19" s="12"/>
      <c r="DV19" s="11"/>
      <c r="DW19" s="13"/>
      <c r="DX19" s="11"/>
      <c r="DY19" s="11"/>
      <c r="DZ19" s="13"/>
      <c r="EA19" s="11"/>
      <c r="EB19" s="12"/>
      <c r="EC19" s="12"/>
      <c r="ED19" s="11"/>
      <c r="EE19" s="13"/>
      <c r="EF19" s="11"/>
      <c r="EG19" s="11">
        <v>22</v>
      </c>
      <c r="EH19" s="13">
        <v>825.72</v>
      </c>
      <c r="EI19" s="11"/>
      <c r="EJ19" s="12"/>
      <c r="EK19" s="12"/>
      <c r="EL19" s="11">
        <v>11</v>
      </c>
      <c r="EM19" s="13">
        <v>789.6</v>
      </c>
      <c r="EN19" s="11"/>
      <c r="EO19" s="11">
        <v>2</v>
      </c>
      <c r="EP19" s="13">
        <v>115.85</v>
      </c>
      <c r="EQ19" s="11"/>
      <c r="ER19" s="12">
        <v>4.5</v>
      </c>
      <c r="ES19" s="12">
        <v>5.8157</v>
      </c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5</v>
      </c>
      <c r="GQ19" s="13">
        <v>160.05</v>
      </c>
      <c r="GR19" s="11"/>
      <c r="GS19" s="11">
        <v>19</v>
      </c>
      <c r="GT19" s="13">
        <v>839.39</v>
      </c>
      <c r="GU19" s="11"/>
      <c r="GV19" s="12">
        <v>-0.7368</v>
      </c>
      <c r="GW19" s="12">
        <v>-0.8093</v>
      </c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>
        <v>5</v>
      </c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4</v>
      </c>
      <c r="JN19" s="13">
        <v>398.69</v>
      </c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2</v>
      </c>
      <c r="KD19" s="13">
        <v>424.97</v>
      </c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>
        <v>1</v>
      </c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  <c r="NJ19" s="11"/>
      <c r="NK19" s="13"/>
      <c r="NL19" s="11"/>
      <c r="NM19" s="11"/>
      <c r="NN19" s="13"/>
      <c r="NO19" s="11"/>
      <c r="NP19" s="12"/>
      <c r="NQ19" s="12"/>
    </row>
    <row r="20">
      <c r="A20" s="10" t="s">
        <v>91</v>
      </c>
      <c r="B20" s="11">
        <v>335898</v>
      </c>
      <c r="C20" s="11">
        <f>=ROUNDDOWN(13.6048376644417,0)</f>
      </c>
      <c r="D20" s="11">
        <v>705589</v>
      </c>
      <c r="E20" s="12">
        <v>0.8763</v>
      </c>
      <c r="F20" s="11"/>
      <c r="G20" s="11">
        <f>=ROUNDDOWN({0},0)</f>
      </c>
      <c r="H20" s="11"/>
      <c r="I20" s="12"/>
      <c r="J20" s="11">
        <v>327981</v>
      </c>
      <c r="K20" s="13">
        <v>7859117.92</v>
      </c>
      <c r="L20" s="11">
        <v>1239</v>
      </c>
      <c r="M20" s="14">
        <v>6343.11</v>
      </c>
      <c r="N20" s="11">
        <v>289235</v>
      </c>
      <c r="O20" s="13">
        <v>6997197.32</v>
      </c>
      <c r="P20" s="11">
        <v>1334</v>
      </c>
      <c r="Q20" s="14">
        <v>5245.28</v>
      </c>
      <c r="R20" s="12">
        <v>0.134</v>
      </c>
      <c r="S20" s="12">
        <v>0.1232</v>
      </c>
      <c r="T20" s="12">
        <v>-0.0712</v>
      </c>
      <c r="U20" s="12">
        <v>0.2093</v>
      </c>
      <c r="V20" s="11">
        <v>180835</v>
      </c>
      <c r="W20" s="13">
        <v>3714180.6</v>
      </c>
      <c r="X20" s="11">
        <v>1000</v>
      </c>
      <c r="Y20" s="11">
        <v>125427</v>
      </c>
      <c r="Z20" s="13">
        <v>2618414.8</v>
      </c>
      <c r="AA20" s="11">
        <v>1118</v>
      </c>
      <c r="AB20" s="12">
        <v>0.4418</v>
      </c>
      <c r="AC20" s="12">
        <v>0.4185</v>
      </c>
      <c r="AD20" s="11">
        <v>6908</v>
      </c>
      <c r="AE20" s="13">
        <v>191671.85</v>
      </c>
      <c r="AF20" s="11">
        <v>851</v>
      </c>
      <c r="AG20" s="11">
        <v>5481</v>
      </c>
      <c r="AH20" s="13">
        <v>158335.37</v>
      </c>
      <c r="AI20" s="11">
        <v>1012</v>
      </c>
      <c r="AJ20" s="12">
        <v>0.2604</v>
      </c>
      <c r="AK20" s="12">
        <v>0.2105</v>
      </c>
      <c r="AL20" s="11">
        <v>21253</v>
      </c>
      <c r="AM20" s="13">
        <v>545246.58</v>
      </c>
      <c r="AN20" s="11">
        <v>892</v>
      </c>
      <c r="AO20" s="11">
        <v>24687</v>
      </c>
      <c r="AP20" s="13">
        <v>608839.22</v>
      </c>
      <c r="AQ20" s="11">
        <v>1012</v>
      </c>
      <c r="AR20" s="12">
        <v>-0.1391</v>
      </c>
      <c r="AS20" s="12">
        <v>-0.1044</v>
      </c>
      <c r="AT20" s="11">
        <v>6779</v>
      </c>
      <c r="AU20" s="13">
        <v>224384.83</v>
      </c>
      <c r="AV20" s="11">
        <v>834</v>
      </c>
      <c r="AW20" s="11">
        <v>9693</v>
      </c>
      <c r="AX20" s="13">
        <v>336600.08</v>
      </c>
      <c r="AY20" s="11">
        <v>584</v>
      </c>
      <c r="AZ20" s="12">
        <v>-0.3006</v>
      </c>
      <c r="BA20" s="12">
        <v>-0.3334</v>
      </c>
      <c r="BB20" s="11">
        <v>32293</v>
      </c>
      <c r="BC20" s="13">
        <v>908110.86</v>
      </c>
      <c r="BD20" s="11">
        <v>846</v>
      </c>
      <c r="BE20" s="11">
        <v>33683</v>
      </c>
      <c r="BF20" s="13">
        <v>924042.69</v>
      </c>
      <c r="BG20" s="11">
        <v>988</v>
      </c>
      <c r="BH20" s="12">
        <v>-0.0413</v>
      </c>
      <c r="BI20" s="12">
        <v>-0.0172</v>
      </c>
      <c r="BJ20" s="11">
        <v>4426</v>
      </c>
      <c r="BK20" s="13">
        <v>143771.31</v>
      </c>
      <c r="BL20" s="11">
        <v>869</v>
      </c>
      <c r="BM20" s="11">
        <v>5323</v>
      </c>
      <c r="BN20" s="13">
        <v>154834.84</v>
      </c>
      <c r="BO20" s="11">
        <v>1012</v>
      </c>
      <c r="BP20" s="12">
        <v>-0.1685</v>
      </c>
      <c r="BQ20" s="12">
        <v>-0.0715</v>
      </c>
      <c r="BR20" s="11">
        <v>20352</v>
      </c>
      <c r="BS20" s="13">
        <v>602792.27</v>
      </c>
      <c r="BT20" s="11">
        <v>842</v>
      </c>
      <c r="BU20" s="11">
        <v>23841</v>
      </c>
      <c r="BV20" s="13">
        <v>710859.05</v>
      </c>
      <c r="BW20" s="11">
        <v>930</v>
      </c>
      <c r="BX20" s="12">
        <v>-0.1463</v>
      </c>
      <c r="BY20" s="12">
        <v>-0.152</v>
      </c>
      <c r="BZ20" s="11"/>
      <c r="CA20" s="13"/>
      <c r="CB20" s="11"/>
      <c r="CC20" s="11"/>
      <c r="CD20" s="13"/>
      <c r="CE20" s="11"/>
      <c r="CF20" s="12"/>
      <c r="CG20" s="12"/>
      <c r="CH20" s="11">
        <v>19247</v>
      </c>
      <c r="CI20" s="13">
        <v>545033.66</v>
      </c>
      <c r="CJ20" s="11">
        <v>847</v>
      </c>
      <c r="CK20" s="11">
        <v>24830</v>
      </c>
      <c r="CL20" s="13">
        <v>594746.61</v>
      </c>
      <c r="CM20" s="11">
        <v>983</v>
      </c>
      <c r="CN20" s="12">
        <v>-0.2248</v>
      </c>
      <c r="CO20" s="12">
        <v>-0.0836</v>
      </c>
      <c r="CP20" s="11">
        <v>231</v>
      </c>
      <c r="CQ20" s="13">
        <v>7266.5</v>
      </c>
      <c r="CR20" s="11"/>
      <c r="CS20" s="11">
        <v>2047</v>
      </c>
      <c r="CT20" s="13">
        <v>63579.74</v>
      </c>
      <c r="CU20" s="11"/>
      <c r="CV20" s="12">
        <v>-0.8872</v>
      </c>
      <c r="CW20" s="12">
        <v>-0.8857</v>
      </c>
      <c r="CX20" s="11">
        <v>9425</v>
      </c>
      <c r="CY20" s="13">
        <v>205537.27</v>
      </c>
      <c r="CZ20" s="11">
        <v>561</v>
      </c>
      <c r="DA20" s="11">
        <v>11286</v>
      </c>
      <c r="DB20" s="13">
        <v>226416.26</v>
      </c>
      <c r="DC20" s="11">
        <v>766</v>
      </c>
      <c r="DD20" s="12">
        <v>-0.1649</v>
      </c>
      <c r="DE20" s="12">
        <v>-0.0922</v>
      </c>
      <c r="DF20" s="11">
        <v>1626</v>
      </c>
      <c r="DG20" s="13">
        <v>48988.25</v>
      </c>
      <c r="DH20" s="11">
        <v>637</v>
      </c>
      <c r="DI20" s="11">
        <v>1520</v>
      </c>
      <c r="DJ20" s="13">
        <v>45721.5</v>
      </c>
      <c r="DK20" s="11">
        <v>451</v>
      </c>
      <c r="DL20" s="12">
        <v>0.0697</v>
      </c>
      <c r="DM20" s="12">
        <v>0.0714</v>
      </c>
      <c r="DN20" s="11">
        <v>13365</v>
      </c>
      <c r="DO20" s="13">
        <v>357973.86</v>
      </c>
      <c r="DP20" s="11"/>
      <c r="DQ20" s="11">
        <v>7932</v>
      </c>
      <c r="DR20" s="13">
        <v>143803.32</v>
      </c>
      <c r="DS20" s="11"/>
      <c r="DT20" s="12">
        <v>0.6849</v>
      </c>
      <c r="DU20" s="12">
        <v>1.4893</v>
      </c>
      <c r="DV20" s="11">
        <v>2911</v>
      </c>
      <c r="DW20" s="13">
        <v>105184.11</v>
      </c>
      <c r="DX20" s="11">
        <v>543</v>
      </c>
      <c r="DY20" s="11"/>
      <c r="DZ20" s="13"/>
      <c r="EA20" s="11"/>
      <c r="EB20" s="12"/>
      <c r="EC20" s="12"/>
      <c r="ED20" s="11">
        <v>2545</v>
      </c>
      <c r="EE20" s="13">
        <v>73984.23</v>
      </c>
      <c r="EF20" s="11">
        <v>782</v>
      </c>
      <c r="EG20" s="11">
        <v>4060</v>
      </c>
      <c r="EH20" s="13">
        <v>122579.04</v>
      </c>
      <c r="EI20" s="11">
        <v>886</v>
      </c>
      <c r="EJ20" s="12">
        <v>-0.3732</v>
      </c>
      <c r="EK20" s="12">
        <v>-0.3964</v>
      </c>
      <c r="EL20" s="11">
        <v>859</v>
      </c>
      <c r="EM20" s="13">
        <v>28066.54</v>
      </c>
      <c r="EN20" s="11">
        <v>761</v>
      </c>
      <c r="EO20" s="11">
        <v>275</v>
      </c>
      <c r="EP20" s="13">
        <v>6371.79</v>
      </c>
      <c r="EQ20" s="11">
        <v>504</v>
      </c>
      <c r="ER20" s="12">
        <v>2.1236</v>
      </c>
      <c r="ES20" s="12">
        <v>3.4048</v>
      </c>
      <c r="ET20" s="11"/>
      <c r="EU20" s="13"/>
      <c r="EV20" s="11"/>
      <c r="EW20" s="11"/>
      <c r="EX20" s="13"/>
      <c r="EY20" s="11"/>
      <c r="EZ20" s="12"/>
      <c r="FA20" s="12"/>
      <c r="FB20" s="11">
        <v>927</v>
      </c>
      <c r="FC20" s="13">
        <v>39459.3</v>
      </c>
      <c r="FD20" s="11">
        <v>79</v>
      </c>
      <c r="FE20" s="11">
        <v>1083</v>
      </c>
      <c r="FF20" s="13">
        <v>40304.01</v>
      </c>
      <c r="FG20" s="11">
        <v>98</v>
      </c>
      <c r="FH20" s="12">
        <v>-0.144</v>
      </c>
      <c r="FI20" s="12">
        <v>-0.021</v>
      </c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>
        <v>554</v>
      </c>
      <c r="GA20" s="13">
        <v>12228.5</v>
      </c>
      <c r="GB20" s="11">
        <v>148</v>
      </c>
      <c r="GC20" s="11">
        <v>795</v>
      </c>
      <c r="GD20" s="13">
        <v>17309.3</v>
      </c>
      <c r="GE20" s="11">
        <v>259</v>
      </c>
      <c r="GF20" s="12">
        <v>-0.3031</v>
      </c>
      <c r="GG20" s="12">
        <v>-0.2935</v>
      </c>
      <c r="GH20" s="11"/>
      <c r="GI20" s="13"/>
      <c r="GJ20" s="11"/>
      <c r="GK20" s="11"/>
      <c r="GL20" s="13"/>
      <c r="GM20" s="11"/>
      <c r="GN20" s="12"/>
      <c r="GO20" s="12"/>
      <c r="GP20" s="11">
        <v>45</v>
      </c>
      <c r="GQ20" s="13">
        <v>1564.89</v>
      </c>
      <c r="GR20" s="11">
        <v>39</v>
      </c>
      <c r="GS20" s="11">
        <v>153</v>
      </c>
      <c r="GT20" s="13">
        <v>4939.15</v>
      </c>
      <c r="GU20" s="11">
        <v>62</v>
      </c>
      <c r="GV20" s="12">
        <v>-0.7059</v>
      </c>
      <c r="GW20" s="12">
        <v>-0.6832</v>
      </c>
      <c r="GX20" s="11">
        <v>174</v>
      </c>
      <c r="GY20" s="13">
        <v>12030.79</v>
      </c>
      <c r="GZ20" s="11">
        <v>16</v>
      </c>
      <c r="HA20" s="11">
        <v>131</v>
      </c>
      <c r="HB20" s="13">
        <v>9308.92</v>
      </c>
      <c r="HC20" s="11">
        <v>21</v>
      </c>
      <c r="HD20" s="12">
        <v>0.3282</v>
      </c>
      <c r="HE20" s="12">
        <v>0.2924</v>
      </c>
      <c r="HF20" s="11">
        <v>1927</v>
      </c>
      <c r="HG20" s="13">
        <v>50605.97</v>
      </c>
      <c r="HH20" s="11">
        <v>598</v>
      </c>
      <c r="HI20" s="11">
        <v>360</v>
      </c>
      <c r="HJ20" s="13">
        <v>7143.05</v>
      </c>
      <c r="HK20" s="11">
        <v>635</v>
      </c>
      <c r="HL20" s="12">
        <v>4.3528</v>
      </c>
      <c r="HM20" s="12">
        <v>6.0846</v>
      </c>
      <c r="HN20" s="11">
        <v>614</v>
      </c>
      <c r="HO20" s="13">
        <v>20733.44</v>
      </c>
      <c r="HP20" s="11">
        <v>111</v>
      </c>
      <c r="HQ20" s="11">
        <v>846</v>
      </c>
      <c r="HR20" s="13">
        <v>29039.93</v>
      </c>
      <c r="HS20" s="11">
        <v>89</v>
      </c>
      <c r="HT20" s="12">
        <v>-0.2742</v>
      </c>
      <c r="HU20" s="12">
        <v>-0.286</v>
      </c>
      <c r="HV20" s="11"/>
      <c r="HW20" s="13"/>
      <c r="HX20" s="11"/>
      <c r="HY20" s="11"/>
      <c r="HZ20" s="13"/>
      <c r="IA20" s="11"/>
      <c r="IB20" s="12"/>
      <c r="IC20" s="12"/>
      <c r="ID20" s="11">
        <v>47</v>
      </c>
      <c r="IE20" s="13">
        <v>2316.55</v>
      </c>
      <c r="IF20" s="11">
        <v>135</v>
      </c>
      <c r="IG20" s="11">
        <v>64</v>
      </c>
      <c r="IH20" s="13">
        <v>2602.21</v>
      </c>
      <c r="II20" s="11">
        <v>73</v>
      </c>
      <c r="IJ20" s="12">
        <v>-0.2656</v>
      </c>
      <c r="IK20" s="12">
        <v>-0.1098</v>
      </c>
      <c r="IL20" s="11"/>
      <c r="IM20" s="13"/>
      <c r="IN20" s="11"/>
      <c r="IO20" s="11"/>
      <c r="IP20" s="13"/>
      <c r="IQ20" s="11"/>
      <c r="IR20" s="12"/>
      <c r="IS20" s="12"/>
      <c r="IT20" s="11">
        <v>235</v>
      </c>
      <c r="IU20" s="13">
        <v>5475.44</v>
      </c>
      <c r="IV20" s="11">
        <v>476</v>
      </c>
      <c r="IW20" s="11">
        <v>838</v>
      </c>
      <c r="IX20" s="13">
        <v>17570.79</v>
      </c>
      <c r="IY20" s="11">
        <v>258</v>
      </c>
      <c r="IZ20" s="12">
        <v>-0.7196</v>
      </c>
      <c r="JA20" s="12">
        <v>-0.6884</v>
      </c>
      <c r="JB20" s="11">
        <v>124</v>
      </c>
      <c r="JC20" s="13">
        <v>3651.49</v>
      </c>
      <c r="JD20" s="11">
        <v>468</v>
      </c>
      <c r="JE20" s="11">
        <v>132</v>
      </c>
      <c r="JF20" s="13">
        <v>3987.5</v>
      </c>
      <c r="JG20" s="11">
        <v>320</v>
      </c>
      <c r="JH20" s="12">
        <v>-0.0606</v>
      </c>
      <c r="JI20" s="12">
        <v>-0.0843</v>
      </c>
      <c r="JJ20" s="11">
        <v>2</v>
      </c>
      <c r="JK20" s="13">
        <v>131.18</v>
      </c>
      <c r="JL20" s="11"/>
      <c r="JM20" s="11">
        <v>21</v>
      </c>
      <c r="JN20" s="13">
        <v>648.39</v>
      </c>
      <c r="JO20" s="11">
        <v>722</v>
      </c>
      <c r="JP20" s="12">
        <v>-0.9048</v>
      </c>
      <c r="JQ20" s="12">
        <v>-0.7977</v>
      </c>
      <c r="JR20" s="11"/>
      <c r="JS20" s="13"/>
      <c r="JT20" s="11"/>
      <c r="JU20" s="11"/>
      <c r="JV20" s="13"/>
      <c r="JW20" s="11"/>
      <c r="JX20" s="12"/>
      <c r="JY20" s="12"/>
      <c r="JZ20" s="11">
        <v>25</v>
      </c>
      <c r="KA20" s="13">
        <v>893.25</v>
      </c>
      <c r="KB20" s="11">
        <v>869</v>
      </c>
      <c r="KC20" s="11">
        <v>2462</v>
      </c>
      <c r="KD20" s="13">
        <v>83849.9</v>
      </c>
      <c r="KE20" s="11">
        <v>1011</v>
      </c>
      <c r="KF20" s="12">
        <v>-0.9898</v>
      </c>
      <c r="KG20" s="12">
        <v>-0.9893</v>
      </c>
      <c r="KH20" s="11"/>
      <c r="KI20" s="13"/>
      <c r="KJ20" s="11"/>
      <c r="KK20" s="11"/>
      <c r="KL20" s="13"/>
      <c r="KM20" s="11"/>
      <c r="KN20" s="12"/>
      <c r="KO20" s="12"/>
      <c r="KP20" s="11">
        <v>233</v>
      </c>
      <c r="KQ20" s="13">
        <v>7749.83</v>
      </c>
      <c r="KR20" s="11">
        <v>13</v>
      </c>
      <c r="KS20" s="11">
        <v>750</v>
      </c>
      <c r="KT20" s="13">
        <v>25315.71</v>
      </c>
      <c r="KU20" s="11">
        <v>75</v>
      </c>
      <c r="KV20" s="12">
        <v>-0.6893</v>
      </c>
      <c r="KW20" s="12">
        <v>-0.6939</v>
      </c>
      <c r="KX20" s="11">
        <v>19</v>
      </c>
      <c r="KY20" s="13">
        <v>84.57</v>
      </c>
      <c r="KZ20" s="11"/>
      <c r="LA20" s="11">
        <v>29</v>
      </c>
      <c r="LB20" s="13">
        <v>10.36</v>
      </c>
      <c r="LC20" s="11"/>
      <c r="LD20" s="12">
        <v>-0.3448</v>
      </c>
      <c r="LE20" s="12">
        <v>7.1631</v>
      </c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>
        <v>22</v>
      </c>
      <c r="LY20" s="11"/>
      <c r="LZ20" s="13"/>
      <c r="MA20" s="11">
        <v>391</v>
      </c>
      <c r="MB20" s="12"/>
      <c r="MC20" s="12"/>
      <c r="MD20" s="11"/>
      <c r="ME20" s="13"/>
      <c r="MF20" s="11"/>
      <c r="MG20" s="11">
        <v>1486</v>
      </c>
      <c r="MH20" s="13">
        <v>40023.79</v>
      </c>
      <c r="MI20" s="11">
        <v>418</v>
      </c>
      <c r="MJ20" s="12"/>
      <c r="MK20" s="12"/>
      <c r="ML20" s="11"/>
      <c r="MM20" s="13"/>
      <c r="MN20" s="11"/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/>
      <c r="NE20" s="11"/>
      <c r="NF20" s="13"/>
      <c r="NG20" s="11"/>
      <c r="NH20" s="12"/>
      <c r="NI20" s="12"/>
      <c r="NJ20" s="11"/>
      <c r="NK20" s="13"/>
      <c r="NL20" s="11"/>
      <c r="NM20" s="11"/>
      <c r="NN20" s="13"/>
      <c r="NO20" s="11"/>
      <c r="NP20" s="12"/>
      <c r="NQ20" s="12"/>
    </row>
    <row r="21">
      <c r="A21" s="10" t="s">
        <v>92</v>
      </c>
      <c r="B21" s="11">
        <v>76861</v>
      </c>
      <c r="C21" s="11">
        <f>=ROUNDDOWN(20.515414386761,0)</f>
      </c>
      <c r="D21" s="11">
        <v>64701</v>
      </c>
      <c r="E21" s="12">
        <v>0.8932</v>
      </c>
      <c r="F21" s="11"/>
      <c r="G21" s="11">
        <f>=ROUNDDOWN({0},0)</f>
      </c>
      <c r="H21" s="11"/>
      <c r="I21" s="12"/>
      <c r="J21" s="11">
        <v>74401</v>
      </c>
      <c r="K21" s="13">
        <v>2379591.6</v>
      </c>
      <c r="L21" s="11">
        <v>161</v>
      </c>
      <c r="M21" s="14">
        <v>14780.07</v>
      </c>
      <c r="N21" s="11">
        <v>70690</v>
      </c>
      <c r="O21" s="13">
        <v>2281660.73</v>
      </c>
      <c r="P21" s="11">
        <v>145</v>
      </c>
      <c r="Q21" s="14">
        <v>15735.59</v>
      </c>
      <c r="R21" s="12">
        <v>0.0525</v>
      </c>
      <c r="S21" s="12">
        <v>0.0429</v>
      </c>
      <c r="T21" s="12">
        <v>0.1103</v>
      </c>
      <c r="U21" s="12">
        <v>-0.0607</v>
      </c>
      <c r="V21" s="11">
        <v>29369</v>
      </c>
      <c r="W21" s="13">
        <v>935232.08</v>
      </c>
      <c r="X21" s="11">
        <v>151</v>
      </c>
      <c r="Y21" s="11">
        <v>18658</v>
      </c>
      <c r="Z21" s="13">
        <v>617126.49</v>
      </c>
      <c r="AA21" s="11">
        <v>136</v>
      </c>
      <c r="AB21" s="12">
        <v>0.5741</v>
      </c>
      <c r="AC21" s="12">
        <v>0.5155</v>
      </c>
      <c r="AD21" s="11">
        <v>4321</v>
      </c>
      <c r="AE21" s="13">
        <v>119180.58</v>
      </c>
      <c r="AF21" s="11">
        <v>157</v>
      </c>
      <c r="AG21" s="11">
        <v>3577</v>
      </c>
      <c r="AH21" s="13">
        <v>98399.67</v>
      </c>
      <c r="AI21" s="11">
        <v>142</v>
      </c>
      <c r="AJ21" s="12">
        <v>0.208</v>
      </c>
      <c r="AK21" s="12">
        <v>0.2112</v>
      </c>
      <c r="AL21" s="11">
        <v>5821</v>
      </c>
      <c r="AM21" s="13">
        <v>155410.84</v>
      </c>
      <c r="AN21" s="11">
        <v>158</v>
      </c>
      <c r="AO21" s="11">
        <v>6565</v>
      </c>
      <c r="AP21" s="13">
        <v>193148.9</v>
      </c>
      <c r="AQ21" s="11">
        <v>142</v>
      </c>
      <c r="AR21" s="12">
        <v>-0.1133</v>
      </c>
      <c r="AS21" s="12">
        <v>-0.1954</v>
      </c>
      <c r="AT21" s="11">
        <v>3291</v>
      </c>
      <c r="AU21" s="13">
        <v>114777.89</v>
      </c>
      <c r="AV21" s="11">
        <v>157</v>
      </c>
      <c r="AW21" s="11">
        <v>2924</v>
      </c>
      <c r="AX21" s="13">
        <v>105668.24</v>
      </c>
      <c r="AY21" s="11">
        <v>100</v>
      </c>
      <c r="AZ21" s="12">
        <v>0.1255</v>
      </c>
      <c r="BA21" s="12">
        <v>0.0862</v>
      </c>
      <c r="BB21" s="11">
        <v>10657</v>
      </c>
      <c r="BC21" s="13">
        <v>369588.61</v>
      </c>
      <c r="BD21" s="11">
        <v>158</v>
      </c>
      <c r="BE21" s="11">
        <v>13220</v>
      </c>
      <c r="BF21" s="13">
        <v>465199.29</v>
      </c>
      <c r="BG21" s="11">
        <v>142</v>
      </c>
      <c r="BH21" s="12">
        <v>-0.1939</v>
      </c>
      <c r="BI21" s="12">
        <v>-0.2055</v>
      </c>
      <c r="BJ21" s="11">
        <v>3254</v>
      </c>
      <c r="BK21" s="13">
        <v>117153.06</v>
      </c>
      <c r="BL21" s="11">
        <v>158</v>
      </c>
      <c r="BM21" s="11">
        <v>3426</v>
      </c>
      <c r="BN21" s="13">
        <v>121298.83</v>
      </c>
      <c r="BO21" s="11">
        <v>142</v>
      </c>
      <c r="BP21" s="12">
        <v>-0.0502</v>
      </c>
      <c r="BQ21" s="12">
        <v>-0.0342</v>
      </c>
      <c r="BR21" s="11">
        <v>7329</v>
      </c>
      <c r="BS21" s="13">
        <v>208344.57</v>
      </c>
      <c r="BT21" s="11">
        <v>157</v>
      </c>
      <c r="BU21" s="11">
        <v>8927</v>
      </c>
      <c r="BV21" s="13">
        <v>253313.47</v>
      </c>
      <c r="BW21" s="11">
        <v>142</v>
      </c>
      <c r="BX21" s="12">
        <v>-0.179</v>
      </c>
      <c r="BY21" s="12">
        <v>-0.1775</v>
      </c>
      <c r="BZ21" s="11"/>
      <c r="CA21" s="13"/>
      <c r="CB21" s="11">
        <v>4</v>
      </c>
      <c r="CC21" s="11"/>
      <c r="CD21" s="13"/>
      <c r="CE21" s="11">
        <v>4</v>
      </c>
      <c r="CF21" s="12"/>
      <c r="CG21" s="12"/>
      <c r="CH21" s="11">
        <v>139</v>
      </c>
      <c r="CI21" s="13">
        <v>7424.18</v>
      </c>
      <c r="CJ21" s="11">
        <v>151</v>
      </c>
      <c r="CK21" s="11">
        <v>39</v>
      </c>
      <c r="CL21" s="13">
        <v>2414.34</v>
      </c>
      <c r="CM21" s="11">
        <v>133</v>
      </c>
      <c r="CN21" s="12">
        <v>2.5641</v>
      </c>
      <c r="CO21" s="12">
        <v>2.075</v>
      </c>
      <c r="CP21" s="11">
        <v>64</v>
      </c>
      <c r="CQ21" s="13">
        <v>3513.36</v>
      </c>
      <c r="CR21" s="11"/>
      <c r="CS21" s="11">
        <v>35</v>
      </c>
      <c r="CT21" s="13">
        <v>1656.65</v>
      </c>
      <c r="CU21" s="11"/>
      <c r="CV21" s="12">
        <v>0.8286</v>
      </c>
      <c r="CW21" s="12">
        <v>1.1208</v>
      </c>
      <c r="CX21" s="11">
        <v>1793</v>
      </c>
      <c r="CY21" s="13">
        <v>57186.68</v>
      </c>
      <c r="CZ21" s="11">
        <v>88</v>
      </c>
      <c r="DA21" s="11">
        <v>4786</v>
      </c>
      <c r="DB21" s="13">
        <v>152596.08</v>
      </c>
      <c r="DC21" s="11">
        <v>50</v>
      </c>
      <c r="DD21" s="12">
        <v>-0.6254</v>
      </c>
      <c r="DE21" s="12">
        <v>-0.6252</v>
      </c>
      <c r="DF21" s="11">
        <v>1091</v>
      </c>
      <c r="DG21" s="13">
        <v>38479.2</v>
      </c>
      <c r="DH21" s="11">
        <v>121</v>
      </c>
      <c r="DI21" s="11">
        <v>937</v>
      </c>
      <c r="DJ21" s="13">
        <v>30545.25</v>
      </c>
      <c r="DK21" s="11">
        <v>133</v>
      </c>
      <c r="DL21" s="12">
        <v>0.1644</v>
      </c>
      <c r="DM21" s="12">
        <v>0.2597</v>
      </c>
      <c r="DN21" s="11"/>
      <c r="DO21" s="13"/>
      <c r="DP21" s="11"/>
      <c r="DQ21" s="11"/>
      <c r="DR21" s="13"/>
      <c r="DS21" s="11"/>
      <c r="DT21" s="12"/>
      <c r="DU21" s="12"/>
      <c r="DV21" s="11">
        <v>10</v>
      </c>
      <c r="DW21" s="13">
        <v>669.04</v>
      </c>
      <c r="DX21" s="11">
        <v>97</v>
      </c>
      <c r="DY21" s="11"/>
      <c r="DZ21" s="13"/>
      <c r="EA21" s="11"/>
      <c r="EB21" s="12"/>
      <c r="EC21" s="12"/>
      <c r="ED21" s="11">
        <v>2543</v>
      </c>
      <c r="EE21" s="13">
        <v>80174.49</v>
      </c>
      <c r="EF21" s="11">
        <v>150</v>
      </c>
      <c r="EG21" s="11">
        <v>2938</v>
      </c>
      <c r="EH21" s="13">
        <v>87059.35</v>
      </c>
      <c r="EI21" s="11">
        <v>131</v>
      </c>
      <c r="EJ21" s="12">
        <v>-0.1344</v>
      </c>
      <c r="EK21" s="12">
        <v>-0.0791</v>
      </c>
      <c r="EL21" s="11">
        <v>550</v>
      </c>
      <c r="EM21" s="13">
        <v>26858.77</v>
      </c>
      <c r="EN21" s="11">
        <v>155</v>
      </c>
      <c r="EO21" s="11">
        <v>117</v>
      </c>
      <c r="EP21" s="13">
        <v>1888.72</v>
      </c>
      <c r="EQ21" s="11">
        <v>132</v>
      </c>
      <c r="ER21" s="12">
        <v>3.7009</v>
      </c>
      <c r="ES21" s="12">
        <v>13.2206</v>
      </c>
      <c r="ET21" s="11"/>
      <c r="EU21" s="13"/>
      <c r="EV21" s="11"/>
      <c r="EW21" s="11"/>
      <c r="EX21" s="13"/>
      <c r="EY21" s="11"/>
      <c r="EZ21" s="12"/>
      <c r="FA21" s="12"/>
      <c r="FB21" s="11">
        <v>3406</v>
      </c>
      <c r="FC21" s="13">
        <v>120430.8</v>
      </c>
      <c r="FD21" s="11">
        <v>82</v>
      </c>
      <c r="FE21" s="11">
        <v>3169</v>
      </c>
      <c r="FF21" s="13">
        <v>108122.4</v>
      </c>
      <c r="FG21" s="11">
        <v>90</v>
      </c>
      <c r="FH21" s="12">
        <v>0.0748</v>
      </c>
      <c r="FI21" s="12">
        <v>0.1138</v>
      </c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>
        <v>5</v>
      </c>
      <c r="GD21" s="13">
        <v>138.61</v>
      </c>
      <c r="GE21" s="11">
        <v>11</v>
      </c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>
        <v>47</v>
      </c>
      <c r="GQ21" s="13">
        <v>1686.72</v>
      </c>
      <c r="GR21" s="11"/>
      <c r="GS21" s="11">
        <v>133</v>
      </c>
      <c r="GT21" s="13">
        <v>4373.59</v>
      </c>
      <c r="GU21" s="11">
        <v>49</v>
      </c>
      <c r="GV21" s="12">
        <v>-0.6466</v>
      </c>
      <c r="GW21" s="12">
        <v>-0.6143</v>
      </c>
      <c r="GX21" s="11"/>
      <c r="GY21" s="13"/>
      <c r="GZ21" s="11">
        <v>24</v>
      </c>
      <c r="HA21" s="11">
        <v>182</v>
      </c>
      <c r="HB21" s="13">
        <v>3843.77</v>
      </c>
      <c r="HC21" s="11"/>
      <c r="HD21" s="12"/>
      <c r="HE21" s="12"/>
      <c r="HF21" s="11">
        <v>1</v>
      </c>
      <c r="HG21" s="13"/>
      <c r="HH21" s="11">
        <v>149</v>
      </c>
      <c r="HI21" s="11"/>
      <c r="HJ21" s="13"/>
      <c r="HK21" s="11">
        <v>131</v>
      </c>
      <c r="HL21" s="12"/>
      <c r="HM21" s="12"/>
      <c r="HN21" s="11">
        <v>305</v>
      </c>
      <c r="HO21" s="13">
        <v>10560.91</v>
      </c>
      <c r="HP21" s="11">
        <v>29</v>
      </c>
      <c r="HQ21" s="11">
        <v>196</v>
      </c>
      <c r="HR21" s="13">
        <v>6883.72</v>
      </c>
      <c r="HS21" s="11">
        <v>33</v>
      </c>
      <c r="HT21" s="12">
        <v>0.5561</v>
      </c>
      <c r="HU21" s="12">
        <v>0.5342</v>
      </c>
      <c r="HV21" s="11"/>
      <c r="HW21" s="13"/>
      <c r="HX21" s="11"/>
      <c r="HY21" s="11"/>
      <c r="HZ21" s="13"/>
      <c r="IA21" s="11"/>
      <c r="IB21" s="12"/>
      <c r="IC21" s="12"/>
      <c r="ID21" s="11">
        <v>288</v>
      </c>
      <c r="IE21" s="13">
        <v>9796.06</v>
      </c>
      <c r="IF21" s="11">
        <v>66</v>
      </c>
      <c r="IG21" s="11">
        <v>256</v>
      </c>
      <c r="IH21" s="13">
        <v>8560.12</v>
      </c>
      <c r="II21" s="11">
        <v>66</v>
      </c>
      <c r="IJ21" s="12">
        <v>0.125</v>
      </c>
      <c r="IK21" s="12">
        <v>0.1444</v>
      </c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>
        <v>71</v>
      </c>
      <c r="IW21" s="11"/>
      <c r="IX21" s="13"/>
      <c r="IY21" s="11">
        <v>74</v>
      </c>
      <c r="IZ21" s="12"/>
      <c r="JA21" s="12"/>
      <c r="JB21" s="11">
        <v>86</v>
      </c>
      <c r="JC21" s="13">
        <v>2361.77</v>
      </c>
      <c r="JD21" s="11">
        <v>132</v>
      </c>
      <c r="JE21" s="11">
        <v>45</v>
      </c>
      <c r="JF21" s="13">
        <v>1138.2</v>
      </c>
      <c r="JG21" s="11">
        <v>22</v>
      </c>
      <c r="JH21" s="12">
        <v>0.9111</v>
      </c>
      <c r="JI21" s="12">
        <v>1.075</v>
      </c>
      <c r="JJ21" s="11">
        <v>7</v>
      </c>
      <c r="JK21" s="13">
        <v>265.61</v>
      </c>
      <c r="JL21" s="11"/>
      <c r="JM21" s="11">
        <v>26</v>
      </c>
      <c r="JN21" s="13">
        <v>951.12</v>
      </c>
      <c r="JO21" s="11">
        <v>94</v>
      </c>
      <c r="JP21" s="12">
        <v>-0.7308</v>
      </c>
      <c r="JQ21" s="12">
        <v>-0.7207</v>
      </c>
      <c r="JR21" s="11"/>
      <c r="JS21" s="13"/>
      <c r="JT21" s="11"/>
      <c r="JU21" s="11"/>
      <c r="JV21" s="13"/>
      <c r="JW21" s="11"/>
      <c r="JX21" s="12"/>
      <c r="JY21" s="12"/>
      <c r="JZ21" s="11">
        <v>15</v>
      </c>
      <c r="KA21" s="13">
        <v>457.88</v>
      </c>
      <c r="KB21" s="11">
        <v>158</v>
      </c>
      <c r="KC21" s="11">
        <v>111</v>
      </c>
      <c r="KD21" s="13">
        <v>5524.56</v>
      </c>
      <c r="KE21" s="11">
        <v>142</v>
      </c>
      <c r="KF21" s="12">
        <v>-0.8649</v>
      </c>
      <c r="KG21" s="12">
        <v>-0.9171</v>
      </c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>
        <v>4</v>
      </c>
      <c r="KT21" s="13">
        <v>159.6</v>
      </c>
      <c r="KU21" s="11">
        <v>1</v>
      </c>
      <c r="KV21" s="12"/>
      <c r="KW21" s="12"/>
      <c r="KX21" s="11">
        <v>14</v>
      </c>
      <c r="KY21" s="13">
        <v>38.5</v>
      </c>
      <c r="KZ21" s="11"/>
      <c r="LA21" s="11">
        <v>24</v>
      </c>
      <c r="LB21" s="13">
        <v>38.1</v>
      </c>
      <c r="LC21" s="11"/>
      <c r="LD21" s="12">
        <v>-0.4167</v>
      </c>
      <c r="LE21" s="12">
        <v>0.0105</v>
      </c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>
        <v>24</v>
      </c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>
        <v>390</v>
      </c>
      <c r="MH21" s="13">
        <v>11611.66</v>
      </c>
      <c r="MI21" s="11">
        <v>52</v>
      </c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/>
      <c r="MZ21" s="12"/>
      <c r="NA21" s="12"/>
      <c r="NB21" s="11"/>
      <c r="NC21" s="13"/>
      <c r="ND21" s="11"/>
      <c r="NE21" s="11"/>
      <c r="NF21" s="13"/>
      <c r="NG21" s="11"/>
      <c r="NH21" s="12"/>
      <c r="NI21" s="12"/>
      <c r="NJ21" s="11"/>
      <c r="NK21" s="13"/>
      <c r="NL21" s="11"/>
      <c r="NM21" s="11"/>
      <c r="NN21" s="13"/>
      <c r="NO21" s="11"/>
      <c r="NP21" s="12"/>
      <c r="NQ21" s="12"/>
    </row>
    <row r="22">
      <c r="A22" s="10" t="s">
        <v>93</v>
      </c>
      <c r="B22" s="11">
        <v>239871</v>
      </c>
      <c r="C22" s="11">
        <f>=ROUNDDOWN(31.0424215757325,0)</f>
      </c>
      <c r="D22" s="11">
        <v>91630</v>
      </c>
      <c r="E22" s="12">
        <v>0.9253</v>
      </c>
      <c r="F22" s="11"/>
      <c r="G22" s="11">
        <f>=ROUNDDOWN({0},0)</f>
      </c>
      <c r="H22" s="11"/>
      <c r="I22" s="12"/>
      <c r="J22" s="11">
        <v>154195</v>
      </c>
      <c r="K22" s="13">
        <v>3830072.06</v>
      </c>
      <c r="L22" s="11">
        <v>595</v>
      </c>
      <c r="M22" s="14">
        <v>6437.1</v>
      </c>
      <c r="N22" s="11">
        <v>177758</v>
      </c>
      <c r="O22" s="13">
        <v>4082846.9</v>
      </c>
      <c r="P22" s="11">
        <v>545</v>
      </c>
      <c r="Q22" s="14">
        <v>7491.46</v>
      </c>
      <c r="R22" s="12">
        <v>-0.1326</v>
      </c>
      <c r="S22" s="12">
        <v>-0.0619</v>
      </c>
      <c r="T22" s="12">
        <v>0.0917</v>
      </c>
      <c r="U22" s="12">
        <v>-0.1407</v>
      </c>
      <c r="V22" s="11">
        <v>56767</v>
      </c>
      <c r="W22" s="13">
        <v>1481483.39</v>
      </c>
      <c r="X22" s="11">
        <v>581</v>
      </c>
      <c r="Y22" s="11">
        <v>72929</v>
      </c>
      <c r="Z22" s="13">
        <v>1730796.93</v>
      </c>
      <c r="AA22" s="11">
        <v>519</v>
      </c>
      <c r="AB22" s="12">
        <v>-0.2216</v>
      </c>
      <c r="AC22" s="12">
        <v>-0.144</v>
      </c>
      <c r="AD22" s="11">
        <v>34257</v>
      </c>
      <c r="AE22" s="13">
        <v>717586.22</v>
      </c>
      <c r="AF22" s="11">
        <v>577</v>
      </c>
      <c r="AG22" s="11">
        <v>35100</v>
      </c>
      <c r="AH22" s="13">
        <v>695861.42</v>
      </c>
      <c r="AI22" s="11">
        <v>512</v>
      </c>
      <c r="AJ22" s="12">
        <v>-0.024</v>
      </c>
      <c r="AK22" s="12">
        <v>0.0312</v>
      </c>
      <c r="AL22" s="11">
        <v>13713</v>
      </c>
      <c r="AM22" s="13">
        <v>322150.92</v>
      </c>
      <c r="AN22" s="11">
        <v>559</v>
      </c>
      <c r="AO22" s="11">
        <v>12795</v>
      </c>
      <c r="AP22" s="13">
        <v>252097.62</v>
      </c>
      <c r="AQ22" s="11">
        <v>472</v>
      </c>
      <c r="AR22" s="12">
        <v>0.0717</v>
      </c>
      <c r="AS22" s="12">
        <v>0.2779</v>
      </c>
      <c r="AT22" s="11">
        <v>6602</v>
      </c>
      <c r="AU22" s="13">
        <v>163125.79</v>
      </c>
      <c r="AV22" s="11">
        <v>570</v>
      </c>
      <c r="AW22" s="11">
        <v>4078</v>
      </c>
      <c r="AX22" s="13">
        <v>99698.75</v>
      </c>
      <c r="AY22" s="11"/>
      <c r="AZ22" s="12">
        <v>0.6189</v>
      </c>
      <c r="BA22" s="12">
        <v>0.6362</v>
      </c>
      <c r="BB22" s="11">
        <v>351</v>
      </c>
      <c r="BC22" s="13">
        <v>11171.69</v>
      </c>
      <c r="BD22" s="11">
        <v>13</v>
      </c>
      <c r="BE22" s="11">
        <v>926</v>
      </c>
      <c r="BF22" s="13">
        <v>23167</v>
      </c>
      <c r="BG22" s="11">
        <v>21</v>
      </c>
      <c r="BH22" s="12">
        <v>-0.621</v>
      </c>
      <c r="BI22" s="12">
        <v>-0.5178</v>
      </c>
      <c r="BJ22" s="11">
        <v>4951</v>
      </c>
      <c r="BK22" s="13">
        <v>149337.95</v>
      </c>
      <c r="BL22" s="11">
        <v>580</v>
      </c>
      <c r="BM22" s="11">
        <v>3931</v>
      </c>
      <c r="BN22" s="13">
        <v>100798.24</v>
      </c>
      <c r="BO22" s="11">
        <v>532</v>
      </c>
      <c r="BP22" s="12">
        <v>0.2595</v>
      </c>
      <c r="BQ22" s="12">
        <v>0.4816</v>
      </c>
      <c r="BR22" s="11">
        <v>17813</v>
      </c>
      <c r="BS22" s="13">
        <v>391769.02</v>
      </c>
      <c r="BT22" s="11">
        <v>555</v>
      </c>
      <c r="BU22" s="11">
        <v>17008</v>
      </c>
      <c r="BV22" s="13">
        <v>330180.17</v>
      </c>
      <c r="BW22" s="11">
        <v>465</v>
      </c>
      <c r="BX22" s="12">
        <v>0.0473</v>
      </c>
      <c r="BY22" s="12">
        <v>0.1865</v>
      </c>
      <c r="BZ22" s="11">
        <v>6614</v>
      </c>
      <c r="CA22" s="13">
        <v>166394.96</v>
      </c>
      <c r="CB22" s="11">
        <v>196</v>
      </c>
      <c r="CC22" s="11">
        <v>3311</v>
      </c>
      <c r="CD22" s="13">
        <v>79275.45</v>
      </c>
      <c r="CE22" s="11">
        <v>213</v>
      </c>
      <c r="CF22" s="12">
        <v>0.9976</v>
      </c>
      <c r="CG22" s="12">
        <v>1.0989</v>
      </c>
      <c r="CH22" s="11">
        <v>2583</v>
      </c>
      <c r="CI22" s="13">
        <v>109587.12</v>
      </c>
      <c r="CJ22" s="11">
        <v>499</v>
      </c>
      <c r="CK22" s="11">
        <v>1988</v>
      </c>
      <c r="CL22" s="13">
        <v>85416.58</v>
      </c>
      <c r="CM22" s="11">
        <v>496</v>
      </c>
      <c r="CN22" s="12">
        <v>0.2993</v>
      </c>
      <c r="CO22" s="12">
        <v>0.283</v>
      </c>
      <c r="CP22" s="11">
        <v>7</v>
      </c>
      <c r="CQ22" s="13">
        <v>155.93</v>
      </c>
      <c r="CR22" s="11"/>
      <c r="CS22" s="11">
        <v>6</v>
      </c>
      <c r="CT22" s="13">
        <v>346.94</v>
      </c>
      <c r="CU22" s="11"/>
      <c r="CV22" s="12">
        <v>0.1667</v>
      </c>
      <c r="CW22" s="12">
        <v>-0.5506</v>
      </c>
      <c r="CX22" s="11">
        <v>4071</v>
      </c>
      <c r="CY22" s="13">
        <v>94984.69</v>
      </c>
      <c r="CZ22" s="11">
        <v>319</v>
      </c>
      <c r="DA22" s="11">
        <v>12078</v>
      </c>
      <c r="DB22" s="13">
        <v>234042.15</v>
      </c>
      <c r="DC22" s="11">
        <v>294</v>
      </c>
      <c r="DD22" s="12">
        <v>-0.6629</v>
      </c>
      <c r="DE22" s="12">
        <v>-0.5942</v>
      </c>
      <c r="DF22" s="11">
        <v>2100</v>
      </c>
      <c r="DG22" s="13">
        <v>71697.88</v>
      </c>
      <c r="DH22" s="11">
        <v>51</v>
      </c>
      <c r="DI22" s="11">
        <v>4970</v>
      </c>
      <c r="DJ22" s="13">
        <v>130559.65</v>
      </c>
      <c r="DK22" s="11">
        <v>55</v>
      </c>
      <c r="DL22" s="12">
        <v>-0.5775</v>
      </c>
      <c r="DM22" s="12">
        <v>-0.4508</v>
      </c>
      <c r="DN22" s="11"/>
      <c r="DO22" s="13"/>
      <c r="DP22" s="11"/>
      <c r="DQ22" s="11"/>
      <c r="DR22" s="13"/>
      <c r="DS22" s="11"/>
      <c r="DT22" s="12"/>
      <c r="DU22" s="12"/>
      <c r="DV22" s="11">
        <v>729</v>
      </c>
      <c r="DW22" s="13">
        <v>51304.53</v>
      </c>
      <c r="DX22" s="11">
        <v>450</v>
      </c>
      <c r="DY22" s="11"/>
      <c r="DZ22" s="13"/>
      <c r="EA22" s="11"/>
      <c r="EB22" s="12"/>
      <c r="EC22" s="12"/>
      <c r="ED22" s="11">
        <v>1159</v>
      </c>
      <c r="EE22" s="13">
        <v>21813.38</v>
      </c>
      <c r="EF22" s="11">
        <v>321</v>
      </c>
      <c r="EG22" s="11">
        <v>1418</v>
      </c>
      <c r="EH22" s="13">
        <v>25442.28</v>
      </c>
      <c r="EI22" s="11">
        <v>334</v>
      </c>
      <c r="EJ22" s="12">
        <v>-0.1827</v>
      </c>
      <c r="EK22" s="12">
        <v>-0.1426</v>
      </c>
      <c r="EL22" s="11">
        <v>1751</v>
      </c>
      <c r="EM22" s="13">
        <v>59305.96</v>
      </c>
      <c r="EN22" s="11">
        <v>590</v>
      </c>
      <c r="EO22" s="11">
        <v>200</v>
      </c>
      <c r="EP22" s="13">
        <v>3076.06</v>
      </c>
      <c r="EQ22" s="11">
        <v>463</v>
      </c>
      <c r="ER22" s="12">
        <v>7.755</v>
      </c>
      <c r="ES22" s="12">
        <v>18.2798</v>
      </c>
      <c r="ET22" s="11"/>
      <c r="EU22" s="13"/>
      <c r="EV22" s="11"/>
      <c r="EW22" s="11"/>
      <c r="EX22" s="13"/>
      <c r="EY22" s="11"/>
      <c r="EZ22" s="12"/>
      <c r="FA22" s="12"/>
      <c r="FB22" s="11"/>
      <c r="FC22" s="13"/>
      <c r="FD22" s="11"/>
      <c r="FE22" s="11"/>
      <c r="FF22" s="13"/>
      <c r="FG22" s="11"/>
      <c r="FH22" s="12"/>
      <c r="FI22" s="12"/>
      <c r="FJ22" s="11"/>
      <c r="FK22" s="13"/>
      <c r="FL22" s="11"/>
      <c r="FM22" s="11">
        <v>1022</v>
      </c>
      <c r="FN22" s="13">
        <v>32233.5</v>
      </c>
      <c r="FO22" s="11"/>
      <c r="FP22" s="12"/>
      <c r="FQ22" s="12"/>
      <c r="FR22" s="11"/>
      <c r="FS22" s="13"/>
      <c r="FT22" s="11"/>
      <c r="FU22" s="11"/>
      <c r="FV22" s="13"/>
      <c r="FW22" s="11"/>
      <c r="FX22" s="12"/>
      <c r="FY22" s="12"/>
      <c r="FZ22" s="11">
        <v>12</v>
      </c>
      <c r="GA22" s="13">
        <v>214.57</v>
      </c>
      <c r="GB22" s="11"/>
      <c r="GC22" s="11">
        <v>151</v>
      </c>
      <c r="GD22" s="13">
        <v>2195.78</v>
      </c>
      <c r="GE22" s="11">
        <v>16</v>
      </c>
      <c r="GF22" s="12">
        <v>-0.9205</v>
      </c>
      <c r="GG22" s="12">
        <v>-0.9023</v>
      </c>
      <c r="GH22" s="11"/>
      <c r="GI22" s="13"/>
      <c r="GJ22" s="11"/>
      <c r="GK22" s="11"/>
      <c r="GL22" s="13"/>
      <c r="GM22" s="11"/>
      <c r="GN22" s="12"/>
      <c r="GO22" s="12"/>
      <c r="GP22" s="11">
        <v>160</v>
      </c>
      <c r="GQ22" s="13">
        <v>4520.79</v>
      </c>
      <c r="GR22" s="11"/>
      <c r="GS22" s="11">
        <v>606</v>
      </c>
      <c r="GT22" s="13">
        <v>16069.5</v>
      </c>
      <c r="GU22" s="11">
        <v>67</v>
      </c>
      <c r="GV22" s="12">
        <v>-0.736</v>
      </c>
      <c r="GW22" s="12">
        <v>-0.7187</v>
      </c>
      <c r="GX22" s="11">
        <v>151</v>
      </c>
      <c r="GY22" s="13">
        <v>4464.06</v>
      </c>
      <c r="GZ22" s="11">
        <v>3</v>
      </c>
      <c r="HA22" s="11">
        <v>166</v>
      </c>
      <c r="HB22" s="13">
        <v>6613.71</v>
      </c>
      <c r="HC22" s="11">
        <v>14</v>
      </c>
      <c r="HD22" s="12">
        <v>-0.0904</v>
      </c>
      <c r="HE22" s="12">
        <v>-0.325</v>
      </c>
      <c r="HF22" s="11">
        <v>32</v>
      </c>
      <c r="HG22" s="13">
        <v>1178.1</v>
      </c>
      <c r="HH22" s="11">
        <v>106</v>
      </c>
      <c r="HI22" s="11">
        <v>52</v>
      </c>
      <c r="HJ22" s="13">
        <v>1314.33</v>
      </c>
      <c r="HK22" s="11">
        <v>95</v>
      </c>
      <c r="HL22" s="12">
        <v>-0.3846</v>
      </c>
      <c r="HM22" s="12">
        <v>-0.1036</v>
      </c>
      <c r="HN22" s="11"/>
      <c r="HO22" s="13"/>
      <c r="HP22" s="11"/>
      <c r="HQ22" s="11"/>
      <c r="HR22" s="13"/>
      <c r="HS22" s="11"/>
      <c r="HT22" s="12"/>
      <c r="HU22" s="12"/>
      <c r="HV22" s="11"/>
      <c r="HW22" s="13"/>
      <c r="HX22" s="11"/>
      <c r="HY22" s="11"/>
      <c r="HZ22" s="13"/>
      <c r="IA22" s="11"/>
      <c r="IB22" s="12"/>
      <c r="IC22" s="12"/>
      <c r="ID22" s="11">
        <v>99</v>
      </c>
      <c r="IE22" s="13">
        <v>2303.81</v>
      </c>
      <c r="IF22" s="11">
        <v>90</v>
      </c>
      <c r="IG22" s="11">
        <v>105</v>
      </c>
      <c r="IH22" s="13">
        <v>2257.92</v>
      </c>
      <c r="II22" s="11">
        <v>11</v>
      </c>
      <c r="IJ22" s="12">
        <v>-0.0571</v>
      </c>
      <c r="IK22" s="12">
        <v>0.0203</v>
      </c>
      <c r="IL22" s="11"/>
      <c r="IM22" s="13"/>
      <c r="IN22" s="11"/>
      <c r="IO22" s="11"/>
      <c r="IP22" s="13"/>
      <c r="IQ22" s="11"/>
      <c r="IR22" s="12"/>
      <c r="IS22" s="12"/>
      <c r="IT22" s="11">
        <v>44</v>
      </c>
      <c r="IU22" s="13">
        <v>1036.42</v>
      </c>
      <c r="IV22" s="11">
        <v>47</v>
      </c>
      <c r="IW22" s="11">
        <v>280</v>
      </c>
      <c r="IX22" s="13">
        <v>5579.34</v>
      </c>
      <c r="IY22" s="11">
        <v>49</v>
      </c>
      <c r="IZ22" s="12">
        <v>-0.8429</v>
      </c>
      <c r="JA22" s="12">
        <v>-0.8142</v>
      </c>
      <c r="JB22" s="11">
        <v>160</v>
      </c>
      <c r="JC22" s="13">
        <v>2850.67</v>
      </c>
      <c r="JD22" s="11">
        <v>377</v>
      </c>
      <c r="JE22" s="11">
        <v>121</v>
      </c>
      <c r="JF22" s="13">
        <v>2140.57</v>
      </c>
      <c r="JG22" s="11">
        <v>158</v>
      </c>
      <c r="JH22" s="12">
        <v>0.3223</v>
      </c>
      <c r="JI22" s="12">
        <v>0.3317</v>
      </c>
      <c r="JJ22" s="11">
        <v>18</v>
      </c>
      <c r="JK22" s="13">
        <v>292.29</v>
      </c>
      <c r="JL22" s="11"/>
      <c r="JM22" s="11">
        <v>135</v>
      </c>
      <c r="JN22" s="13">
        <v>3566.76</v>
      </c>
      <c r="JO22" s="11">
        <v>262</v>
      </c>
      <c r="JP22" s="12">
        <v>-0.8667</v>
      </c>
      <c r="JQ22" s="12">
        <v>-0.9181</v>
      </c>
      <c r="JR22" s="11"/>
      <c r="JS22" s="13"/>
      <c r="JT22" s="11"/>
      <c r="JU22" s="11"/>
      <c r="JV22" s="13"/>
      <c r="JW22" s="11"/>
      <c r="JX22" s="12"/>
      <c r="JY22" s="12"/>
      <c r="JZ22" s="11">
        <v>30</v>
      </c>
      <c r="KA22" s="13">
        <v>1318.2</v>
      </c>
      <c r="KB22" s="11">
        <v>585</v>
      </c>
      <c r="KC22" s="11">
        <v>4023</v>
      </c>
      <c r="KD22" s="13">
        <v>213931.71</v>
      </c>
      <c r="KE22" s="11">
        <v>545</v>
      </c>
      <c r="KF22" s="12">
        <v>-0.9925</v>
      </c>
      <c r="KG22" s="12">
        <v>-0.9938</v>
      </c>
      <c r="KH22" s="11"/>
      <c r="KI22" s="13"/>
      <c r="KJ22" s="11"/>
      <c r="KK22" s="11"/>
      <c r="KL22" s="13"/>
      <c r="KM22" s="11"/>
      <c r="KN22" s="12"/>
      <c r="KO22" s="12"/>
      <c r="KP22" s="11"/>
      <c r="KQ22" s="13"/>
      <c r="KR22" s="11"/>
      <c r="KS22" s="11"/>
      <c r="KT22" s="13"/>
      <c r="KU22" s="11"/>
      <c r="KV22" s="12"/>
      <c r="KW22" s="12"/>
      <c r="KX22" s="11">
        <v>17</v>
      </c>
      <c r="KY22" s="13">
        <v>23.72</v>
      </c>
      <c r="KZ22" s="11"/>
      <c r="LA22" s="11">
        <v>24</v>
      </c>
      <c r="LB22" s="13"/>
      <c r="LC22" s="11"/>
      <c r="LD22" s="12">
        <v>-0.2917</v>
      </c>
      <c r="LE22" s="12"/>
      <c r="LF22" s="11"/>
      <c r="LG22" s="13"/>
      <c r="LH22" s="11"/>
      <c r="LI22" s="11"/>
      <c r="LJ22" s="13"/>
      <c r="LK22" s="11"/>
      <c r="LL22" s="12"/>
      <c r="LM22" s="12"/>
      <c r="LN22" s="11"/>
      <c r="LO22" s="13"/>
      <c r="LP22" s="11"/>
      <c r="LQ22" s="11"/>
      <c r="LR22" s="13"/>
      <c r="LS22" s="11"/>
      <c r="LT22" s="12"/>
      <c r="LU22" s="12"/>
      <c r="LV22" s="11">
        <v>4</v>
      </c>
      <c r="LW22" s="13"/>
      <c r="LX22" s="11"/>
      <c r="LY22" s="11"/>
      <c r="LZ22" s="13"/>
      <c r="MA22" s="11">
        <v>198</v>
      </c>
      <c r="MB22" s="12"/>
      <c r="MC22" s="12"/>
      <c r="MD22" s="11"/>
      <c r="ME22" s="13"/>
      <c r="MF22" s="11"/>
      <c r="MG22" s="11">
        <v>159</v>
      </c>
      <c r="MH22" s="13">
        <v>2349.46</v>
      </c>
      <c r="MI22" s="11">
        <v>54</v>
      </c>
      <c r="MJ22" s="12"/>
      <c r="MK22" s="12"/>
      <c r="ML22" s="11"/>
      <c r="MM22" s="13"/>
      <c r="MN22" s="11"/>
      <c r="MO22" s="11">
        <v>176</v>
      </c>
      <c r="MP22" s="13">
        <v>3835.08</v>
      </c>
      <c r="MQ22" s="11">
        <v>105</v>
      </c>
      <c r="MR22" s="12"/>
      <c r="MS22" s="12"/>
      <c r="MT22" s="11"/>
      <c r="MU22" s="13"/>
      <c r="MV22" s="11"/>
      <c r="MW22" s="11"/>
      <c r="MX22" s="13"/>
      <c r="MY22" s="11"/>
      <c r="MZ22" s="12"/>
      <c r="NA22" s="12"/>
      <c r="NB22" s="11"/>
      <c r="NC22" s="13"/>
      <c r="ND22" s="11"/>
      <c r="NE22" s="11"/>
      <c r="NF22" s="13"/>
      <c r="NG22" s="11"/>
      <c r="NH22" s="12"/>
      <c r="NI22" s="12"/>
      <c r="NJ22" s="11"/>
      <c r="NK22" s="13"/>
      <c r="NL22" s="11"/>
      <c r="NM22" s="11"/>
      <c r="NN22" s="13"/>
      <c r="NO22" s="11"/>
      <c r="NP22" s="12"/>
      <c r="NQ22" s="12"/>
    </row>
    <row r="23">
      <c r="A23" s="19" t="s">
        <v>94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2033533</v>
      </c>
      <c r="K23" s="17">
        <v>89678730.97</v>
      </c>
      <c r="L23" s="15">
        <v>7056</v>
      </c>
      <c r="M23" s="18">
        <v>12709.57</v>
      </c>
      <c r="N23" s="15">
        <v>2061744</v>
      </c>
      <c r="O23" s="17">
        <v>93189619.16</v>
      </c>
      <c r="P23" s="15">
        <v>6712</v>
      </c>
      <c r="Q23" s="18">
        <v>13884.03</v>
      </c>
      <c r="R23" s="16">
        <v>-0.0137</v>
      </c>
      <c r="S23" s="16">
        <v>-0.0377</v>
      </c>
      <c r="T23" s="16">
        <v>0.0513</v>
      </c>
      <c r="U23" s="16">
        <v>-0.0846</v>
      </c>
      <c r="V23" s="15">
        <v>766035</v>
      </c>
      <c r="W23" s="17">
        <v>26935296.9</v>
      </c>
      <c r="X23" s="15">
        <v>5787</v>
      </c>
      <c r="Y23" s="15">
        <v>665350</v>
      </c>
      <c r="Z23" s="17">
        <v>23433422.61</v>
      </c>
      <c r="AA23" s="15">
        <v>5561</v>
      </c>
      <c r="AB23" s="16">
        <v>0.1513</v>
      </c>
      <c r="AC23" s="16">
        <v>0.1494</v>
      </c>
      <c r="AD23" s="15">
        <v>218811</v>
      </c>
      <c r="AE23" s="17">
        <v>15037839.58</v>
      </c>
      <c r="AF23" s="15">
        <v>6015</v>
      </c>
      <c r="AG23" s="15">
        <v>229169</v>
      </c>
      <c r="AH23" s="17">
        <v>15726720.46</v>
      </c>
      <c r="AI23" s="15">
        <v>5807</v>
      </c>
      <c r="AJ23" s="16">
        <v>-0.0452</v>
      </c>
      <c r="AK23" s="16">
        <v>-0.0438</v>
      </c>
      <c r="AL23" s="15">
        <v>232054</v>
      </c>
      <c r="AM23" s="17">
        <v>8196399.37</v>
      </c>
      <c r="AN23" s="15">
        <v>5802</v>
      </c>
      <c r="AO23" s="15">
        <v>255628</v>
      </c>
      <c r="AP23" s="17">
        <v>8979605.53</v>
      </c>
      <c r="AQ23" s="15">
        <v>5516</v>
      </c>
      <c r="AR23" s="16">
        <v>-0.0922</v>
      </c>
      <c r="AS23" s="16">
        <v>-0.0872</v>
      </c>
      <c r="AT23" s="15">
        <v>101719</v>
      </c>
      <c r="AU23" s="17">
        <v>6365100.62</v>
      </c>
      <c r="AV23" s="15">
        <v>5681</v>
      </c>
      <c r="AW23" s="15">
        <v>98833</v>
      </c>
      <c r="AX23" s="17">
        <v>6793804.27</v>
      </c>
      <c r="AY23" s="15">
        <v>3966</v>
      </c>
      <c r="AZ23" s="16">
        <v>0.0292</v>
      </c>
      <c r="BA23" s="16">
        <v>-0.0631</v>
      </c>
      <c r="BB23" s="15">
        <v>164148</v>
      </c>
      <c r="BC23" s="17">
        <v>6027937.87</v>
      </c>
      <c r="BD23" s="15">
        <v>4527</v>
      </c>
      <c r="BE23" s="15">
        <v>197070</v>
      </c>
      <c r="BF23" s="17">
        <v>7959939.31</v>
      </c>
      <c r="BG23" s="15">
        <v>4708</v>
      </c>
      <c r="BH23" s="16">
        <v>-0.1671</v>
      </c>
      <c r="BI23" s="16">
        <v>-0.2427</v>
      </c>
      <c r="BJ23" s="15">
        <v>65265</v>
      </c>
      <c r="BK23" s="17">
        <v>5165045.52</v>
      </c>
      <c r="BL23" s="15">
        <v>5841</v>
      </c>
      <c r="BM23" s="15">
        <v>73935</v>
      </c>
      <c r="BN23" s="17">
        <v>5844360.16</v>
      </c>
      <c r="BO23" s="15">
        <v>5686</v>
      </c>
      <c r="BP23" s="16">
        <v>-0.1173</v>
      </c>
      <c r="BQ23" s="16">
        <v>-0.1162</v>
      </c>
      <c r="BR23" s="15">
        <v>126302</v>
      </c>
      <c r="BS23" s="17">
        <v>4473041.5</v>
      </c>
      <c r="BT23" s="15">
        <v>5098</v>
      </c>
      <c r="BU23" s="15">
        <v>131338</v>
      </c>
      <c r="BV23" s="17">
        <v>4767796.27</v>
      </c>
      <c r="BW23" s="15">
        <v>4590</v>
      </c>
      <c r="BX23" s="16">
        <v>-0.0383</v>
      </c>
      <c r="BY23" s="16">
        <v>-0.0618</v>
      </c>
      <c r="BZ23" s="15">
        <v>26574</v>
      </c>
      <c r="CA23" s="17">
        <v>2890935</v>
      </c>
      <c r="CB23" s="15">
        <v>1501</v>
      </c>
      <c r="CC23" s="15">
        <v>18242</v>
      </c>
      <c r="CD23" s="17">
        <v>2152398.6</v>
      </c>
      <c r="CE23" s="15">
        <v>1422</v>
      </c>
      <c r="CF23" s="16">
        <v>0.4567</v>
      </c>
      <c r="CG23" s="16">
        <v>0.3431</v>
      </c>
      <c r="CH23" s="15">
        <v>58497</v>
      </c>
      <c r="CI23" s="17">
        <v>2504935.72</v>
      </c>
      <c r="CJ23" s="15">
        <v>5183</v>
      </c>
      <c r="CK23" s="15">
        <v>79163</v>
      </c>
      <c r="CL23" s="17">
        <v>3053944.9</v>
      </c>
      <c r="CM23" s="15">
        <v>5231</v>
      </c>
      <c r="CN23" s="16">
        <v>-0.2611</v>
      </c>
      <c r="CO23" s="16">
        <v>-0.1798</v>
      </c>
      <c r="CP23" s="15">
        <v>49940</v>
      </c>
      <c r="CQ23" s="17">
        <v>2363976.31</v>
      </c>
      <c r="CR23" s="15"/>
      <c r="CS23" s="15">
        <v>37791</v>
      </c>
      <c r="CT23" s="17">
        <v>1707041.33</v>
      </c>
      <c r="CU23" s="15"/>
      <c r="CV23" s="16">
        <v>0.3215</v>
      </c>
      <c r="CW23" s="16">
        <v>0.3848</v>
      </c>
      <c r="CX23" s="15">
        <v>53298</v>
      </c>
      <c r="CY23" s="17">
        <v>2221474.66</v>
      </c>
      <c r="CZ23" s="15">
        <v>2799</v>
      </c>
      <c r="DA23" s="15">
        <v>117975</v>
      </c>
      <c r="DB23" s="17">
        <v>5591006.89</v>
      </c>
      <c r="DC23" s="15">
        <v>3347</v>
      </c>
      <c r="DD23" s="16">
        <v>-0.5482</v>
      </c>
      <c r="DE23" s="16">
        <v>-0.6027</v>
      </c>
      <c r="DF23" s="15">
        <v>22091</v>
      </c>
      <c r="DG23" s="17">
        <v>1184938.24</v>
      </c>
      <c r="DH23" s="15">
        <v>3194</v>
      </c>
      <c r="DI23" s="15">
        <v>24664</v>
      </c>
      <c r="DJ23" s="17">
        <v>1402973.88</v>
      </c>
      <c r="DK23" s="15">
        <v>1895</v>
      </c>
      <c r="DL23" s="16">
        <v>-0.1043</v>
      </c>
      <c r="DM23" s="16">
        <v>-0.1554</v>
      </c>
      <c r="DN23" s="15">
        <v>33724</v>
      </c>
      <c r="DO23" s="17">
        <v>1116856.55</v>
      </c>
      <c r="DP23" s="15"/>
      <c r="DQ23" s="15">
        <v>16770</v>
      </c>
      <c r="DR23" s="17">
        <v>468745.92</v>
      </c>
      <c r="DS23" s="15"/>
      <c r="DT23" s="16">
        <v>1.011</v>
      </c>
      <c r="DU23" s="16">
        <v>1.3826</v>
      </c>
      <c r="DV23" s="15">
        <v>22962</v>
      </c>
      <c r="DW23" s="17">
        <v>1064911.86</v>
      </c>
      <c r="DX23" s="15">
        <v>3513</v>
      </c>
      <c r="DY23" s="15"/>
      <c r="DZ23" s="17"/>
      <c r="EA23" s="15"/>
      <c r="EB23" s="16"/>
      <c r="EC23" s="16"/>
      <c r="ED23" s="15">
        <v>21937</v>
      </c>
      <c r="EE23" s="17">
        <v>924269.49</v>
      </c>
      <c r="EF23" s="15">
        <v>3989</v>
      </c>
      <c r="EG23" s="15">
        <v>22832</v>
      </c>
      <c r="EH23" s="17">
        <v>947112.62</v>
      </c>
      <c r="EI23" s="15">
        <v>3882</v>
      </c>
      <c r="EJ23" s="16">
        <v>-0.0392</v>
      </c>
      <c r="EK23" s="16">
        <v>-0.0241</v>
      </c>
      <c r="EL23" s="15">
        <v>12118</v>
      </c>
      <c r="EM23" s="17">
        <v>717684.48</v>
      </c>
      <c r="EN23" s="15">
        <v>4943</v>
      </c>
      <c r="EO23" s="15">
        <v>2095</v>
      </c>
      <c r="EP23" s="17">
        <v>54229.58</v>
      </c>
      <c r="EQ23" s="15">
        <v>4283</v>
      </c>
      <c r="ER23" s="16">
        <v>4.7842</v>
      </c>
      <c r="ES23" s="16">
        <v>12.2342</v>
      </c>
      <c r="ET23" s="15">
        <v>8669</v>
      </c>
      <c r="EU23" s="17">
        <v>476958.42</v>
      </c>
      <c r="EV23" s="15"/>
      <c r="EW23" s="15">
        <v>223</v>
      </c>
      <c r="EX23" s="17">
        <v>7650.42</v>
      </c>
      <c r="EY23" s="15"/>
      <c r="EZ23" s="16">
        <v>37.8744</v>
      </c>
      <c r="FA23" s="16">
        <v>61.3441</v>
      </c>
      <c r="FB23" s="15">
        <v>7757</v>
      </c>
      <c r="FC23" s="17">
        <v>346448.59</v>
      </c>
      <c r="FD23" s="15">
        <v>808</v>
      </c>
      <c r="FE23" s="15">
        <v>7744</v>
      </c>
      <c r="FF23" s="17">
        <v>324818.59</v>
      </c>
      <c r="FG23" s="15">
        <v>869</v>
      </c>
      <c r="FH23" s="16">
        <v>0.0017</v>
      </c>
      <c r="FI23" s="16">
        <v>0.0666</v>
      </c>
      <c r="FJ23" s="15">
        <v>10258</v>
      </c>
      <c r="FK23" s="17">
        <v>326923.63</v>
      </c>
      <c r="FL23" s="15">
        <v>6</v>
      </c>
      <c r="FM23" s="15">
        <v>10607</v>
      </c>
      <c r="FN23" s="17">
        <v>440901.94</v>
      </c>
      <c r="FO23" s="15"/>
      <c r="FP23" s="16">
        <v>-0.0329</v>
      </c>
      <c r="FQ23" s="16">
        <v>-0.2585</v>
      </c>
      <c r="FR23" s="15">
        <v>2116</v>
      </c>
      <c r="FS23" s="17">
        <v>206620.14</v>
      </c>
      <c r="FT23" s="15">
        <v>874</v>
      </c>
      <c r="FU23" s="15">
        <v>2354</v>
      </c>
      <c r="FV23" s="17">
        <v>208111.09</v>
      </c>
      <c r="FW23" s="15">
        <v>951</v>
      </c>
      <c r="FX23" s="16">
        <v>-0.1011</v>
      </c>
      <c r="FY23" s="16">
        <v>-0.0072</v>
      </c>
      <c r="FZ23" s="15">
        <v>7212</v>
      </c>
      <c r="GA23" s="17">
        <v>159981.75</v>
      </c>
      <c r="GB23" s="15">
        <v>278</v>
      </c>
      <c r="GC23" s="15">
        <v>10354</v>
      </c>
      <c r="GD23" s="17">
        <v>268867.01</v>
      </c>
      <c r="GE23" s="15">
        <v>575</v>
      </c>
      <c r="GF23" s="16">
        <v>-0.3035</v>
      </c>
      <c r="GG23" s="16">
        <v>-0.405</v>
      </c>
      <c r="GH23" s="15">
        <v>1322</v>
      </c>
      <c r="GI23" s="17">
        <v>146323.06</v>
      </c>
      <c r="GJ23" s="15">
        <v>487</v>
      </c>
      <c r="GK23" s="15">
        <v>1066</v>
      </c>
      <c r="GL23" s="17">
        <v>128608.23</v>
      </c>
      <c r="GM23" s="15">
        <v>635</v>
      </c>
      <c r="GN23" s="16">
        <v>0.2402</v>
      </c>
      <c r="GO23" s="16">
        <v>0.1377</v>
      </c>
      <c r="GP23" s="15">
        <v>1503</v>
      </c>
      <c r="GQ23" s="17">
        <v>144445.13</v>
      </c>
      <c r="GR23" s="15">
        <v>39</v>
      </c>
      <c r="GS23" s="15">
        <v>7660</v>
      </c>
      <c r="GT23" s="17">
        <v>714228.69</v>
      </c>
      <c r="GU23" s="15">
        <v>890</v>
      </c>
      <c r="GV23" s="16">
        <v>-0.8038</v>
      </c>
      <c r="GW23" s="16">
        <v>-0.7978</v>
      </c>
      <c r="GX23" s="15">
        <v>1292</v>
      </c>
      <c r="GY23" s="17">
        <v>137168.46</v>
      </c>
      <c r="GZ23" s="15">
        <v>302</v>
      </c>
      <c r="HA23" s="15">
        <v>1130</v>
      </c>
      <c r="HB23" s="17">
        <v>95946.99</v>
      </c>
      <c r="HC23" s="15">
        <v>133</v>
      </c>
      <c r="HD23" s="16">
        <v>0.1434</v>
      </c>
      <c r="HE23" s="16">
        <v>0.4296</v>
      </c>
      <c r="HF23" s="15">
        <v>4711</v>
      </c>
      <c r="HG23" s="17">
        <v>128269.4</v>
      </c>
      <c r="HH23" s="15">
        <v>2757</v>
      </c>
      <c r="HI23" s="15">
        <v>5856</v>
      </c>
      <c r="HJ23" s="17">
        <v>130937.47</v>
      </c>
      <c r="HK23" s="15">
        <v>2570</v>
      </c>
      <c r="HL23" s="16">
        <v>-0.1955</v>
      </c>
      <c r="HM23" s="16">
        <v>-0.0204</v>
      </c>
      <c r="HN23" s="15">
        <v>1680</v>
      </c>
      <c r="HO23" s="17">
        <v>73464.13</v>
      </c>
      <c r="HP23" s="15">
        <v>833</v>
      </c>
      <c r="HQ23" s="15">
        <v>1929</v>
      </c>
      <c r="HR23" s="17">
        <v>81831.36</v>
      </c>
      <c r="HS23" s="15">
        <v>690</v>
      </c>
      <c r="HT23" s="16">
        <v>-0.1291</v>
      </c>
      <c r="HU23" s="16">
        <v>-0.1022</v>
      </c>
      <c r="HV23" s="15">
        <v>2619</v>
      </c>
      <c r="HW23" s="17">
        <v>71966.2</v>
      </c>
      <c r="HX23" s="15"/>
      <c r="HY23" s="15"/>
      <c r="HZ23" s="17"/>
      <c r="IA23" s="15"/>
      <c r="IB23" s="16"/>
      <c r="IC23" s="16"/>
      <c r="ID23" s="15">
        <v>1198</v>
      </c>
      <c r="IE23" s="17">
        <v>47634.23</v>
      </c>
      <c r="IF23" s="15">
        <v>714</v>
      </c>
      <c r="IG23" s="15">
        <v>926</v>
      </c>
      <c r="IH23" s="17">
        <v>36107.24</v>
      </c>
      <c r="II23" s="15">
        <v>282</v>
      </c>
      <c r="IJ23" s="16">
        <v>0.2937</v>
      </c>
      <c r="IK23" s="16">
        <v>0.3192</v>
      </c>
      <c r="IL23" s="15">
        <v>229</v>
      </c>
      <c r="IM23" s="17">
        <v>46165.83</v>
      </c>
      <c r="IN23" s="15">
        <v>4</v>
      </c>
      <c r="IO23" s="15"/>
      <c r="IP23" s="17"/>
      <c r="IQ23" s="15"/>
      <c r="IR23" s="16"/>
      <c r="IS23" s="16"/>
      <c r="IT23" s="15">
        <v>991</v>
      </c>
      <c r="IU23" s="17">
        <v>44503.53</v>
      </c>
      <c r="IV23" s="15">
        <v>2222</v>
      </c>
      <c r="IW23" s="15">
        <v>3440</v>
      </c>
      <c r="IX23" s="17">
        <v>142742.7</v>
      </c>
      <c r="IY23" s="15">
        <v>1652</v>
      </c>
      <c r="IZ23" s="16">
        <v>-0.7119</v>
      </c>
      <c r="JA23" s="16">
        <v>-0.6882</v>
      </c>
      <c r="JB23" s="15">
        <v>1106</v>
      </c>
      <c r="JC23" s="17">
        <v>41837.34</v>
      </c>
      <c r="JD23" s="15">
        <v>3370</v>
      </c>
      <c r="JE23" s="15">
        <v>907</v>
      </c>
      <c r="JF23" s="17">
        <v>36422.37</v>
      </c>
      <c r="JG23" s="15">
        <v>1583</v>
      </c>
      <c r="JH23" s="16">
        <v>0.2194</v>
      </c>
      <c r="JI23" s="16">
        <v>0.1487</v>
      </c>
      <c r="JJ23" s="15">
        <v>195</v>
      </c>
      <c r="JK23" s="17">
        <v>24540.91</v>
      </c>
      <c r="JL23" s="15"/>
      <c r="JM23" s="15">
        <v>1378</v>
      </c>
      <c r="JN23" s="17">
        <v>135720.93</v>
      </c>
      <c r="JO23" s="15">
        <v>3799</v>
      </c>
      <c r="JP23" s="16">
        <v>-0.8585</v>
      </c>
      <c r="JQ23" s="16">
        <v>-0.8192</v>
      </c>
      <c r="JR23" s="15">
        <v>260</v>
      </c>
      <c r="JS23" s="17">
        <v>16063.08</v>
      </c>
      <c r="JT23" s="15">
        <v>142</v>
      </c>
      <c r="JU23" s="15">
        <v>706</v>
      </c>
      <c r="JV23" s="17">
        <v>31337.51</v>
      </c>
      <c r="JW23" s="15">
        <v>189</v>
      </c>
      <c r="JX23" s="16">
        <v>-0.6317</v>
      </c>
      <c r="JY23" s="16">
        <v>-0.4874</v>
      </c>
      <c r="JZ23" s="15">
        <v>199</v>
      </c>
      <c r="KA23" s="17">
        <v>16051.18</v>
      </c>
      <c r="KB23" s="15">
        <v>5800</v>
      </c>
      <c r="KC23" s="15">
        <v>17841</v>
      </c>
      <c r="KD23" s="17">
        <v>976108.51</v>
      </c>
      <c r="KE23" s="15">
        <v>5761</v>
      </c>
      <c r="KF23" s="16">
        <v>-0.9888</v>
      </c>
      <c r="KG23" s="16">
        <v>-0.9836</v>
      </c>
      <c r="KH23" s="15">
        <v>673</v>
      </c>
      <c r="KI23" s="17">
        <v>14849.61</v>
      </c>
      <c r="KJ23" s="15">
        <v>1</v>
      </c>
      <c r="KK23" s="15">
        <v>1058</v>
      </c>
      <c r="KL23" s="17">
        <v>29685.48</v>
      </c>
      <c r="KM23" s="15">
        <v>16</v>
      </c>
      <c r="KN23" s="16">
        <v>-0.3639</v>
      </c>
      <c r="KO23" s="16">
        <v>-0.4998</v>
      </c>
      <c r="KP23" s="15">
        <v>305</v>
      </c>
      <c r="KQ23" s="17">
        <v>11593.13</v>
      </c>
      <c r="KR23" s="15">
        <v>112</v>
      </c>
      <c r="KS23" s="15">
        <v>902</v>
      </c>
      <c r="KT23" s="17">
        <v>32701.09</v>
      </c>
      <c r="KU23" s="15">
        <v>195</v>
      </c>
      <c r="KV23" s="16">
        <v>-0.6619</v>
      </c>
      <c r="KW23" s="16">
        <v>-0.6455</v>
      </c>
      <c r="KX23" s="15">
        <v>3507</v>
      </c>
      <c r="KY23" s="17">
        <v>5054.09</v>
      </c>
      <c r="KZ23" s="15"/>
      <c r="LA23" s="15">
        <v>5270</v>
      </c>
      <c r="LB23" s="17">
        <v>465.71</v>
      </c>
      <c r="LC23" s="15"/>
      <c r="LD23" s="16">
        <v>-0.3345</v>
      </c>
      <c r="LE23" s="16">
        <v>9.8524</v>
      </c>
      <c r="LF23" s="15">
        <v>46</v>
      </c>
      <c r="LG23" s="17">
        <v>593.78</v>
      </c>
      <c r="LH23" s="15">
        <v>34</v>
      </c>
      <c r="LI23" s="15">
        <v>6</v>
      </c>
      <c r="LJ23" s="17">
        <v>181.06</v>
      </c>
      <c r="LK23" s="15">
        <v>86</v>
      </c>
      <c r="LL23" s="16">
        <v>6.6667</v>
      </c>
      <c r="LM23" s="16">
        <v>2.2795</v>
      </c>
      <c r="LN23" s="15">
        <v>204</v>
      </c>
      <c r="LO23" s="17">
        <v>496.69</v>
      </c>
      <c r="LP23" s="15">
        <v>291</v>
      </c>
      <c r="LQ23" s="15">
        <v>1</v>
      </c>
      <c r="LR23" s="17"/>
      <c r="LS23" s="15">
        <v>48</v>
      </c>
      <c r="LT23" s="16">
        <v>203</v>
      </c>
      <c r="LU23" s="16"/>
      <c r="LV23" s="15">
        <v>6</v>
      </c>
      <c r="LW23" s="17">
        <v>134.99</v>
      </c>
      <c r="LX23" s="15">
        <v>59</v>
      </c>
      <c r="LY23" s="15"/>
      <c r="LZ23" s="17"/>
      <c r="MA23" s="15">
        <v>965</v>
      </c>
      <c r="MB23" s="16"/>
      <c r="MC23" s="16"/>
      <c r="MD23" s="15"/>
      <c r="ME23" s="17"/>
      <c r="MF23" s="15"/>
      <c r="MG23" s="15">
        <v>6039</v>
      </c>
      <c r="MH23" s="17">
        <v>245617.99</v>
      </c>
      <c r="MI23" s="15">
        <v>1155</v>
      </c>
      <c r="MJ23" s="16">
        <v>-1</v>
      </c>
      <c r="MK23" s="16">
        <v>-1</v>
      </c>
      <c r="ML23" s="15"/>
      <c r="MM23" s="17"/>
      <c r="MN23" s="15">
        <v>3</v>
      </c>
      <c r="MO23" s="15">
        <v>2344</v>
      </c>
      <c r="MP23" s="17">
        <v>222658.74</v>
      </c>
      <c r="MQ23" s="15">
        <v>772</v>
      </c>
      <c r="MR23" s="16">
        <v>-1</v>
      </c>
      <c r="MS23" s="16">
        <v>-1</v>
      </c>
      <c r="MT23" s="15"/>
      <c r="MU23" s="17"/>
      <c r="MV23" s="15"/>
      <c r="MW23" s="15">
        <v>1148</v>
      </c>
      <c r="MX23" s="17">
        <v>14865.71</v>
      </c>
      <c r="MY23" s="15"/>
      <c r="MZ23" s="16">
        <v>-1</v>
      </c>
      <c r="NA23" s="16">
        <v>-1</v>
      </c>
      <c r="NB23" s="15"/>
      <c r="NC23" s="17"/>
      <c r="ND23" s="15"/>
      <c r="NE23" s="15"/>
      <c r="NF23" s="17"/>
      <c r="NG23" s="15"/>
      <c r="NH23" s="16"/>
      <c r="NI23" s="16"/>
      <c r="NJ23" s="15"/>
      <c r="NK23" s="17"/>
      <c r="NL23" s="15"/>
      <c r="NM23" s="15"/>
      <c r="NN23" s="17"/>
      <c r="NO23" s="15"/>
      <c r="NP23" s="16"/>
      <c r="NQ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  <mergeCell ref="NJ2:NQ2"/>
    <mergeCell ref="NJ3:NL3"/>
    <mergeCell ref="NM3:NO3"/>
    <mergeCell ref="NP3:NP4"/>
    <mergeCell ref="NQ3:NQ4"/>
  </mergeCells>
  <headerFooter/>
</worksheet>
</file>