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<sst xmlns="http://schemas.openxmlformats.org/spreadsheetml/2006/main" count="91" uniqueCount="91">
  <si>
    <t>Date Type:</t>
  </si>
  <si>
    <t>Shipped Date</t>
  </si>
  <si>
    <t>Start Date:</t>
  </si>
  <si>
    <t>06/01/2026</t>
  </si>
  <si>
    <t>End Date:</t>
  </si>
  <si>
    <t>06/30/2026</t>
  </si>
  <si>
    <t>Report Run Date:</t>
  </si>
  <si>
    <t>07/02/2026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</si>
  <si>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</si>
  <si>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</si>
  <si>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</si>
  <si>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</si>
  <si>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</si>
  <si>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</si>
  <si>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OVERSTOCK01</t>
  </si>
  <si>
    <t>MACY02</t>
  </si>
  <si>
    <t>OLLIIX</t>
  </si>
  <si>
    <t>NRTPORT</t>
  </si>
  <si>
    <t>DLHWALMART</t>
  </si>
  <si>
    <t>JCPENNEY01</t>
  </si>
  <si>
    <t>ASHFURNDS</t>
  </si>
  <si>
    <t>TGTDVS</t>
  </si>
  <si>
    <t>HDDS</t>
  </si>
  <si>
    <t>DLBRAND</t>
  </si>
  <si>
    <t>BLK01</t>
  </si>
  <si>
    <t>ZOLA</t>
  </si>
  <si>
    <t>COSTCO01</t>
  </si>
  <si>
    <t>HHGLOBALTTS</t>
  </si>
  <si>
    <t>ROOMECOM</t>
  </si>
  <si>
    <t>LAMPDS</t>
  </si>
  <si>
    <t>DLCROSCILL</t>
  </si>
  <si>
    <t>WALMARTDS</t>
  </si>
  <si>
    <t>LOWESDS</t>
  </si>
  <si>
    <t>AAFESDS</t>
  </si>
  <si>
    <t>SYNCDESAMZ</t>
  </si>
  <si>
    <t>BEALLSDS</t>
  </si>
  <si>
    <t>DESINC</t>
  </si>
  <si>
    <t>HSNDS</t>
  </si>
  <si>
    <t>CHEWYDS</t>
  </si>
  <si>
    <t>NORDSTRACKDS</t>
  </si>
  <si>
    <t>CUSTSERV</t>
  </si>
  <si>
    <t>FRDSFOREVER111</t>
  </si>
  <si>
    <t>JLAHOSP</t>
  </si>
  <si>
    <t>BLOOM02</t>
  </si>
  <si>
    <t>DESINCWFS</t>
  </si>
  <si>
    <t>AMERSIGNDS</t>
  </si>
  <si>
    <t>BIGLOTSDS</t>
  </si>
  <si>
    <t>FINGERHUTDS</t>
  </si>
  <si>
    <t>HHMKTPL</t>
  </si>
  <si>
    <t>HOUZZ</t>
  </si>
  <si>
    <t>KIRKLANDDS</t>
  </si>
  <si>
    <t>LIVNCO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</si>
  <si>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</si>
  <si>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</si>
  <si>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</si>
  <si>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</si>
  <si>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</si>
  <si>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</si>
  <si>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</si>
  <si>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</si>
  <si>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</si>
  <si>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</si>
  <si>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</si>
  <si>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</si>
  <si>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</si>
  <si>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</si>
  <si>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</si>
  <si>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</si>
  <si>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</si>
  <si>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</si>
  <si>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</si>
  <si>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</si>
  <si>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</si>
  <si>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</si>
  <si>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</si>
  <si>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</si>
  <si>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</si>
  <si>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</si>
  <si>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</si>
  <si>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</si>
  <si>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</si>
  <si>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HOSP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</si>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</sst>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K2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52</v>
      </c>
      <c r="K3" s="4" t="s">
        <v>52</v>
      </c>
      <c r="L3" s="4" t="s">
        <v>52</v>
      </c>
      <c r="M3" s="4" t="s">
        <v>52</v>
      </c>
      <c r="N3" s="4" t="s">
        <v>53</v>
      </c>
      <c r="O3" s="4" t="s">
        <v>53</v>
      </c>
      <c r="P3" s="4" t="s">
        <v>53</v>
      </c>
      <c r="Q3" s="4" t="s">
        <v>53</v>
      </c>
      <c r="R3" s="4" t="s">
        <v>54</v>
      </c>
      <c r="S3" s="4" t="s">
        <v>55</v>
      </c>
      <c r="T3" s="4" t="s">
        <v>56</v>
      </c>
      <c r="U3" s="4" t="s">
        <v>57</v>
      </c>
      <c r="V3" s="4" t="s">
        <v>52</v>
      </c>
      <c r="W3" s="4" t="s">
        <v>52</v>
      </c>
      <c r="X3" s="4" t="s">
        <v>52</v>
      </c>
      <c r="Y3" s="4" t="s">
        <v>53</v>
      </c>
      <c r="Z3" s="4" t="s">
        <v>53</v>
      </c>
      <c r="AA3" s="4" t="s">
        <v>53</v>
      </c>
      <c r="AB3" s="4" t="s">
        <v>54</v>
      </c>
      <c r="AC3" s="4" t="s">
        <v>55</v>
      </c>
      <c r="AD3" s="4" t="s">
        <v>52</v>
      </c>
      <c r="AE3" s="4" t="s">
        <v>52</v>
      </c>
      <c r="AF3" s="4" t="s">
        <v>52</v>
      </c>
      <c r="AG3" s="4" t="s">
        <v>53</v>
      </c>
      <c r="AH3" s="4" t="s">
        <v>53</v>
      </c>
      <c r="AI3" s="4" t="s">
        <v>53</v>
      </c>
      <c r="AJ3" s="4" t="s">
        <v>54</v>
      </c>
      <c r="AK3" s="4" t="s">
        <v>55</v>
      </c>
      <c r="AL3" s="4" t="s">
        <v>52</v>
      </c>
      <c r="AM3" s="4" t="s">
        <v>52</v>
      </c>
      <c r="AN3" s="4" t="s">
        <v>52</v>
      </c>
      <c r="AO3" s="4" t="s">
        <v>53</v>
      </c>
      <c r="AP3" s="4" t="s">
        <v>53</v>
      </c>
      <c r="AQ3" s="4" t="s">
        <v>53</v>
      </c>
      <c r="AR3" s="4" t="s">
        <v>54</v>
      </c>
      <c r="AS3" s="4" t="s">
        <v>55</v>
      </c>
      <c r="AT3" s="4" t="s">
        <v>52</v>
      </c>
      <c r="AU3" s="4" t="s">
        <v>52</v>
      </c>
      <c r="AV3" s="4" t="s">
        <v>52</v>
      </c>
      <c r="AW3" s="4" t="s">
        <v>53</v>
      </c>
      <c r="AX3" s="4" t="s">
        <v>53</v>
      </c>
      <c r="AY3" s="4" t="s">
        <v>53</v>
      </c>
      <c r="AZ3" s="4" t="s">
        <v>54</v>
      </c>
      <c r="BA3" s="4" t="s">
        <v>55</v>
      </c>
      <c r="BB3" s="4" t="s">
        <v>52</v>
      </c>
      <c r="BC3" s="4" t="s">
        <v>52</v>
      </c>
      <c r="BD3" s="4" t="s">
        <v>52</v>
      </c>
      <c r="BE3" s="4" t="s">
        <v>53</v>
      </c>
      <c r="BF3" s="4" t="s">
        <v>53</v>
      </c>
      <c r="BG3" s="4" t="s">
        <v>53</v>
      </c>
      <c r="BH3" s="4" t="s">
        <v>54</v>
      </c>
      <c r="BI3" s="4" t="s">
        <v>55</v>
      </c>
      <c r="BJ3" s="4" t="s">
        <v>52</v>
      </c>
      <c r="BK3" s="4" t="s">
        <v>52</v>
      </c>
      <c r="BL3" s="4" t="s">
        <v>52</v>
      </c>
      <c r="BM3" s="4" t="s">
        <v>53</v>
      </c>
      <c r="BN3" s="4" t="s">
        <v>53</v>
      </c>
      <c r="BO3" s="4" t="s">
        <v>53</v>
      </c>
      <c r="BP3" s="4" t="s">
        <v>54</v>
      </c>
      <c r="BQ3" s="4" t="s">
        <v>55</v>
      </c>
      <c r="BR3" s="4" t="s">
        <v>52</v>
      </c>
      <c r="BS3" s="4" t="s">
        <v>52</v>
      </c>
      <c r="BT3" s="4" t="s">
        <v>52</v>
      </c>
      <c r="BU3" s="4" t="s">
        <v>53</v>
      </c>
      <c r="BV3" s="4" t="s">
        <v>53</v>
      </c>
      <c r="BW3" s="4" t="s">
        <v>53</v>
      </c>
      <c r="BX3" s="4" t="s">
        <v>54</v>
      </c>
      <c r="BY3" s="4" t="s">
        <v>55</v>
      </c>
      <c r="BZ3" s="4" t="s">
        <v>52</v>
      </c>
      <c r="CA3" s="4" t="s">
        <v>52</v>
      </c>
      <c r="CB3" s="4" t="s">
        <v>52</v>
      </c>
      <c r="CC3" s="4" t="s">
        <v>53</v>
      </c>
      <c r="CD3" s="4" t="s">
        <v>53</v>
      </c>
      <c r="CE3" s="4" t="s">
        <v>53</v>
      </c>
      <c r="CF3" s="4" t="s">
        <v>54</v>
      </c>
      <c r="CG3" s="4" t="s">
        <v>55</v>
      </c>
      <c r="CH3" s="4" t="s">
        <v>52</v>
      </c>
      <c r="CI3" s="4" t="s">
        <v>52</v>
      </c>
      <c r="CJ3" s="4" t="s">
        <v>52</v>
      </c>
      <c r="CK3" s="4" t="s">
        <v>53</v>
      </c>
      <c r="CL3" s="4" t="s">
        <v>53</v>
      </c>
      <c r="CM3" s="4" t="s">
        <v>53</v>
      </c>
      <c r="CN3" s="4" t="s">
        <v>54</v>
      </c>
      <c r="CO3" s="4" t="s">
        <v>55</v>
      </c>
      <c r="CP3" s="4" t="s">
        <v>52</v>
      </c>
      <c r="CQ3" s="4" t="s">
        <v>52</v>
      </c>
      <c r="CR3" s="4" t="s">
        <v>52</v>
      </c>
      <c r="CS3" s="4" t="s">
        <v>53</v>
      </c>
      <c r="CT3" s="4" t="s">
        <v>53</v>
      </c>
      <c r="CU3" s="4" t="s">
        <v>53</v>
      </c>
      <c r="CV3" s="4" t="s">
        <v>54</v>
      </c>
      <c r="CW3" s="4" t="s">
        <v>55</v>
      </c>
      <c r="CX3" s="4" t="s">
        <v>52</v>
      </c>
      <c r="CY3" s="4" t="s">
        <v>52</v>
      </c>
      <c r="CZ3" s="4" t="s">
        <v>52</v>
      </c>
      <c r="DA3" s="4" t="s">
        <v>53</v>
      </c>
      <c r="DB3" s="4" t="s">
        <v>53</v>
      </c>
      <c r="DC3" s="4" t="s">
        <v>53</v>
      </c>
      <c r="DD3" s="4" t="s">
        <v>54</v>
      </c>
      <c r="DE3" s="4" t="s">
        <v>55</v>
      </c>
      <c r="DF3" s="4" t="s">
        <v>52</v>
      </c>
      <c r="DG3" s="4" t="s">
        <v>52</v>
      </c>
      <c r="DH3" s="4" t="s">
        <v>52</v>
      </c>
      <c r="DI3" s="4" t="s">
        <v>53</v>
      </c>
      <c r="DJ3" s="4" t="s">
        <v>53</v>
      </c>
      <c r="DK3" s="4" t="s">
        <v>53</v>
      </c>
      <c r="DL3" s="4" t="s">
        <v>54</v>
      </c>
      <c r="DM3" s="4" t="s">
        <v>55</v>
      </c>
      <c r="DN3" s="4" t="s">
        <v>52</v>
      </c>
      <c r="DO3" s="4" t="s">
        <v>52</v>
      </c>
      <c r="DP3" s="4" t="s">
        <v>52</v>
      </c>
      <c r="DQ3" s="4" t="s">
        <v>53</v>
      </c>
      <c r="DR3" s="4" t="s">
        <v>53</v>
      </c>
      <c r="DS3" s="4" t="s">
        <v>53</v>
      </c>
      <c r="DT3" s="4" t="s">
        <v>54</v>
      </c>
      <c r="DU3" s="4" t="s">
        <v>55</v>
      </c>
      <c r="DV3" s="4" t="s">
        <v>52</v>
      </c>
      <c r="DW3" s="4" t="s">
        <v>52</v>
      </c>
      <c r="DX3" s="4" t="s">
        <v>52</v>
      </c>
      <c r="DY3" s="4" t="s">
        <v>53</v>
      </c>
      <c r="DZ3" s="4" t="s">
        <v>53</v>
      </c>
      <c r="EA3" s="4" t="s">
        <v>53</v>
      </c>
      <c r="EB3" s="4" t="s">
        <v>54</v>
      </c>
      <c r="EC3" s="4" t="s">
        <v>55</v>
      </c>
      <c r="ED3" s="4" t="s">
        <v>52</v>
      </c>
      <c r="EE3" s="4" t="s">
        <v>52</v>
      </c>
      <c r="EF3" s="4" t="s">
        <v>52</v>
      </c>
      <c r="EG3" s="4" t="s">
        <v>53</v>
      </c>
      <c r="EH3" s="4" t="s">
        <v>53</v>
      </c>
      <c r="EI3" s="4" t="s">
        <v>53</v>
      </c>
      <c r="EJ3" s="4" t="s">
        <v>54</v>
      </c>
      <c r="EK3" s="4" t="s">
        <v>55</v>
      </c>
      <c r="EL3" s="4" t="s">
        <v>52</v>
      </c>
      <c r="EM3" s="4" t="s">
        <v>52</v>
      </c>
      <c r="EN3" s="4" t="s">
        <v>52</v>
      </c>
      <c r="EO3" s="4" t="s">
        <v>53</v>
      </c>
      <c r="EP3" s="4" t="s">
        <v>53</v>
      </c>
      <c r="EQ3" s="4" t="s">
        <v>53</v>
      </c>
      <c r="ER3" s="4" t="s">
        <v>54</v>
      </c>
      <c r="ES3" s="4" t="s">
        <v>55</v>
      </c>
      <c r="ET3" s="4" t="s">
        <v>52</v>
      </c>
      <c r="EU3" s="4" t="s">
        <v>52</v>
      </c>
      <c r="EV3" s="4" t="s">
        <v>52</v>
      </c>
      <c r="EW3" s="4" t="s">
        <v>53</v>
      </c>
      <c r="EX3" s="4" t="s">
        <v>53</v>
      </c>
      <c r="EY3" s="4" t="s">
        <v>53</v>
      </c>
      <c r="EZ3" s="4" t="s">
        <v>54</v>
      </c>
      <c r="FA3" s="4" t="s">
        <v>55</v>
      </c>
      <c r="FB3" s="4" t="s">
        <v>52</v>
      </c>
      <c r="FC3" s="4" t="s">
        <v>52</v>
      </c>
      <c r="FD3" s="4" t="s">
        <v>52</v>
      </c>
      <c r="FE3" s="4" t="s">
        <v>53</v>
      </c>
      <c r="FF3" s="4" t="s">
        <v>53</v>
      </c>
      <c r="FG3" s="4" t="s">
        <v>53</v>
      </c>
      <c r="FH3" s="4" t="s">
        <v>54</v>
      </c>
      <c r="FI3" s="4" t="s">
        <v>55</v>
      </c>
      <c r="FJ3" s="4" t="s">
        <v>52</v>
      </c>
      <c r="FK3" s="4" t="s">
        <v>52</v>
      </c>
      <c r="FL3" s="4" t="s">
        <v>52</v>
      </c>
      <c r="FM3" s="4" t="s">
        <v>53</v>
      </c>
      <c r="FN3" s="4" t="s">
        <v>53</v>
      </c>
      <c r="FO3" s="4" t="s">
        <v>53</v>
      </c>
      <c r="FP3" s="4" t="s">
        <v>54</v>
      </c>
      <c r="FQ3" s="4" t="s">
        <v>55</v>
      </c>
      <c r="FR3" s="4" t="s">
        <v>52</v>
      </c>
      <c r="FS3" s="4" t="s">
        <v>52</v>
      </c>
      <c r="FT3" s="4" t="s">
        <v>52</v>
      </c>
      <c r="FU3" s="4" t="s">
        <v>53</v>
      </c>
      <c r="FV3" s="4" t="s">
        <v>53</v>
      </c>
      <c r="FW3" s="4" t="s">
        <v>53</v>
      </c>
      <c r="FX3" s="4" t="s">
        <v>54</v>
      </c>
      <c r="FY3" s="4" t="s">
        <v>55</v>
      </c>
      <c r="FZ3" s="4" t="s">
        <v>52</v>
      </c>
      <c r="GA3" s="4" t="s">
        <v>52</v>
      </c>
      <c r="GB3" s="4" t="s">
        <v>52</v>
      </c>
      <c r="GC3" s="4" t="s">
        <v>53</v>
      </c>
      <c r="GD3" s="4" t="s">
        <v>53</v>
      </c>
      <c r="GE3" s="4" t="s">
        <v>53</v>
      </c>
      <c r="GF3" s="4" t="s">
        <v>54</v>
      </c>
      <c r="GG3" s="4" t="s">
        <v>55</v>
      </c>
      <c r="GH3" s="4" t="s">
        <v>52</v>
      </c>
      <c r="GI3" s="4" t="s">
        <v>52</v>
      </c>
      <c r="GJ3" s="4" t="s">
        <v>52</v>
      </c>
      <c r="GK3" s="4" t="s">
        <v>53</v>
      </c>
      <c r="GL3" s="4" t="s">
        <v>53</v>
      </c>
      <c r="GM3" s="4" t="s">
        <v>53</v>
      </c>
      <c r="GN3" s="4" t="s">
        <v>54</v>
      </c>
      <c r="GO3" s="4" t="s">
        <v>55</v>
      </c>
      <c r="GP3" s="4" t="s">
        <v>52</v>
      </c>
      <c r="GQ3" s="4" t="s">
        <v>52</v>
      </c>
      <c r="GR3" s="4" t="s">
        <v>52</v>
      </c>
      <c r="GS3" s="4" t="s">
        <v>53</v>
      </c>
      <c r="GT3" s="4" t="s">
        <v>53</v>
      </c>
      <c r="GU3" s="4" t="s">
        <v>53</v>
      </c>
      <c r="GV3" s="4" t="s">
        <v>54</v>
      </c>
      <c r="GW3" s="4" t="s">
        <v>55</v>
      </c>
      <c r="GX3" s="4" t="s">
        <v>52</v>
      </c>
      <c r="GY3" s="4" t="s">
        <v>52</v>
      </c>
      <c r="GZ3" s="4" t="s">
        <v>52</v>
      </c>
      <c r="HA3" s="4" t="s">
        <v>53</v>
      </c>
      <c r="HB3" s="4" t="s">
        <v>53</v>
      </c>
      <c r="HC3" s="4" t="s">
        <v>53</v>
      </c>
      <c r="HD3" s="4" t="s">
        <v>54</v>
      </c>
      <c r="HE3" s="4" t="s">
        <v>55</v>
      </c>
      <c r="HF3" s="4" t="s">
        <v>52</v>
      </c>
      <c r="HG3" s="4" t="s">
        <v>52</v>
      </c>
      <c r="HH3" s="4" t="s">
        <v>52</v>
      </c>
      <c r="HI3" s="4" t="s">
        <v>53</v>
      </c>
      <c r="HJ3" s="4" t="s">
        <v>53</v>
      </c>
      <c r="HK3" s="4" t="s">
        <v>53</v>
      </c>
      <c r="HL3" s="4" t="s">
        <v>54</v>
      </c>
      <c r="HM3" s="4" t="s">
        <v>55</v>
      </c>
      <c r="HN3" s="4" t="s">
        <v>52</v>
      </c>
      <c r="HO3" s="4" t="s">
        <v>52</v>
      </c>
      <c r="HP3" s="4" t="s">
        <v>52</v>
      </c>
      <c r="HQ3" s="4" t="s">
        <v>53</v>
      </c>
      <c r="HR3" s="4" t="s">
        <v>53</v>
      </c>
      <c r="HS3" s="4" t="s">
        <v>53</v>
      </c>
      <c r="HT3" s="4" t="s">
        <v>54</v>
      </c>
      <c r="HU3" s="4" t="s">
        <v>55</v>
      </c>
      <c r="HV3" s="4" t="s">
        <v>52</v>
      </c>
      <c r="HW3" s="4" t="s">
        <v>52</v>
      </c>
      <c r="HX3" s="4" t="s">
        <v>52</v>
      </c>
      <c r="HY3" s="4" t="s">
        <v>53</v>
      </c>
      <c r="HZ3" s="4" t="s">
        <v>53</v>
      </c>
      <c r="IA3" s="4" t="s">
        <v>53</v>
      </c>
      <c r="IB3" s="4" t="s">
        <v>54</v>
      </c>
      <c r="IC3" s="4" t="s">
        <v>55</v>
      </c>
      <c r="ID3" s="4" t="s">
        <v>52</v>
      </c>
      <c r="IE3" s="4" t="s">
        <v>52</v>
      </c>
      <c r="IF3" s="4" t="s">
        <v>52</v>
      </c>
      <c r="IG3" s="4" t="s">
        <v>53</v>
      </c>
      <c r="IH3" s="4" t="s">
        <v>53</v>
      </c>
      <c r="II3" s="4" t="s">
        <v>53</v>
      </c>
      <c r="IJ3" s="4" t="s">
        <v>54</v>
      </c>
      <c r="IK3" s="4" t="s">
        <v>55</v>
      </c>
      <c r="IL3" s="4" t="s">
        <v>52</v>
      </c>
      <c r="IM3" s="4" t="s">
        <v>52</v>
      </c>
      <c r="IN3" s="4" t="s">
        <v>52</v>
      </c>
      <c r="IO3" s="4" t="s">
        <v>53</v>
      </c>
      <c r="IP3" s="4" t="s">
        <v>53</v>
      </c>
      <c r="IQ3" s="4" t="s">
        <v>53</v>
      </c>
      <c r="IR3" s="4" t="s">
        <v>54</v>
      </c>
      <c r="IS3" s="4" t="s">
        <v>55</v>
      </c>
      <c r="IT3" s="4" t="s">
        <v>52</v>
      </c>
      <c r="IU3" s="4" t="s">
        <v>52</v>
      </c>
      <c r="IV3" s="4" t="s">
        <v>52</v>
      </c>
      <c r="IW3" s="4" t="s">
        <v>53</v>
      </c>
      <c r="IX3" s="4" t="s">
        <v>53</v>
      </c>
      <c r="IY3" s="4" t="s">
        <v>53</v>
      </c>
      <c r="IZ3" s="4" t="s">
        <v>54</v>
      </c>
      <c r="JA3" s="4" t="s">
        <v>55</v>
      </c>
      <c r="JB3" s="4" t="s">
        <v>52</v>
      </c>
      <c r="JC3" s="4" t="s">
        <v>52</v>
      </c>
      <c r="JD3" s="4" t="s">
        <v>52</v>
      </c>
      <c r="JE3" s="4" t="s">
        <v>53</v>
      </c>
      <c r="JF3" s="4" t="s">
        <v>53</v>
      </c>
      <c r="JG3" s="4" t="s">
        <v>53</v>
      </c>
      <c r="JH3" s="4" t="s">
        <v>54</v>
      </c>
      <c r="JI3" s="4" t="s">
        <v>55</v>
      </c>
      <c r="JJ3" s="4" t="s">
        <v>52</v>
      </c>
      <c r="JK3" s="4" t="s">
        <v>52</v>
      </c>
      <c r="JL3" s="4" t="s">
        <v>52</v>
      </c>
      <c r="JM3" s="4" t="s">
        <v>53</v>
      </c>
      <c r="JN3" s="4" t="s">
        <v>53</v>
      </c>
      <c r="JO3" s="4" t="s">
        <v>53</v>
      </c>
      <c r="JP3" s="4" t="s">
        <v>54</v>
      </c>
      <c r="JQ3" s="4" t="s">
        <v>55</v>
      </c>
      <c r="JR3" s="4" t="s">
        <v>52</v>
      </c>
      <c r="JS3" s="4" t="s">
        <v>52</v>
      </c>
      <c r="JT3" s="4" t="s">
        <v>52</v>
      </c>
      <c r="JU3" s="4" t="s">
        <v>53</v>
      </c>
      <c r="JV3" s="4" t="s">
        <v>53</v>
      </c>
      <c r="JW3" s="4" t="s">
        <v>53</v>
      </c>
      <c r="JX3" s="4" t="s">
        <v>54</v>
      </c>
      <c r="JY3" s="4" t="s">
        <v>55</v>
      </c>
      <c r="JZ3" s="4" t="s">
        <v>52</v>
      </c>
      <c r="KA3" s="4" t="s">
        <v>52</v>
      </c>
      <c r="KB3" s="4" t="s">
        <v>52</v>
      </c>
      <c r="KC3" s="4" t="s">
        <v>53</v>
      </c>
      <c r="KD3" s="4" t="s">
        <v>53</v>
      </c>
      <c r="KE3" s="4" t="s">
        <v>53</v>
      </c>
      <c r="KF3" s="4" t="s">
        <v>54</v>
      </c>
      <c r="KG3" s="4" t="s">
        <v>55</v>
      </c>
      <c r="KH3" s="4" t="s">
        <v>52</v>
      </c>
      <c r="KI3" s="4" t="s">
        <v>52</v>
      </c>
      <c r="KJ3" s="4" t="s">
        <v>52</v>
      </c>
      <c r="KK3" s="4" t="s">
        <v>53</v>
      </c>
      <c r="KL3" s="4" t="s">
        <v>53</v>
      </c>
      <c r="KM3" s="4" t="s">
        <v>53</v>
      </c>
      <c r="KN3" s="4" t="s">
        <v>54</v>
      </c>
      <c r="KO3" s="4" t="s">
        <v>55</v>
      </c>
      <c r="KP3" s="4" t="s">
        <v>52</v>
      </c>
      <c r="KQ3" s="4" t="s">
        <v>52</v>
      </c>
      <c r="KR3" s="4" t="s">
        <v>52</v>
      </c>
      <c r="KS3" s="4" t="s">
        <v>53</v>
      </c>
      <c r="KT3" s="4" t="s">
        <v>53</v>
      </c>
      <c r="KU3" s="4" t="s">
        <v>53</v>
      </c>
      <c r="KV3" s="4" t="s">
        <v>54</v>
      </c>
      <c r="KW3" s="4" t="s">
        <v>55</v>
      </c>
      <c r="KX3" s="4" t="s">
        <v>52</v>
      </c>
      <c r="KY3" s="4" t="s">
        <v>52</v>
      </c>
      <c r="KZ3" s="4" t="s">
        <v>52</v>
      </c>
      <c r="LA3" s="4" t="s">
        <v>53</v>
      </c>
      <c r="LB3" s="4" t="s">
        <v>53</v>
      </c>
      <c r="LC3" s="4" t="s">
        <v>53</v>
      </c>
      <c r="LD3" s="4" t="s">
        <v>54</v>
      </c>
      <c r="LE3" s="4" t="s">
        <v>55</v>
      </c>
      <c r="LF3" s="4" t="s">
        <v>52</v>
      </c>
      <c r="LG3" s="4" t="s">
        <v>52</v>
      </c>
      <c r="LH3" s="4" t="s">
        <v>52</v>
      </c>
      <c r="LI3" s="4" t="s">
        <v>53</v>
      </c>
      <c r="LJ3" s="4" t="s">
        <v>53</v>
      </c>
      <c r="LK3" s="4" t="s">
        <v>53</v>
      </c>
      <c r="LL3" s="4" t="s">
        <v>54</v>
      </c>
      <c r="LM3" s="4" t="s">
        <v>55</v>
      </c>
      <c r="LN3" s="4" t="s">
        <v>52</v>
      </c>
      <c r="LO3" s="4" t="s">
        <v>52</v>
      </c>
      <c r="LP3" s="4" t="s">
        <v>52</v>
      </c>
      <c r="LQ3" s="4" t="s">
        <v>53</v>
      </c>
      <c r="LR3" s="4" t="s">
        <v>53</v>
      </c>
      <c r="LS3" s="4" t="s">
        <v>53</v>
      </c>
      <c r="LT3" s="4" t="s">
        <v>54</v>
      </c>
      <c r="LU3" s="4" t="s">
        <v>55</v>
      </c>
      <c r="LV3" s="4" t="s">
        <v>52</v>
      </c>
      <c r="LW3" s="4" t="s">
        <v>52</v>
      </c>
      <c r="LX3" s="4" t="s">
        <v>52</v>
      </c>
      <c r="LY3" s="4" t="s">
        <v>53</v>
      </c>
      <c r="LZ3" s="4" t="s">
        <v>53</v>
      </c>
      <c r="MA3" s="4" t="s">
        <v>53</v>
      </c>
      <c r="MB3" s="4" t="s">
        <v>54</v>
      </c>
      <c r="MC3" s="4" t="s">
        <v>55</v>
      </c>
      <c r="MD3" s="4" t="s">
        <v>52</v>
      </c>
      <c r="ME3" s="4" t="s">
        <v>52</v>
      </c>
      <c r="MF3" s="4" t="s">
        <v>52</v>
      </c>
      <c r="MG3" s="4" t="s">
        <v>53</v>
      </c>
      <c r="MH3" s="4" t="s">
        <v>53</v>
      </c>
      <c r="MI3" s="4" t="s">
        <v>53</v>
      </c>
      <c r="MJ3" s="4" t="s">
        <v>54</v>
      </c>
      <c r="MK3" s="4" t="s">
        <v>55</v>
      </c>
    </row>
    <row r="4">
      <c r="A4" s="4" t="s">
        <v>8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70</v>
      </c>
      <c r="W4" s="4" t="s">
        <v>71</v>
      </c>
      <c r="X4" s="4" t="s">
        <v>68</v>
      </c>
      <c r="Y4" s="4" t="s">
        <v>70</v>
      </c>
      <c r="Z4" s="4" t="s">
        <v>71</v>
      </c>
      <c r="AA4" s="4" t="s">
        <v>68</v>
      </c>
      <c r="AB4" s="4" t="s">
        <v>54</v>
      </c>
      <c r="AC4" s="4" t="s">
        <v>55</v>
      </c>
      <c r="AD4" s="4" t="s">
        <v>70</v>
      </c>
      <c r="AE4" s="4" t="s">
        <v>71</v>
      </c>
      <c r="AF4" s="4" t="s">
        <v>68</v>
      </c>
      <c r="AG4" s="4" t="s">
        <v>70</v>
      </c>
      <c r="AH4" s="4" t="s">
        <v>71</v>
      </c>
      <c r="AI4" s="4" t="s">
        <v>68</v>
      </c>
      <c r="AJ4" s="4" t="s">
        <v>54</v>
      </c>
      <c r="AK4" s="4" t="s">
        <v>55</v>
      </c>
      <c r="AL4" s="4" t="s">
        <v>70</v>
      </c>
      <c r="AM4" s="4" t="s">
        <v>71</v>
      </c>
      <c r="AN4" s="4" t="s">
        <v>68</v>
      </c>
      <c r="AO4" s="4" t="s">
        <v>70</v>
      </c>
      <c r="AP4" s="4" t="s">
        <v>71</v>
      </c>
      <c r="AQ4" s="4" t="s">
        <v>68</v>
      </c>
      <c r="AR4" s="4" t="s">
        <v>54</v>
      </c>
      <c r="AS4" s="4" t="s">
        <v>55</v>
      </c>
      <c r="AT4" s="4" t="s">
        <v>70</v>
      </c>
      <c r="AU4" s="4" t="s">
        <v>71</v>
      </c>
      <c r="AV4" s="4" t="s">
        <v>68</v>
      </c>
      <c r="AW4" s="4" t="s">
        <v>70</v>
      </c>
      <c r="AX4" s="4" t="s">
        <v>71</v>
      </c>
      <c r="AY4" s="4" t="s">
        <v>68</v>
      </c>
      <c r="AZ4" s="4" t="s">
        <v>54</v>
      </c>
      <c r="BA4" s="4" t="s">
        <v>55</v>
      </c>
      <c r="BB4" s="4" t="s">
        <v>70</v>
      </c>
      <c r="BC4" s="4" t="s">
        <v>71</v>
      </c>
      <c r="BD4" s="4" t="s">
        <v>68</v>
      </c>
      <c r="BE4" s="4" t="s">
        <v>70</v>
      </c>
      <c r="BF4" s="4" t="s">
        <v>71</v>
      </c>
      <c r="BG4" s="4" t="s">
        <v>68</v>
      </c>
      <c r="BH4" s="4" t="s">
        <v>54</v>
      </c>
      <c r="BI4" s="4" t="s">
        <v>55</v>
      </c>
      <c r="BJ4" s="4" t="s">
        <v>70</v>
      </c>
      <c r="BK4" s="4" t="s">
        <v>71</v>
      </c>
      <c r="BL4" s="4" t="s">
        <v>68</v>
      </c>
      <c r="BM4" s="4" t="s">
        <v>70</v>
      </c>
      <c r="BN4" s="4" t="s">
        <v>71</v>
      </c>
      <c r="BO4" s="4" t="s">
        <v>68</v>
      </c>
      <c r="BP4" s="4" t="s">
        <v>54</v>
      </c>
      <c r="BQ4" s="4" t="s">
        <v>55</v>
      </c>
      <c r="BR4" s="4" t="s">
        <v>70</v>
      </c>
      <c r="BS4" s="4" t="s">
        <v>71</v>
      </c>
      <c r="BT4" s="4" t="s">
        <v>68</v>
      </c>
      <c r="BU4" s="4" t="s">
        <v>70</v>
      </c>
      <c r="BV4" s="4" t="s">
        <v>71</v>
      </c>
      <c r="BW4" s="4" t="s">
        <v>68</v>
      </c>
      <c r="BX4" s="4" t="s">
        <v>54</v>
      </c>
      <c r="BY4" s="4" t="s">
        <v>55</v>
      </c>
      <c r="BZ4" s="4" t="s">
        <v>70</v>
      </c>
      <c r="CA4" s="4" t="s">
        <v>71</v>
      </c>
      <c r="CB4" s="4" t="s">
        <v>68</v>
      </c>
      <c r="CC4" s="4" t="s">
        <v>70</v>
      </c>
      <c r="CD4" s="4" t="s">
        <v>71</v>
      </c>
      <c r="CE4" s="4" t="s">
        <v>68</v>
      </c>
      <c r="CF4" s="4" t="s">
        <v>54</v>
      </c>
      <c r="CG4" s="4" t="s">
        <v>55</v>
      </c>
      <c r="CH4" s="4" t="s">
        <v>70</v>
      </c>
      <c r="CI4" s="4" t="s">
        <v>71</v>
      </c>
      <c r="CJ4" s="4" t="s">
        <v>68</v>
      </c>
      <c r="CK4" s="4" t="s">
        <v>70</v>
      </c>
      <c r="CL4" s="4" t="s">
        <v>71</v>
      </c>
      <c r="CM4" s="4" t="s">
        <v>68</v>
      </c>
      <c r="CN4" s="4" t="s">
        <v>54</v>
      </c>
      <c r="CO4" s="4" t="s">
        <v>55</v>
      </c>
      <c r="CP4" s="4" t="s">
        <v>70</v>
      </c>
      <c r="CQ4" s="4" t="s">
        <v>71</v>
      </c>
      <c r="CR4" s="4" t="s">
        <v>68</v>
      </c>
      <c r="CS4" s="4" t="s">
        <v>70</v>
      </c>
      <c r="CT4" s="4" t="s">
        <v>71</v>
      </c>
      <c r="CU4" s="4" t="s">
        <v>68</v>
      </c>
      <c r="CV4" s="4" t="s">
        <v>54</v>
      </c>
      <c r="CW4" s="4" t="s">
        <v>55</v>
      </c>
      <c r="CX4" s="4" t="s">
        <v>70</v>
      </c>
      <c r="CY4" s="4" t="s">
        <v>71</v>
      </c>
      <c r="CZ4" s="4" t="s">
        <v>68</v>
      </c>
      <c r="DA4" s="4" t="s">
        <v>70</v>
      </c>
      <c r="DB4" s="4" t="s">
        <v>71</v>
      </c>
      <c r="DC4" s="4" t="s">
        <v>68</v>
      </c>
      <c r="DD4" s="4" t="s">
        <v>54</v>
      </c>
      <c r="DE4" s="4" t="s">
        <v>55</v>
      </c>
      <c r="DF4" s="4" t="s">
        <v>70</v>
      </c>
      <c r="DG4" s="4" t="s">
        <v>71</v>
      </c>
      <c r="DH4" s="4" t="s">
        <v>68</v>
      </c>
      <c r="DI4" s="4" t="s">
        <v>70</v>
      </c>
      <c r="DJ4" s="4" t="s">
        <v>71</v>
      </c>
      <c r="DK4" s="4" t="s">
        <v>68</v>
      </c>
      <c r="DL4" s="4" t="s">
        <v>54</v>
      </c>
      <c r="DM4" s="4" t="s">
        <v>55</v>
      </c>
      <c r="DN4" s="4" t="s">
        <v>70</v>
      </c>
      <c r="DO4" s="4" t="s">
        <v>71</v>
      </c>
      <c r="DP4" s="4" t="s">
        <v>68</v>
      </c>
      <c r="DQ4" s="4" t="s">
        <v>70</v>
      </c>
      <c r="DR4" s="4" t="s">
        <v>71</v>
      </c>
      <c r="DS4" s="4" t="s">
        <v>68</v>
      </c>
      <c r="DT4" s="4" t="s">
        <v>54</v>
      </c>
      <c r="DU4" s="4" t="s">
        <v>55</v>
      </c>
      <c r="DV4" s="4" t="s">
        <v>70</v>
      </c>
      <c r="DW4" s="4" t="s">
        <v>71</v>
      </c>
      <c r="DX4" s="4" t="s">
        <v>68</v>
      </c>
      <c r="DY4" s="4" t="s">
        <v>70</v>
      </c>
      <c r="DZ4" s="4" t="s">
        <v>71</v>
      </c>
      <c r="EA4" s="4" t="s">
        <v>68</v>
      </c>
      <c r="EB4" s="4" t="s">
        <v>54</v>
      </c>
      <c r="EC4" s="4" t="s">
        <v>55</v>
      </c>
      <c r="ED4" s="4" t="s">
        <v>70</v>
      </c>
      <c r="EE4" s="4" t="s">
        <v>71</v>
      </c>
      <c r="EF4" s="4" t="s">
        <v>68</v>
      </c>
      <c r="EG4" s="4" t="s">
        <v>70</v>
      </c>
      <c r="EH4" s="4" t="s">
        <v>71</v>
      </c>
      <c r="EI4" s="4" t="s">
        <v>68</v>
      </c>
      <c r="EJ4" s="4" t="s">
        <v>54</v>
      </c>
      <c r="EK4" s="4" t="s">
        <v>55</v>
      </c>
      <c r="EL4" s="4" t="s">
        <v>70</v>
      </c>
      <c r="EM4" s="4" t="s">
        <v>71</v>
      </c>
      <c r="EN4" s="4" t="s">
        <v>68</v>
      </c>
      <c r="EO4" s="4" t="s">
        <v>70</v>
      </c>
      <c r="EP4" s="4" t="s">
        <v>71</v>
      </c>
      <c r="EQ4" s="4" t="s">
        <v>68</v>
      </c>
      <c r="ER4" s="4" t="s">
        <v>54</v>
      </c>
      <c r="ES4" s="4" t="s">
        <v>55</v>
      </c>
      <c r="ET4" s="4" t="s">
        <v>70</v>
      </c>
      <c r="EU4" s="4" t="s">
        <v>71</v>
      </c>
      <c r="EV4" s="4" t="s">
        <v>68</v>
      </c>
      <c r="EW4" s="4" t="s">
        <v>70</v>
      </c>
      <c r="EX4" s="4" t="s">
        <v>71</v>
      </c>
      <c r="EY4" s="4" t="s">
        <v>68</v>
      </c>
      <c r="EZ4" s="4" t="s">
        <v>54</v>
      </c>
      <c r="FA4" s="4" t="s">
        <v>55</v>
      </c>
      <c r="FB4" s="4" t="s">
        <v>70</v>
      </c>
      <c r="FC4" s="4" t="s">
        <v>71</v>
      </c>
      <c r="FD4" s="4" t="s">
        <v>68</v>
      </c>
      <c r="FE4" s="4" t="s">
        <v>70</v>
      </c>
      <c r="FF4" s="4" t="s">
        <v>71</v>
      </c>
      <c r="FG4" s="4" t="s">
        <v>68</v>
      </c>
      <c r="FH4" s="4" t="s">
        <v>54</v>
      </c>
      <c r="FI4" s="4" t="s">
        <v>55</v>
      </c>
      <c r="FJ4" s="4" t="s">
        <v>70</v>
      </c>
      <c r="FK4" s="4" t="s">
        <v>71</v>
      </c>
      <c r="FL4" s="4" t="s">
        <v>68</v>
      </c>
      <c r="FM4" s="4" t="s">
        <v>70</v>
      </c>
      <c r="FN4" s="4" t="s">
        <v>71</v>
      </c>
      <c r="FO4" s="4" t="s">
        <v>68</v>
      </c>
      <c r="FP4" s="4" t="s">
        <v>54</v>
      </c>
      <c r="FQ4" s="4" t="s">
        <v>55</v>
      </c>
      <c r="FR4" s="4" t="s">
        <v>70</v>
      </c>
      <c r="FS4" s="4" t="s">
        <v>71</v>
      </c>
      <c r="FT4" s="4" t="s">
        <v>68</v>
      </c>
      <c r="FU4" s="4" t="s">
        <v>70</v>
      </c>
      <c r="FV4" s="4" t="s">
        <v>71</v>
      </c>
      <c r="FW4" s="4" t="s">
        <v>68</v>
      </c>
      <c r="FX4" s="4" t="s">
        <v>54</v>
      </c>
      <c r="FY4" s="4" t="s">
        <v>55</v>
      </c>
      <c r="FZ4" s="4" t="s">
        <v>70</v>
      </c>
      <c r="GA4" s="4" t="s">
        <v>71</v>
      </c>
      <c r="GB4" s="4" t="s">
        <v>68</v>
      </c>
      <c r="GC4" s="4" t="s">
        <v>70</v>
      </c>
      <c r="GD4" s="4" t="s">
        <v>71</v>
      </c>
      <c r="GE4" s="4" t="s">
        <v>68</v>
      </c>
      <c r="GF4" s="4" t="s">
        <v>54</v>
      </c>
      <c r="GG4" s="4" t="s">
        <v>55</v>
      </c>
      <c r="GH4" s="4" t="s">
        <v>70</v>
      </c>
      <c r="GI4" s="4" t="s">
        <v>71</v>
      </c>
      <c r="GJ4" s="4" t="s">
        <v>68</v>
      </c>
      <c r="GK4" s="4" t="s">
        <v>70</v>
      </c>
      <c r="GL4" s="4" t="s">
        <v>71</v>
      </c>
      <c r="GM4" s="4" t="s">
        <v>68</v>
      </c>
      <c r="GN4" s="4" t="s">
        <v>54</v>
      </c>
      <c r="GO4" s="4" t="s">
        <v>55</v>
      </c>
      <c r="GP4" s="4" t="s">
        <v>70</v>
      </c>
      <c r="GQ4" s="4" t="s">
        <v>71</v>
      </c>
      <c r="GR4" s="4" t="s">
        <v>68</v>
      </c>
      <c r="GS4" s="4" t="s">
        <v>70</v>
      </c>
      <c r="GT4" s="4" t="s">
        <v>71</v>
      </c>
      <c r="GU4" s="4" t="s">
        <v>68</v>
      </c>
      <c r="GV4" s="4" t="s">
        <v>54</v>
      </c>
      <c r="GW4" s="4" t="s">
        <v>55</v>
      </c>
      <c r="GX4" s="4" t="s">
        <v>70</v>
      </c>
      <c r="GY4" s="4" t="s">
        <v>71</v>
      </c>
      <c r="GZ4" s="4" t="s">
        <v>68</v>
      </c>
      <c r="HA4" s="4" t="s">
        <v>70</v>
      </c>
      <c r="HB4" s="4" t="s">
        <v>71</v>
      </c>
      <c r="HC4" s="4" t="s">
        <v>68</v>
      </c>
      <c r="HD4" s="4" t="s">
        <v>54</v>
      </c>
      <c r="HE4" s="4" t="s">
        <v>55</v>
      </c>
      <c r="HF4" s="4" t="s">
        <v>70</v>
      </c>
      <c r="HG4" s="4" t="s">
        <v>71</v>
      </c>
      <c r="HH4" s="4" t="s">
        <v>68</v>
      </c>
      <c r="HI4" s="4" t="s">
        <v>70</v>
      </c>
      <c r="HJ4" s="4" t="s">
        <v>71</v>
      </c>
      <c r="HK4" s="4" t="s">
        <v>68</v>
      </c>
      <c r="HL4" s="4" t="s">
        <v>54</v>
      </c>
      <c r="HM4" s="4" t="s">
        <v>55</v>
      </c>
      <c r="HN4" s="4" t="s">
        <v>70</v>
      </c>
      <c r="HO4" s="4" t="s">
        <v>71</v>
      </c>
      <c r="HP4" s="4" t="s">
        <v>68</v>
      </c>
      <c r="HQ4" s="4" t="s">
        <v>70</v>
      </c>
      <c r="HR4" s="4" t="s">
        <v>71</v>
      </c>
      <c r="HS4" s="4" t="s">
        <v>68</v>
      </c>
      <c r="HT4" s="4" t="s">
        <v>54</v>
      </c>
      <c r="HU4" s="4" t="s">
        <v>55</v>
      </c>
      <c r="HV4" s="4" t="s">
        <v>70</v>
      </c>
      <c r="HW4" s="4" t="s">
        <v>71</v>
      </c>
      <c r="HX4" s="4" t="s">
        <v>68</v>
      </c>
      <c r="HY4" s="4" t="s">
        <v>70</v>
      </c>
      <c r="HZ4" s="4" t="s">
        <v>71</v>
      </c>
      <c r="IA4" s="4" t="s">
        <v>68</v>
      </c>
      <c r="IB4" s="4" t="s">
        <v>54</v>
      </c>
      <c r="IC4" s="4" t="s">
        <v>55</v>
      </c>
      <c r="ID4" s="4" t="s">
        <v>70</v>
      </c>
      <c r="IE4" s="4" t="s">
        <v>71</v>
      </c>
      <c r="IF4" s="4" t="s">
        <v>68</v>
      </c>
      <c r="IG4" s="4" t="s">
        <v>70</v>
      </c>
      <c r="IH4" s="4" t="s">
        <v>71</v>
      </c>
      <c r="II4" s="4" t="s">
        <v>68</v>
      </c>
      <c r="IJ4" s="4" t="s">
        <v>54</v>
      </c>
      <c r="IK4" s="4" t="s">
        <v>55</v>
      </c>
      <c r="IL4" s="4" t="s">
        <v>70</v>
      </c>
      <c r="IM4" s="4" t="s">
        <v>71</v>
      </c>
      <c r="IN4" s="4" t="s">
        <v>68</v>
      </c>
      <c r="IO4" s="4" t="s">
        <v>70</v>
      </c>
      <c r="IP4" s="4" t="s">
        <v>71</v>
      </c>
      <c r="IQ4" s="4" t="s">
        <v>68</v>
      </c>
      <c r="IR4" s="4" t="s">
        <v>54</v>
      </c>
      <c r="IS4" s="4" t="s">
        <v>55</v>
      </c>
      <c r="IT4" s="4" t="s">
        <v>70</v>
      </c>
      <c r="IU4" s="4" t="s">
        <v>71</v>
      </c>
      <c r="IV4" s="4" t="s">
        <v>68</v>
      </c>
      <c r="IW4" s="4" t="s">
        <v>70</v>
      </c>
      <c r="IX4" s="4" t="s">
        <v>71</v>
      </c>
      <c r="IY4" s="4" t="s">
        <v>68</v>
      </c>
      <c r="IZ4" s="4" t="s">
        <v>54</v>
      </c>
      <c r="JA4" s="4" t="s">
        <v>55</v>
      </c>
      <c r="JB4" s="4" t="s">
        <v>70</v>
      </c>
      <c r="JC4" s="4" t="s">
        <v>71</v>
      </c>
      <c r="JD4" s="4" t="s">
        <v>68</v>
      </c>
      <c r="JE4" s="4" t="s">
        <v>70</v>
      </c>
      <c r="JF4" s="4" t="s">
        <v>71</v>
      </c>
      <c r="JG4" s="4" t="s">
        <v>68</v>
      </c>
      <c r="JH4" s="4" t="s">
        <v>54</v>
      </c>
      <c r="JI4" s="4" t="s">
        <v>55</v>
      </c>
      <c r="JJ4" s="4" t="s">
        <v>70</v>
      </c>
      <c r="JK4" s="4" t="s">
        <v>71</v>
      </c>
      <c r="JL4" s="4" t="s">
        <v>68</v>
      </c>
      <c r="JM4" s="4" t="s">
        <v>70</v>
      </c>
      <c r="JN4" s="4" t="s">
        <v>71</v>
      </c>
      <c r="JO4" s="4" t="s">
        <v>68</v>
      </c>
      <c r="JP4" s="4" t="s">
        <v>54</v>
      </c>
      <c r="JQ4" s="4" t="s">
        <v>55</v>
      </c>
      <c r="JR4" s="4" t="s">
        <v>70</v>
      </c>
      <c r="JS4" s="4" t="s">
        <v>71</v>
      </c>
      <c r="JT4" s="4" t="s">
        <v>68</v>
      </c>
      <c r="JU4" s="4" t="s">
        <v>70</v>
      </c>
      <c r="JV4" s="4" t="s">
        <v>71</v>
      </c>
      <c r="JW4" s="4" t="s">
        <v>68</v>
      </c>
      <c r="JX4" s="4" t="s">
        <v>54</v>
      </c>
      <c r="JY4" s="4" t="s">
        <v>55</v>
      </c>
      <c r="JZ4" s="4" t="s">
        <v>70</v>
      </c>
      <c r="KA4" s="4" t="s">
        <v>71</v>
      </c>
      <c r="KB4" s="4" t="s">
        <v>68</v>
      </c>
      <c r="KC4" s="4" t="s">
        <v>70</v>
      </c>
      <c r="KD4" s="4" t="s">
        <v>71</v>
      </c>
      <c r="KE4" s="4" t="s">
        <v>68</v>
      </c>
      <c r="KF4" s="4" t="s">
        <v>54</v>
      </c>
      <c r="KG4" s="4" t="s">
        <v>55</v>
      </c>
      <c r="KH4" s="4" t="s">
        <v>70</v>
      </c>
      <c r="KI4" s="4" t="s">
        <v>71</v>
      </c>
      <c r="KJ4" s="4" t="s">
        <v>68</v>
      </c>
      <c r="KK4" s="4" t="s">
        <v>70</v>
      </c>
      <c r="KL4" s="4" t="s">
        <v>71</v>
      </c>
      <c r="KM4" s="4" t="s">
        <v>68</v>
      </c>
      <c r="KN4" s="4" t="s">
        <v>54</v>
      </c>
      <c r="KO4" s="4" t="s">
        <v>55</v>
      </c>
      <c r="KP4" s="4" t="s">
        <v>70</v>
      </c>
      <c r="KQ4" s="4" t="s">
        <v>71</v>
      </c>
      <c r="KR4" s="4" t="s">
        <v>68</v>
      </c>
      <c r="KS4" s="4" t="s">
        <v>70</v>
      </c>
      <c r="KT4" s="4" t="s">
        <v>71</v>
      </c>
      <c r="KU4" s="4" t="s">
        <v>68</v>
      </c>
      <c r="KV4" s="4" t="s">
        <v>54</v>
      </c>
      <c r="KW4" s="4" t="s">
        <v>55</v>
      </c>
      <c r="KX4" s="4" t="s">
        <v>70</v>
      </c>
      <c r="KY4" s="4" t="s">
        <v>71</v>
      </c>
      <c r="KZ4" s="4" t="s">
        <v>68</v>
      </c>
      <c r="LA4" s="4" t="s">
        <v>70</v>
      </c>
      <c r="LB4" s="4" t="s">
        <v>71</v>
      </c>
      <c r="LC4" s="4" t="s">
        <v>68</v>
      </c>
      <c r="LD4" s="4" t="s">
        <v>54</v>
      </c>
      <c r="LE4" s="4" t="s">
        <v>55</v>
      </c>
      <c r="LF4" s="4" t="s">
        <v>70</v>
      </c>
      <c r="LG4" s="4" t="s">
        <v>71</v>
      </c>
      <c r="LH4" s="4" t="s">
        <v>68</v>
      </c>
      <c r="LI4" s="4" t="s">
        <v>70</v>
      </c>
      <c r="LJ4" s="4" t="s">
        <v>71</v>
      </c>
      <c r="LK4" s="4" t="s">
        <v>68</v>
      </c>
      <c r="LL4" s="4" t="s">
        <v>54</v>
      </c>
      <c r="LM4" s="4" t="s">
        <v>55</v>
      </c>
      <c r="LN4" s="4" t="s">
        <v>70</v>
      </c>
      <c r="LO4" s="4" t="s">
        <v>71</v>
      </c>
      <c r="LP4" s="4" t="s">
        <v>68</v>
      </c>
      <c r="LQ4" s="4" t="s">
        <v>70</v>
      </c>
      <c r="LR4" s="4" t="s">
        <v>71</v>
      </c>
      <c r="LS4" s="4" t="s">
        <v>68</v>
      </c>
      <c r="LT4" s="4" t="s">
        <v>54</v>
      </c>
      <c r="LU4" s="4" t="s">
        <v>55</v>
      </c>
      <c r="LV4" s="4" t="s">
        <v>70</v>
      </c>
      <c r="LW4" s="4" t="s">
        <v>71</v>
      </c>
      <c r="LX4" s="4" t="s">
        <v>68</v>
      </c>
      <c r="LY4" s="4" t="s">
        <v>70</v>
      </c>
      <c r="LZ4" s="4" t="s">
        <v>71</v>
      </c>
      <c r="MA4" s="4" t="s">
        <v>68</v>
      </c>
      <c r="MB4" s="4" t="s">
        <v>54</v>
      </c>
      <c r="MC4" s="4" t="s">
        <v>55</v>
      </c>
      <c r="MD4" s="4" t="s">
        <v>70</v>
      </c>
      <c r="ME4" s="4" t="s">
        <v>71</v>
      </c>
      <c r="MF4" s="4" t="s">
        <v>68</v>
      </c>
      <c r="MG4" s="4" t="s">
        <v>70</v>
      </c>
      <c r="MH4" s="4" t="s">
        <v>71</v>
      </c>
      <c r="MI4" s="4" t="s">
        <v>68</v>
      </c>
      <c r="MJ4" s="4" t="s">
        <v>54</v>
      </c>
      <c r="MK4" s="4" t="s">
        <v>55</v>
      </c>
    </row>
    <row r="5">
      <c r="A5" s="10" t="s">
        <v>72</v>
      </c>
      <c r="B5" s="11">
        <v>679211</v>
      </c>
      <c r="C5" s="11">
        <f>=ROUNDDOWN(24.1599467863736,0)</f>
      </c>
      <c r="D5" s="11">
        <v>418129</v>
      </c>
      <c r="E5" s="12">
        <v>0.8115</v>
      </c>
      <c r="F5" s="11">
        <v>19565</v>
      </c>
      <c r="G5" s="11">
        <f>=ROUNDDOWN(30.7094647622037,0)</f>
      </c>
      <c r="H5" s="11">
        <v>220</v>
      </c>
      <c r="I5" s="12">
        <v>0.8649</v>
      </c>
      <c r="J5" s="11">
        <v>109086</v>
      </c>
      <c r="K5" s="13">
        <v>5625388.25</v>
      </c>
      <c r="L5" s="11">
        <v>2304</v>
      </c>
      <c r="M5" s="14">
        <v>2441.57</v>
      </c>
      <c r="N5" s="11"/>
      <c r="O5" s="13"/>
      <c r="P5" s="11"/>
      <c r="Q5" s="14"/>
      <c r="R5" s="12"/>
      <c r="S5" s="12"/>
      <c r="T5" s="12"/>
      <c r="U5" s="12"/>
      <c r="V5" s="11">
        <v>38609</v>
      </c>
      <c r="W5" s="13">
        <v>2042508.95</v>
      </c>
      <c r="X5" s="11">
        <v>1971</v>
      </c>
      <c r="Y5" s="11"/>
      <c r="Z5" s="13"/>
      <c r="AA5" s="11"/>
      <c r="AB5" s="12"/>
      <c r="AC5" s="12"/>
      <c r="AD5" s="11">
        <v>9053</v>
      </c>
      <c r="AE5" s="13">
        <v>545942.27</v>
      </c>
      <c r="AF5" s="11">
        <v>1977</v>
      </c>
      <c r="AG5" s="11"/>
      <c r="AH5" s="13"/>
      <c r="AI5" s="11"/>
      <c r="AJ5" s="12"/>
      <c r="AK5" s="12"/>
      <c r="AL5" s="11">
        <v>18367</v>
      </c>
      <c r="AM5" s="13">
        <v>715906.08</v>
      </c>
      <c r="AN5" s="11">
        <v>2034</v>
      </c>
      <c r="AO5" s="11"/>
      <c r="AP5" s="13"/>
      <c r="AQ5" s="11"/>
      <c r="AR5" s="12"/>
      <c r="AS5" s="12"/>
      <c r="AT5" s="11">
        <v>6476</v>
      </c>
      <c r="AU5" s="13">
        <v>458743.61</v>
      </c>
      <c r="AV5" s="11">
        <v>1964</v>
      </c>
      <c r="AW5" s="11"/>
      <c r="AX5" s="13"/>
      <c r="AY5" s="11"/>
      <c r="AZ5" s="12"/>
      <c r="BA5" s="12"/>
      <c r="BB5" s="11">
        <v>6291</v>
      </c>
      <c r="BC5" s="13">
        <v>344144.87</v>
      </c>
      <c r="BD5" s="11">
        <v>1811</v>
      </c>
      <c r="BE5" s="11"/>
      <c r="BF5" s="13"/>
      <c r="BG5" s="11"/>
      <c r="BH5" s="12"/>
      <c r="BI5" s="12"/>
      <c r="BJ5" s="11">
        <v>2981</v>
      </c>
      <c r="BK5" s="13">
        <v>218206.7</v>
      </c>
      <c r="BL5" s="11">
        <v>1967</v>
      </c>
      <c r="BM5" s="11"/>
      <c r="BN5" s="13"/>
      <c r="BO5" s="11"/>
      <c r="BP5" s="12"/>
      <c r="BQ5" s="12"/>
      <c r="BR5" s="11">
        <v>7956</v>
      </c>
      <c r="BS5" s="13">
        <v>365946.89</v>
      </c>
      <c r="BT5" s="11">
        <v>1839</v>
      </c>
      <c r="BU5" s="11"/>
      <c r="BV5" s="13"/>
      <c r="BW5" s="11"/>
      <c r="BX5" s="12"/>
      <c r="BY5" s="12"/>
      <c r="BZ5" s="11">
        <v>8942</v>
      </c>
      <c r="CA5" s="13">
        <v>428945.88</v>
      </c>
      <c r="CB5" s="11">
        <v>1348</v>
      </c>
      <c r="CC5" s="11"/>
      <c r="CD5" s="13"/>
      <c r="CE5" s="11"/>
      <c r="CF5" s="12"/>
      <c r="CG5" s="12"/>
      <c r="CH5" s="11">
        <v>3784</v>
      </c>
      <c r="CI5" s="13">
        <v>187333.51</v>
      </c>
      <c r="CJ5" s="11">
        <v>1878</v>
      </c>
      <c r="CK5" s="11"/>
      <c r="CL5" s="13"/>
      <c r="CM5" s="11"/>
      <c r="CN5" s="12"/>
      <c r="CO5" s="12"/>
      <c r="CP5" s="11">
        <v>733</v>
      </c>
      <c r="CQ5" s="13">
        <v>45676.9</v>
      </c>
      <c r="CR5" s="11">
        <v>693</v>
      </c>
      <c r="CS5" s="11"/>
      <c r="CT5" s="13"/>
      <c r="CU5" s="11"/>
      <c r="CV5" s="12"/>
      <c r="CW5" s="12"/>
      <c r="CX5" s="11">
        <v>1981</v>
      </c>
      <c r="CY5" s="13">
        <v>85763.74</v>
      </c>
      <c r="CZ5" s="11">
        <v>911</v>
      </c>
      <c r="DA5" s="11"/>
      <c r="DB5" s="13"/>
      <c r="DC5" s="11"/>
      <c r="DD5" s="12"/>
      <c r="DE5" s="12"/>
      <c r="DF5" s="11">
        <v>611</v>
      </c>
      <c r="DG5" s="13">
        <v>30519.61</v>
      </c>
      <c r="DH5" s="11">
        <v>1124</v>
      </c>
      <c r="DI5" s="11"/>
      <c r="DJ5" s="13"/>
      <c r="DK5" s="11"/>
      <c r="DL5" s="12"/>
      <c r="DM5" s="12"/>
      <c r="DN5" s="11">
        <v>734</v>
      </c>
      <c r="DO5" s="13">
        <v>42655.55</v>
      </c>
      <c r="DP5" s="11">
        <v>1830</v>
      </c>
      <c r="DQ5" s="11"/>
      <c r="DR5" s="13"/>
      <c r="DS5" s="11"/>
      <c r="DT5" s="12"/>
      <c r="DU5" s="12"/>
      <c r="DV5" s="11">
        <v>1161</v>
      </c>
      <c r="DW5" s="13">
        <v>56142.26</v>
      </c>
      <c r="DX5" s="11">
        <v>1468</v>
      </c>
      <c r="DY5" s="11"/>
      <c r="DZ5" s="13"/>
      <c r="EA5" s="11"/>
      <c r="EB5" s="12"/>
      <c r="EC5" s="12"/>
      <c r="ED5" s="11">
        <v>63</v>
      </c>
      <c r="EE5" s="13">
        <v>4317.03</v>
      </c>
      <c r="EF5" s="11">
        <v>166</v>
      </c>
      <c r="EG5" s="11"/>
      <c r="EH5" s="13"/>
      <c r="EI5" s="11"/>
      <c r="EJ5" s="12"/>
      <c r="EK5" s="12"/>
      <c r="EL5" s="11"/>
      <c r="EM5" s="13"/>
      <c r="EN5" s="11"/>
      <c r="EO5" s="11"/>
      <c r="EP5" s="13"/>
      <c r="EQ5" s="11"/>
      <c r="ER5" s="12"/>
      <c r="ES5" s="12"/>
      <c r="ET5" s="11">
        <v>681</v>
      </c>
      <c r="EU5" s="13">
        <v>18740.06</v>
      </c>
      <c r="EV5" s="11">
        <v>1070</v>
      </c>
      <c r="EW5" s="11"/>
      <c r="EX5" s="13"/>
      <c r="EY5" s="11"/>
      <c r="EZ5" s="12"/>
      <c r="FA5" s="12"/>
      <c r="FB5" s="11">
        <v>106</v>
      </c>
      <c r="FC5" s="13">
        <v>7377.32</v>
      </c>
      <c r="FD5" s="11">
        <v>518</v>
      </c>
      <c r="FE5" s="11"/>
      <c r="FF5" s="13"/>
      <c r="FG5" s="11"/>
      <c r="FH5" s="12"/>
      <c r="FI5" s="12"/>
      <c r="FJ5" s="11">
        <v>9</v>
      </c>
      <c r="FK5" s="13">
        <v>1056.58</v>
      </c>
      <c r="FL5" s="11">
        <v>169</v>
      </c>
      <c r="FM5" s="11"/>
      <c r="FN5" s="13"/>
      <c r="FO5" s="11"/>
      <c r="FP5" s="12"/>
      <c r="FQ5" s="12"/>
      <c r="FR5" s="11">
        <v>57</v>
      </c>
      <c r="FS5" s="13">
        <v>7432.53</v>
      </c>
      <c r="FT5" s="11">
        <v>52</v>
      </c>
      <c r="FU5" s="11"/>
      <c r="FV5" s="13"/>
      <c r="FW5" s="11"/>
      <c r="FX5" s="12"/>
      <c r="FY5" s="12"/>
      <c r="FZ5" s="11">
        <v>313</v>
      </c>
      <c r="GA5" s="13">
        <v>7537.81</v>
      </c>
      <c r="GB5" s="11">
        <v>2</v>
      </c>
      <c r="GC5" s="11"/>
      <c r="GD5" s="13"/>
      <c r="GE5" s="11"/>
      <c r="GF5" s="12"/>
      <c r="GG5" s="12"/>
      <c r="GH5" s="11">
        <v>72</v>
      </c>
      <c r="GI5" s="13">
        <v>3875.12</v>
      </c>
      <c r="GJ5" s="11">
        <v>241</v>
      </c>
      <c r="GK5" s="11"/>
      <c r="GL5" s="13"/>
      <c r="GM5" s="11"/>
      <c r="GN5" s="12"/>
      <c r="GO5" s="12"/>
      <c r="GP5" s="11">
        <v>32</v>
      </c>
      <c r="GQ5" s="13">
        <v>2203.72</v>
      </c>
      <c r="GR5" s="11">
        <v>432</v>
      </c>
      <c r="GS5" s="11"/>
      <c r="GT5" s="13"/>
      <c r="GU5" s="11"/>
      <c r="GV5" s="12"/>
      <c r="GW5" s="12"/>
      <c r="GX5" s="11"/>
      <c r="GY5" s="13"/>
      <c r="GZ5" s="11"/>
      <c r="HA5" s="11"/>
      <c r="HB5" s="13"/>
      <c r="HC5" s="11"/>
      <c r="HD5" s="12"/>
      <c r="HE5" s="12"/>
      <c r="HF5" s="11">
        <v>48</v>
      </c>
      <c r="HG5" s="13">
        <v>2597.13</v>
      </c>
      <c r="HH5" s="11">
        <v>1395</v>
      </c>
      <c r="HI5" s="11"/>
      <c r="HJ5" s="13"/>
      <c r="HK5" s="11"/>
      <c r="HL5" s="12"/>
      <c r="HM5" s="12"/>
      <c r="HN5" s="11">
        <v>7</v>
      </c>
      <c r="HO5" s="13">
        <v>909.93</v>
      </c>
      <c r="HP5" s="11">
        <v>1996</v>
      </c>
      <c r="HQ5" s="11"/>
      <c r="HR5" s="13"/>
      <c r="HS5" s="11"/>
      <c r="HT5" s="12"/>
      <c r="HU5" s="12"/>
      <c r="HV5" s="11">
        <v>15</v>
      </c>
      <c r="HW5" s="13">
        <v>790.46</v>
      </c>
      <c r="HX5" s="11">
        <v>923</v>
      </c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>
        <v>3</v>
      </c>
      <c r="IU5" s="13">
        <v>95.25</v>
      </c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>
        <v>7</v>
      </c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>
        <v>1</v>
      </c>
      <c r="KA5" s="13">
        <v>18.49</v>
      </c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  <c r="LV5" s="11"/>
      <c r="LW5" s="13"/>
      <c r="LX5" s="11"/>
      <c r="LY5" s="11"/>
      <c r="LZ5" s="13"/>
      <c r="MA5" s="11"/>
      <c r="MB5" s="12"/>
      <c r="MC5" s="12"/>
      <c r="MD5" s="11"/>
      <c r="ME5" s="13"/>
      <c r="MF5" s="11">
        <v>22</v>
      </c>
      <c r="MG5" s="11"/>
      <c r="MH5" s="13"/>
      <c r="MI5" s="11"/>
      <c r="MJ5" s="12"/>
      <c r="MK5" s="12"/>
    </row>
    <row r="6">
      <c r="A6" s="10" t="s">
        <v>73</v>
      </c>
      <c r="B6" s="11">
        <v>9304</v>
      </c>
      <c r="C6" s="11">
        <f>=ROUNDDOWN(57.8967019290604,0)</f>
      </c>
      <c r="D6" s="11">
        <v>1650</v>
      </c>
      <c r="E6" s="12">
        <v>0.3898</v>
      </c>
      <c r="F6" s="11"/>
      <c r="G6" s="11">
        <f>=ROUNDDOWN({0},0)</f>
      </c>
      <c r="H6" s="11"/>
      <c r="I6" s="12"/>
      <c r="J6" s="11">
        <v>560</v>
      </c>
      <c r="K6" s="13">
        <v>11560.27</v>
      </c>
      <c r="L6" s="11">
        <v>39</v>
      </c>
      <c r="M6" s="14">
        <v>296.42</v>
      </c>
      <c r="N6" s="11"/>
      <c r="O6" s="13"/>
      <c r="P6" s="11"/>
      <c r="Q6" s="14"/>
      <c r="R6" s="12"/>
      <c r="S6" s="12"/>
      <c r="T6" s="12"/>
      <c r="U6" s="12"/>
      <c r="V6" s="11">
        <v>14</v>
      </c>
      <c r="W6" s="13">
        <v>232.05</v>
      </c>
      <c r="X6" s="11">
        <v>35</v>
      </c>
      <c r="Y6" s="11"/>
      <c r="Z6" s="13"/>
      <c r="AA6" s="11"/>
      <c r="AB6" s="12"/>
      <c r="AC6" s="12"/>
      <c r="AD6" s="11"/>
      <c r="AE6" s="13"/>
      <c r="AF6" s="11">
        <v>23</v>
      </c>
      <c r="AG6" s="11"/>
      <c r="AH6" s="13"/>
      <c r="AI6" s="11"/>
      <c r="AJ6" s="12"/>
      <c r="AK6" s="12"/>
      <c r="AL6" s="11">
        <v>296</v>
      </c>
      <c r="AM6" s="13">
        <v>6119.96</v>
      </c>
      <c r="AN6" s="11">
        <v>23</v>
      </c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>
        <v>75</v>
      </c>
      <c r="BC6" s="13">
        <v>1628.9</v>
      </c>
      <c r="BD6" s="11">
        <v>39</v>
      </c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>
        <v>24</v>
      </c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>
        <v>126</v>
      </c>
      <c r="CI6" s="13">
        <v>2577.62</v>
      </c>
      <c r="CJ6" s="11">
        <v>23</v>
      </c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>
        <v>35</v>
      </c>
      <c r="DI6" s="11"/>
      <c r="DJ6" s="13"/>
      <c r="DK6" s="11"/>
      <c r="DL6" s="12"/>
      <c r="DM6" s="12"/>
      <c r="DN6" s="11"/>
      <c r="DO6" s="13"/>
      <c r="DP6" s="11">
        <v>35</v>
      </c>
      <c r="DQ6" s="11"/>
      <c r="DR6" s="13"/>
      <c r="DS6" s="11"/>
      <c r="DT6" s="12"/>
      <c r="DU6" s="12"/>
      <c r="DV6" s="11">
        <v>48</v>
      </c>
      <c r="DW6" s="13">
        <v>979.74</v>
      </c>
      <c r="DX6" s="11">
        <v>23</v>
      </c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>
        <v>1</v>
      </c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>
        <v>1</v>
      </c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>
        <v>1</v>
      </c>
      <c r="HG6" s="13">
        <v>22</v>
      </c>
      <c r="HH6" s="11">
        <v>23</v>
      </c>
      <c r="HI6" s="11"/>
      <c r="HJ6" s="13"/>
      <c r="HK6" s="11"/>
      <c r="HL6" s="12"/>
      <c r="HM6" s="12"/>
      <c r="HN6" s="11"/>
      <c r="HO6" s="13"/>
      <c r="HP6" s="11">
        <v>1</v>
      </c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>
        <v>1</v>
      </c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</row>
    <row r="7">
      <c r="A7" s="10" t="s">
        <v>74</v>
      </c>
      <c r="B7" s="11">
        <v>31082</v>
      </c>
      <c r="C7" s="11">
        <f>=ROUNDDOWN(27.5208075084115,0)</f>
      </c>
      <c r="D7" s="11">
        <v>24382</v>
      </c>
      <c r="E7" s="12">
        <v>0.9408</v>
      </c>
      <c r="F7" s="11"/>
      <c r="G7" s="11">
        <f>=ROUNDDOWN({0},0)</f>
      </c>
      <c r="H7" s="11"/>
      <c r="I7" s="12"/>
      <c r="J7" s="11">
        <v>4706</v>
      </c>
      <c r="K7" s="13">
        <v>250054.26</v>
      </c>
      <c r="L7" s="11">
        <v>61</v>
      </c>
      <c r="M7" s="14">
        <v>4099.25</v>
      </c>
      <c r="N7" s="11"/>
      <c r="O7" s="13"/>
      <c r="P7" s="11"/>
      <c r="Q7" s="14"/>
      <c r="R7" s="12"/>
      <c r="S7" s="12"/>
      <c r="T7" s="12"/>
      <c r="U7" s="12"/>
      <c r="V7" s="11">
        <v>2113</v>
      </c>
      <c r="W7" s="13">
        <v>114662.57</v>
      </c>
      <c r="X7" s="11">
        <v>56</v>
      </c>
      <c r="Y7" s="11"/>
      <c r="Z7" s="13"/>
      <c r="AA7" s="11"/>
      <c r="AB7" s="12"/>
      <c r="AC7" s="12"/>
      <c r="AD7" s="11">
        <v>1294</v>
      </c>
      <c r="AE7" s="13">
        <v>58642.81</v>
      </c>
      <c r="AF7" s="11">
        <v>60</v>
      </c>
      <c r="AG7" s="11"/>
      <c r="AH7" s="13"/>
      <c r="AI7" s="11"/>
      <c r="AJ7" s="12"/>
      <c r="AK7" s="12"/>
      <c r="AL7" s="11">
        <v>193</v>
      </c>
      <c r="AM7" s="13">
        <v>9012.04</v>
      </c>
      <c r="AN7" s="11">
        <v>60</v>
      </c>
      <c r="AO7" s="11"/>
      <c r="AP7" s="13"/>
      <c r="AQ7" s="11"/>
      <c r="AR7" s="12"/>
      <c r="AS7" s="12"/>
      <c r="AT7" s="11">
        <v>245</v>
      </c>
      <c r="AU7" s="13">
        <v>15878.99</v>
      </c>
      <c r="AV7" s="11">
        <v>61</v>
      </c>
      <c r="AW7" s="11"/>
      <c r="AX7" s="13"/>
      <c r="AY7" s="11"/>
      <c r="AZ7" s="12"/>
      <c r="BA7" s="12"/>
      <c r="BB7" s="11"/>
      <c r="BC7" s="13"/>
      <c r="BD7" s="11">
        <v>47</v>
      </c>
      <c r="BE7" s="11"/>
      <c r="BF7" s="13"/>
      <c r="BG7" s="11"/>
      <c r="BH7" s="12"/>
      <c r="BI7" s="12"/>
      <c r="BJ7" s="11">
        <v>264</v>
      </c>
      <c r="BK7" s="13">
        <v>16615.75</v>
      </c>
      <c r="BL7" s="11">
        <v>61</v>
      </c>
      <c r="BM7" s="11"/>
      <c r="BN7" s="13"/>
      <c r="BO7" s="11"/>
      <c r="BP7" s="12"/>
      <c r="BQ7" s="12"/>
      <c r="BR7" s="11"/>
      <c r="BS7" s="13"/>
      <c r="BT7" s="11">
        <v>57</v>
      </c>
      <c r="BU7" s="11"/>
      <c r="BV7" s="13"/>
      <c r="BW7" s="11"/>
      <c r="BX7" s="12"/>
      <c r="BY7" s="12"/>
      <c r="BZ7" s="11"/>
      <c r="CA7" s="13"/>
      <c r="CB7" s="11">
        <v>8</v>
      </c>
      <c r="CC7" s="11"/>
      <c r="CD7" s="13"/>
      <c r="CE7" s="11"/>
      <c r="CF7" s="12"/>
      <c r="CG7" s="12"/>
      <c r="CH7" s="11">
        <v>43</v>
      </c>
      <c r="CI7" s="13">
        <v>2063.07</v>
      </c>
      <c r="CJ7" s="11">
        <v>34</v>
      </c>
      <c r="CK7" s="11"/>
      <c r="CL7" s="13"/>
      <c r="CM7" s="11"/>
      <c r="CN7" s="12"/>
      <c r="CO7" s="12"/>
      <c r="CP7" s="11">
        <v>38</v>
      </c>
      <c r="CQ7" s="13">
        <v>2073.77</v>
      </c>
      <c r="CR7" s="11">
        <v>37</v>
      </c>
      <c r="CS7" s="11"/>
      <c r="CT7" s="13"/>
      <c r="CU7" s="11"/>
      <c r="CV7" s="12"/>
      <c r="CW7" s="12"/>
      <c r="CX7" s="11">
        <v>216</v>
      </c>
      <c r="CY7" s="13">
        <v>13249.39</v>
      </c>
      <c r="CZ7" s="11">
        <v>18</v>
      </c>
      <c r="DA7" s="11"/>
      <c r="DB7" s="13"/>
      <c r="DC7" s="11"/>
      <c r="DD7" s="12"/>
      <c r="DE7" s="12"/>
      <c r="DF7" s="11">
        <v>135</v>
      </c>
      <c r="DG7" s="13">
        <v>9116.33</v>
      </c>
      <c r="DH7" s="11">
        <v>58</v>
      </c>
      <c r="DI7" s="11"/>
      <c r="DJ7" s="13"/>
      <c r="DK7" s="11"/>
      <c r="DL7" s="12"/>
      <c r="DM7" s="12"/>
      <c r="DN7" s="11">
        <v>33</v>
      </c>
      <c r="DO7" s="13">
        <v>1823.02</v>
      </c>
      <c r="DP7" s="11">
        <v>59</v>
      </c>
      <c r="DQ7" s="11"/>
      <c r="DR7" s="13"/>
      <c r="DS7" s="11"/>
      <c r="DT7" s="12"/>
      <c r="DU7" s="12"/>
      <c r="DV7" s="11">
        <v>13</v>
      </c>
      <c r="DW7" s="13">
        <v>536.64</v>
      </c>
      <c r="DX7" s="11">
        <v>23</v>
      </c>
      <c r="DY7" s="11"/>
      <c r="DZ7" s="13"/>
      <c r="EA7" s="11"/>
      <c r="EB7" s="12"/>
      <c r="EC7" s="12"/>
      <c r="ED7" s="11">
        <v>21</v>
      </c>
      <c r="EE7" s="13">
        <v>1021.73</v>
      </c>
      <c r="EF7" s="11">
        <v>18</v>
      </c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>
        <v>10</v>
      </c>
      <c r="EW7" s="11"/>
      <c r="EX7" s="13"/>
      <c r="EY7" s="11"/>
      <c r="EZ7" s="12"/>
      <c r="FA7" s="12"/>
      <c r="FB7" s="11">
        <v>21</v>
      </c>
      <c r="FC7" s="13">
        <v>866.41</v>
      </c>
      <c r="FD7" s="11">
        <v>47</v>
      </c>
      <c r="FE7" s="11"/>
      <c r="FF7" s="13"/>
      <c r="FG7" s="11"/>
      <c r="FH7" s="12"/>
      <c r="FI7" s="12"/>
      <c r="FJ7" s="11">
        <v>47</v>
      </c>
      <c r="FK7" s="13">
        <v>2790.51</v>
      </c>
      <c r="FL7" s="11">
        <v>50</v>
      </c>
      <c r="FM7" s="11"/>
      <c r="FN7" s="13"/>
      <c r="FO7" s="11"/>
      <c r="FP7" s="12"/>
      <c r="FQ7" s="12"/>
      <c r="FR7" s="11"/>
      <c r="FS7" s="13"/>
      <c r="FT7" s="11">
        <v>2</v>
      </c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>
        <v>25</v>
      </c>
      <c r="GI7" s="13">
        <v>1502.71</v>
      </c>
      <c r="GJ7" s="11">
        <v>37</v>
      </c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>
        <v>2</v>
      </c>
      <c r="HG7" s="13">
        <v>141.86</v>
      </c>
      <c r="HH7" s="11">
        <v>4</v>
      </c>
      <c r="HI7" s="11"/>
      <c r="HJ7" s="13"/>
      <c r="HK7" s="11"/>
      <c r="HL7" s="12"/>
      <c r="HM7" s="12"/>
      <c r="HN7" s="11"/>
      <c r="HO7" s="13"/>
      <c r="HP7" s="11">
        <v>61</v>
      </c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>
        <v>3</v>
      </c>
      <c r="IU7" s="13">
        <v>56.66</v>
      </c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>
        <v>8</v>
      </c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>
        <v>2</v>
      </c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  <c r="LV7" s="11"/>
      <c r="LW7" s="13"/>
      <c r="LX7" s="11"/>
      <c r="LY7" s="11"/>
      <c r="LZ7" s="13"/>
      <c r="MA7" s="11"/>
      <c r="MB7" s="12"/>
      <c r="MC7" s="12"/>
      <c r="MD7" s="11"/>
      <c r="ME7" s="13"/>
      <c r="MF7" s="11"/>
      <c r="MG7" s="11"/>
      <c r="MH7" s="13"/>
      <c r="MI7" s="11"/>
      <c r="MJ7" s="12"/>
      <c r="MK7" s="12"/>
    </row>
    <row r="8">
      <c r="A8" s="10" t="s">
        <v>75</v>
      </c>
      <c r="B8" s="11">
        <v>137951</v>
      </c>
      <c r="C8" s="11">
        <f>=ROUNDDOWN(12.086439980024,0)</f>
      </c>
      <c r="D8" s="11">
        <v>166498</v>
      </c>
      <c r="E8" s="12">
        <v>0.9785</v>
      </c>
      <c r="F8" s="11">
        <v>120</v>
      </c>
      <c r="G8" s="11">
        <f>=ROUNDDOWN(24,0)</f>
      </c>
      <c r="H8" s="11"/>
      <c r="I8" s="12">
        <v>0.8</v>
      </c>
      <c r="J8" s="11">
        <v>21715</v>
      </c>
      <c r="K8" s="13">
        <v>597147.8</v>
      </c>
      <c r="L8" s="11">
        <v>254</v>
      </c>
      <c r="M8" s="14">
        <v>2350.98</v>
      </c>
      <c r="N8" s="11"/>
      <c r="O8" s="13"/>
      <c r="P8" s="11"/>
      <c r="Q8" s="14"/>
      <c r="R8" s="12"/>
      <c r="S8" s="12"/>
      <c r="T8" s="12"/>
      <c r="U8" s="12"/>
      <c r="V8" s="11">
        <v>8604</v>
      </c>
      <c r="W8" s="13">
        <v>240340.84</v>
      </c>
      <c r="X8" s="11">
        <v>210</v>
      </c>
      <c r="Y8" s="11"/>
      <c r="Z8" s="13"/>
      <c r="AA8" s="11"/>
      <c r="AB8" s="12"/>
      <c r="AC8" s="12"/>
      <c r="AD8" s="11">
        <v>1322</v>
      </c>
      <c r="AE8" s="13">
        <v>36302.14</v>
      </c>
      <c r="AF8" s="11">
        <v>243</v>
      </c>
      <c r="AG8" s="11"/>
      <c r="AH8" s="13"/>
      <c r="AI8" s="11"/>
      <c r="AJ8" s="12"/>
      <c r="AK8" s="12"/>
      <c r="AL8" s="11">
        <v>4110</v>
      </c>
      <c r="AM8" s="13">
        <v>89290.15</v>
      </c>
      <c r="AN8" s="11">
        <v>242</v>
      </c>
      <c r="AO8" s="11"/>
      <c r="AP8" s="13"/>
      <c r="AQ8" s="11"/>
      <c r="AR8" s="12"/>
      <c r="AS8" s="12"/>
      <c r="AT8" s="11">
        <v>951</v>
      </c>
      <c r="AU8" s="13">
        <v>32701.58</v>
      </c>
      <c r="AV8" s="11">
        <v>241</v>
      </c>
      <c r="AW8" s="11"/>
      <c r="AX8" s="13"/>
      <c r="AY8" s="11"/>
      <c r="AZ8" s="12"/>
      <c r="BA8" s="12"/>
      <c r="BB8" s="11">
        <v>2502</v>
      </c>
      <c r="BC8" s="13">
        <v>65416.36</v>
      </c>
      <c r="BD8" s="11">
        <v>200</v>
      </c>
      <c r="BE8" s="11"/>
      <c r="BF8" s="13"/>
      <c r="BG8" s="11"/>
      <c r="BH8" s="12"/>
      <c r="BI8" s="12"/>
      <c r="BJ8" s="11">
        <v>396</v>
      </c>
      <c r="BK8" s="13">
        <v>20745.35</v>
      </c>
      <c r="BL8" s="11">
        <v>245</v>
      </c>
      <c r="BM8" s="11"/>
      <c r="BN8" s="13"/>
      <c r="BO8" s="11"/>
      <c r="BP8" s="12"/>
      <c r="BQ8" s="12"/>
      <c r="BR8" s="11">
        <v>95</v>
      </c>
      <c r="BS8" s="13">
        <v>4652.48</v>
      </c>
      <c r="BT8" s="11">
        <v>234</v>
      </c>
      <c r="BU8" s="11"/>
      <c r="BV8" s="13"/>
      <c r="BW8" s="11"/>
      <c r="BX8" s="12"/>
      <c r="BY8" s="12"/>
      <c r="BZ8" s="11">
        <v>54</v>
      </c>
      <c r="CA8" s="13">
        <v>2008.09</v>
      </c>
      <c r="CB8" s="11">
        <v>164</v>
      </c>
      <c r="CC8" s="11"/>
      <c r="CD8" s="13"/>
      <c r="CE8" s="11"/>
      <c r="CF8" s="12"/>
      <c r="CG8" s="12"/>
      <c r="CH8" s="11">
        <v>965</v>
      </c>
      <c r="CI8" s="13">
        <v>27140.5</v>
      </c>
      <c r="CJ8" s="11">
        <v>214</v>
      </c>
      <c r="CK8" s="11"/>
      <c r="CL8" s="13"/>
      <c r="CM8" s="11"/>
      <c r="CN8" s="12"/>
      <c r="CO8" s="12"/>
      <c r="CP8" s="11"/>
      <c r="CQ8" s="13"/>
      <c r="CR8" s="11"/>
      <c r="CS8" s="11"/>
      <c r="CT8" s="13"/>
      <c r="CU8" s="11"/>
      <c r="CV8" s="12"/>
      <c r="CW8" s="12"/>
      <c r="CX8" s="11">
        <v>477</v>
      </c>
      <c r="CY8" s="13">
        <v>13664.67</v>
      </c>
      <c r="CZ8" s="11">
        <v>113</v>
      </c>
      <c r="DA8" s="11"/>
      <c r="DB8" s="13"/>
      <c r="DC8" s="11"/>
      <c r="DD8" s="12"/>
      <c r="DE8" s="12"/>
      <c r="DF8" s="11">
        <v>148</v>
      </c>
      <c r="DG8" s="13">
        <v>4053.9</v>
      </c>
      <c r="DH8" s="11">
        <v>100</v>
      </c>
      <c r="DI8" s="11"/>
      <c r="DJ8" s="13"/>
      <c r="DK8" s="11"/>
      <c r="DL8" s="12"/>
      <c r="DM8" s="12"/>
      <c r="DN8" s="11">
        <v>65</v>
      </c>
      <c r="DO8" s="13">
        <v>2100.34</v>
      </c>
      <c r="DP8" s="11">
        <v>191</v>
      </c>
      <c r="DQ8" s="11"/>
      <c r="DR8" s="13"/>
      <c r="DS8" s="11"/>
      <c r="DT8" s="12"/>
      <c r="DU8" s="12"/>
      <c r="DV8" s="11">
        <v>203</v>
      </c>
      <c r="DW8" s="13">
        <v>6544.12</v>
      </c>
      <c r="DX8" s="11">
        <v>193</v>
      </c>
      <c r="DY8" s="11"/>
      <c r="DZ8" s="13"/>
      <c r="EA8" s="11"/>
      <c r="EB8" s="12"/>
      <c r="EC8" s="12"/>
      <c r="ED8" s="11">
        <v>92</v>
      </c>
      <c r="EE8" s="13">
        <v>4747.44</v>
      </c>
      <c r="EF8" s="11">
        <v>63</v>
      </c>
      <c r="EG8" s="11"/>
      <c r="EH8" s="13"/>
      <c r="EI8" s="11"/>
      <c r="EJ8" s="12"/>
      <c r="EK8" s="12"/>
      <c r="EL8" s="11">
        <v>1407</v>
      </c>
      <c r="EM8" s="13">
        <v>40734.29</v>
      </c>
      <c r="EN8" s="11">
        <v>6</v>
      </c>
      <c r="EO8" s="11"/>
      <c r="EP8" s="13"/>
      <c r="EQ8" s="11"/>
      <c r="ER8" s="12"/>
      <c r="ES8" s="12"/>
      <c r="ET8" s="11">
        <v>5</v>
      </c>
      <c r="EU8" s="13">
        <v>254.95</v>
      </c>
      <c r="EV8" s="11">
        <v>90</v>
      </c>
      <c r="EW8" s="11"/>
      <c r="EX8" s="13"/>
      <c r="EY8" s="11"/>
      <c r="EZ8" s="12"/>
      <c r="FA8" s="12"/>
      <c r="FB8" s="11"/>
      <c r="FC8" s="13"/>
      <c r="FD8" s="11"/>
      <c r="FE8" s="11"/>
      <c r="FF8" s="13"/>
      <c r="FG8" s="11"/>
      <c r="FH8" s="12"/>
      <c r="FI8" s="12"/>
      <c r="FJ8" s="11"/>
      <c r="FK8" s="13"/>
      <c r="FL8" s="11"/>
      <c r="FM8" s="11"/>
      <c r="FN8" s="13"/>
      <c r="FO8" s="11"/>
      <c r="FP8" s="12"/>
      <c r="FQ8" s="12"/>
      <c r="FR8" s="11">
        <v>3</v>
      </c>
      <c r="FS8" s="13">
        <v>315.82</v>
      </c>
      <c r="FT8" s="11">
        <v>5</v>
      </c>
      <c r="FU8" s="11"/>
      <c r="FV8" s="13"/>
      <c r="FW8" s="11"/>
      <c r="FX8" s="12"/>
      <c r="FY8" s="12"/>
      <c r="FZ8" s="11">
        <v>253</v>
      </c>
      <c r="GA8" s="13">
        <v>3468.37</v>
      </c>
      <c r="GB8" s="11">
        <v>39</v>
      </c>
      <c r="GC8" s="11"/>
      <c r="GD8" s="13"/>
      <c r="GE8" s="11"/>
      <c r="GF8" s="12"/>
      <c r="GG8" s="12"/>
      <c r="GH8" s="11">
        <v>2</v>
      </c>
      <c r="GI8" s="13">
        <v>175.28</v>
      </c>
      <c r="GJ8" s="11">
        <v>12</v>
      </c>
      <c r="GK8" s="11"/>
      <c r="GL8" s="13"/>
      <c r="GM8" s="11"/>
      <c r="GN8" s="12"/>
      <c r="GO8" s="12"/>
      <c r="GP8" s="11">
        <v>50</v>
      </c>
      <c r="GQ8" s="13">
        <v>1967.74</v>
      </c>
      <c r="GR8" s="11">
        <v>57</v>
      </c>
      <c r="GS8" s="11"/>
      <c r="GT8" s="13"/>
      <c r="GU8" s="11"/>
      <c r="GV8" s="12"/>
      <c r="GW8" s="12"/>
      <c r="GX8" s="11"/>
      <c r="GY8" s="13"/>
      <c r="GZ8" s="11"/>
      <c r="HA8" s="11"/>
      <c r="HB8" s="13"/>
      <c r="HC8" s="11"/>
      <c r="HD8" s="12"/>
      <c r="HE8" s="12"/>
      <c r="HF8" s="11">
        <v>7</v>
      </c>
      <c r="HG8" s="13">
        <v>403.42</v>
      </c>
      <c r="HH8" s="11">
        <v>126</v>
      </c>
      <c r="HI8" s="11"/>
      <c r="HJ8" s="13"/>
      <c r="HK8" s="11"/>
      <c r="HL8" s="12"/>
      <c r="HM8" s="12"/>
      <c r="HN8" s="11">
        <v>3</v>
      </c>
      <c r="HO8" s="13">
        <v>119.97</v>
      </c>
      <c r="HP8" s="11">
        <v>245</v>
      </c>
      <c r="HQ8" s="11"/>
      <c r="HR8" s="13"/>
      <c r="HS8" s="11"/>
      <c r="HT8" s="12"/>
      <c r="HU8" s="12"/>
      <c r="HV8" s="11"/>
      <c r="HW8" s="13"/>
      <c r="HX8" s="11">
        <v>57</v>
      </c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>
        <v>1</v>
      </c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  <c r="LV8" s="11"/>
      <c r="LW8" s="13"/>
      <c r="LX8" s="11"/>
      <c r="LY8" s="11"/>
      <c r="LZ8" s="13"/>
      <c r="MA8" s="11"/>
      <c r="MB8" s="12"/>
      <c r="MC8" s="12"/>
      <c r="MD8" s="11"/>
      <c r="ME8" s="13"/>
      <c r="MF8" s="11"/>
      <c r="MG8" s="11"/>
      <c r="MH8" s="13"/>
      <c r="MI8" s="11"/>
      <c r="MJ8" s="12"/>
      <c r="MK8" s="12"/>
    </row>
    <row r="9">
      <c r="A9" s="10" t="s">
        <v>76</v>
      </c>
      <c r="B9" s="11">
        <v>324397</v>
      </c>
      <c r="C9" s="11">
        <f>=ROUNDDOWN(26.8154314150148,0)</f>
      </c>
      <c r="D9" s="11">
        <v>204988</v>
      </c>
      <c r="E9" s="12">
        <v>0.9565</v>
      </c>
      <c r="F9" s="11"/>
      <c r="G9" s="11">
        <f>=ROUNDDOWN({0},0)</f>
      </c>
      <c r="H9" s="11"/>
      <c r="I9" s="12"/>
      <c r="J9" s="11">
        <v>53109</v>
      </c>
      <c r="K9" s="13">
        <v>1005591.44</v>
      </c>
      <c r="L9" s="11">
        <v>434</v>
      </c>
      <c r="M9" s="14">
        <v>2317.03</v>
      </c>
      <c r="N9" s="11"/>
      <c r="O9" s="13"/>
      <c r="P9" s="11"/>
      <c r="Q9" s="14"/>
      <c r="R9" s="12"/>
      <c r="S9" s="12"/>
      <c r="T9" s="12"/>
      <c r="U9" s="12"/>
      <c r="V9" s="11">
        <v>33609</v>
      </c>
      <c r="W9" s="13">
        <v>626158.53</v>
      </c>
      <c r="X9" s="11">
        <v>411</v>
      </c>
      <c r="Y9" s="11"/>
      <c r="Z9" s="13"/>
      <c r="AA9" s="11"/>
      <c r="AB9" s="12"/>
      <c r="AC9" s="12"/>
      <c r="AD9" s="11">
        <v>4481</v>
      </c>
      <c r="AE9" s="13">
        <v>77123.01</v>
      </c>
      <c r="AF9" s="11">
        <v>399</v>
      </c>
      <c r="AG9" s="11"/>
      <c r="AH9" s="13"/>
      <c r="AI9" s="11"/>
      <c r="AJ9" s="12"/>
      <c r="AK9" s="12"/>
      <c r="AL9" s="11">
        <v>4146</v>
      </c>
      <c r="AM9" s="13">
        <v>76790.41</v>
      </c>
      <c r="AN9" s="11">
        <v>378</v>
      </c>
      <c r="AO9" s="11"/>
      <c r="AP9" s="13"/>
      <c r="AQ9" s="11"/>
      <c r="AR9" s="12"/>
      <c r="AS9" s="12"/>
      <c r="AT9" s="11">
        <v>3171</v>
      </c>
      <c r="AU9" s="13">
        <v>64667.98</v>
      </c>
      <c r="AV9" s="11">
        <v>364</v>
      </c>
      <c r="AW9" s="11"/>
      <c r="AX9" s="13"/>
      <c r="AY9" s="11"/>
      <c r="AZ9" s="12"/>
      <c r="BA9" s="12"/>
      <c r="BB9" s="11">
        <v>3383</v>
      </c>
      <c r="BC9" s="13">
        <v>68985.41</v>
      </c>
      <c r="BD9" s="11">
        <v>361</v>
      </c>
      <c r="BE9" s="11"/>
      <c r="BF9" s="13"/>
      <c r="BG9" s="11"/>
      <c r="BH9" s="12"/>
      <c r="BI9" s="12"/>
      <c r="BJ9" s="11">
        <v>755</v>
      </c>
      <c r="BK9" s="13">
        <v>17980.73</v>
      </c>
      <c r="BL9" s="11">
        <v>282</v>
      </c>
      <c r="BM9" s="11"/>
      <c r="BN9" s="13"/>
      <c r="BO9" s="11"/>
      <c r="BP9" s="12"/>
      <c r="BQ9" s="12"/>
      <c r="BR9" s="11">
        <v>51</v>
      </c>
      <c r="BS9" s="13">
        <v>1699.47</v>
      </c>
      <c r="BT9" s="11">
        <v>274</v>
      </c>
      <c r="BU9" s="11"/>
      <c r="BV9" s="13"/>
      <c r="BW9" s="11"/>
      <c r="BX9" s="12"/>
      <c r="BY9" s="12"/>
      <c r="BZ9" s="11">
        <v>9</v>
      </c>
      <c r="CA9" s="13">
        <v>239.41</v>
      </c>
      <c r="CB9" s="11">
        <v>151</v>
      </c>
      <c r="CC9" s="11"/>
      <c r="CD9" s="13"/>
      <c r="CE9" s="11"/>
      <c r="CF9" s="12"/>
      <c r="CG9" s="12"/>
      <c r="CH9" s="11">
        <v>1673</v>
      </c>
      <c r="CI9" s="13">
        <v>31828.03</v>
      </c>
      <c r="CJ9" s="11">
        <v>354</v>
      </c>
      <c r="CK9" s="11"/>
      <c r="CL9" s="13"/>
      <c r="CM9" s="11"/>
      <c r="CN9" s="12"/>
      <c r="CO9" s="12"/>
      <c r="CP9" s="11"/>
      <c r="CQ9" s="13"/>
      <c r="CR9" s="11">
        <v>2</v>
      </c>
      <c r="CS9" s="11"/>
      <c r="CT9" s="13"/>
      <c r="CU9" s="11"/>
      <c r="CV9" s="12"/>
      <c r="CW9" s="12"/>
      <c r="CX9" s="11">
        <v>796</v>
      </c>
      <c r="CY9" s="13">
        <v>17116.77</v>
      </c>
      <c r="CZ9" s="11">
        <v>171</v>
      </c>
      <c r="DA9" s="11"/>
      <c r="DB9" s="13"/>
      <c r="DC9" s="11"/>
      <c r="DD9" s="12"/>
      <c r="DE9" s="12"/>
      <c r="DF9" s="11">
        <v>556</v>
      </c>
      <c r="DG9" s="13">
        <v>11479.37</v>
      </c>
      <c r="DH9" s="11">
        <v>173</v>
      </c>
      <c r="DI9" s="11"/>
      <c r="DJ9" s="13"/>
      <c r="DK9" s="11"/>
      <c r="DL9" s="12"/>
      <c r="DM9" s="12"/>
      <c r="DN9" s="11">
        <v>215</v>
      </c>
      <c r="DO9" s="13">
        <v>6067.62</v>
      </c>
      <c r="DP9" s="11">
        <v>333</v>
      </c>
      <c r="DQ9" s="11"/>
      <c r="DR9" s="13"/>
      <c r="DS9" s="11"/>
      <c r="DT9" s="12"/>
      <c r="DU9" s="12"/>
      <c r="DV9" s="11">
        <v>49</v>
      </c>
      <c r="DW9" s="13">
        <v>946.85</v>
      </c>
      <c r="DX9" s="11">
        <v>138</v>
      </c>
      <c r="DY9" s="11"/>
      <c r="DZ9" s="13"/>
      <c r="EA9" s="11"/>
      <c r="EB9" s="12"/>
      <c r="EC9" s="12"/>
      <c r="ED9" s="11">
        <v>116</v>
      </c>
      <c r="EE9" s="13">
        <v>2553.01</v>
      </c>
      <c r="EF9" s="11">
        <v>76</v>
      </c>
      <c r="EG9" s="11"/>
      <c r="EH9" s="13"/>
      <c r="EI9" s="11"/>
      <c r="EJ9" s="12"/>
      <c r="EK9" s="12"/>
      <c r="EL9" s="11"/>
      <c r="EM9" s="13"/>
      <c r="EN9" s="11"/>
      <c r="EO9" s="11"/>
      <c r="EP9" s="13"/>
      <c r="EQ9" s="11"/>
      <c r="ER9" s="12"/>
      <c r="ES9" s="12"/>
      <c r="ET9" s="11">
        <v>4</v>
      </c>
      <c r="EU9" s="13">
        <v>89.97</v>
      </c>
      <c r="EV9" s="11">
        <v>213</v>
      </c>
      <c r="EW9" s="11"/>
      <c r="EX9" s="13"/>
      <c r="EY9" s="11"/>
      <c r="EZ9" s="12"/>
      <c r="FA9" s="12"/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>
        <v>2</v>
      </c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71</v>
      </c>
      <c r="GI9" s="13">
        <v>1392.43</v>
      </c>
      <c r="GJ9" s="11">
        <v>21</v>
      </c>
      <c r="GK9" s="11"/>
      <c r="GL9" s="13"/>
      <c r="GM9" s="11"/>
      <c r="GN9" s="12"/>
      <c r="GO9" s="12"/>
      <c r="GP9" s="11">
        <v>6</v>
      </c>
      <c r="GQ9" s="13">
        <v>120.92</v>
      </c>
      <c r="GR9" s="11">
        <v>58</v>
      </c>
      <c r="GS9" s="11"/>
      <c r="GT9" s="13"/>
      <c r="GU9" s="11"/>
      <c r="GV9" s="12"/>
      <c r="GW9" s="12"/>
      <c r="GX9" s="11"/>
      <c r="GY9" s="13"/>
      <c r="GZ9" s="11"/>
      <c r="HA9" s="11"/>
      <c r="HB9" s="13"/>
      <c r="HC9" s="11"/>
      <c r="HD9" s="12"/>
      <c r="HE9" s="12"/>
      <c r="HF9" s="11">
        <v>18</v>
      </c>
      <c r="HG9" s="13">
        <v>351.52</v>
      </c>
      <c r="HH9" s="11">
        <v>283</v>
      </c>
      <c r="HI9" s="11"/>
      <c r="HJ9" s="13"/>
      <c r="HK9" s="11"/>
      <c r="HL9" s="12"/>
      <c r="HM9" s="12"/>
      <c r="HN9" s="11"/>
      <c r="HO9" s="13"/>
      <c r="HP9" s="11">
        <v>371</v>
      </c>
      <c r="HQ9" s="11"/>
      <c r="HR9" s="13"/>
      <c r="HS9" s="11"/>
      <c r="HT9" s="12"/>
      <c r="HU9" s="12"/>
      <c r="HV9" s="11"/>
      <c r="HW9" s="13"/>
      <c r="HX9" s="11">
        <v>76</v>
      </c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>
        <v>2</v>
      </c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  <c r="LV9" s="11"/>
      <c r="LW9" s="13"/>
      <c r="LX9" s="11"/>
      <c r="LY9" s="11"/>
      <c r="LZ9" s="13"/>
      <c r="MA9" s="11"/>
      <c r="MB9" s="12"/>
      <c r="MC9" s="12"/>
      <c r="MD9" s="11"/>
      <c r="ME9" s="13"/>
      <c r="MF9" s="11"/>
      <c r="MG9" s="11"/>
      <c r="MH9" s="13"/>
      <c r="MI9" s="11"/>
      <c r="MJ9" s="12"/>
      <c r="MK9" s="12"/>
    </row>
    <row r="10">
      <c r="A10" s="10" t="s">
        <v>77</v>
      </c>
      <c r="B10" s="11">
        <v>477250</v>
      </c>
      <c r="C10" s="11">
        <f>=ROUNDDOWN(23.1018709005978,0)</f>
      </c>
      <c r="D10" s="11">
        <v>511176</v>
      </c>
      <c r="E10" s="12">
        <v>0.8238</v>
      </c>
      <c r="F10" s="11">
        <v>3052</v>
      </c>
      <c r="G10" s="11">
        <f>=ROUNDDOWN(25.864406779661,0)</f>
      </c>
      <c r="H10" s="11"/>
      <c r="I10" s="12">
        <v>0.8666</v>
      </c>
      <c r="J10" s="11">
        <v>43723</v>
      </c>
      <c r="K10" s="13">
        <v>1315086.81</v>
      </c>
      <c r="L10" s="11">
        <v>1005</v>
      </c>
      <c r="M10" s="14">
        <v>1308.54</v>
      </c>
      <c r="N10" s="11"/>
      <c r="O10" s="13"/>
      <c r="P10" s="11"/>
      <c r="Q10" s="14"/>
      <c r="R10" s="12"/>
      <c r="S10" s="12"/>
      <c r="T10" s="12"/>
      <c r="U10" s="12"/>
      <c r="V10" s="11">
        <v>7001</v>
      </c>
      <c r="W10" s="13">
        <v>257025.47</v>
      </c>
      <c r="X10" s="11">
        <v>836</v>
      </c>
      <c r="Y10" s="11"/>
      <c r="Z10" s="13"/>
      <c r="AA10" s="11"/>
      <c r="AB10" s="12"/>
      <c r="AC10" s="12"/>
      <c r="AD10" s="11">
        <v>2358</v>
      </c>
      <c r="AE10" s="13">
        <v>85522.7</v>
      </c>
      <c r="AF10" s="11">
        <v>830</v>
      </c>
      <c r="AG10" s="11"/>
      <c r="AH10" s="13"/>
      <c r="AI10" s="11"/>
      <c r="AJ10" s="12"/>
      <c r="AK10" s="12"/>
      <c r="AL10" s="11">
        <v>20375</v>
      </c>
      <c r="AM10" s="13">
        <v>439312.02</v>
      </c>
      <c r="AN10" s="11">
        <v>838</v>
      </c>
      <c r="AO10" s="11"/>
      <c r="AP10" s="13"/>
      <c r="AQ10" s="11"/>
      <c r="AR10" s="12"/>
      <c r="AS10" s="12"/>
      <c r="AT10" s="11">
        <v>1553</v>
      </c>
      <c r="AU10" s="13">
        <v>72377.29</v>
      </c>
      <c r="AV10" s="11">
        <v>837</v>
      </c>
      <c r="AW10" s="11"/>
      <c r="AX10" s="13"/>
      <c r="AY10" s="11"/>
      <c r="AZ10" s="12"/>
      <c r="BA10" s="12"/>
      <c r="BB10" s="11">
        <v>4443</v>
      </c>
      <c r="BC10" s="13">
        <v>126271.21</v>
      </c>
      <c r="BD10" s="11">
        <v>534</v>
      </c>
      <c r="BE10" s="11"/>
      <c r="BF10" s="13"/>
      <c r="BG10" s="11"/>
      <c r="BH10" s="12"/>
      <c r="BI10" s="12"/>
      <c r="BJ10" s="11">
        <v>741</v>
      </c>
      <c r="BK10" s="13">
        <v>31612.93</v>
      </c>
      <c r="BL10" s="11">
        <v>829</v>
      </c>
      <c r="BM10" s="11"/>
      <c r="BN10" s="13"/>
      <c r="BO10" s="11"/>
      <c r="BP10" s="12"/>
      <c r="BQ10" s="12"/>
      <c r="BR10" s="11">
        <v>1466</v>
      </c>
      <c r="BS10" s="13">
        <v>83107.77</v>
      </c>
      <c r="BT10" s="11">
        <v>672</v>
      </c>
      <c r="BU10" s="11"/>
      <c r="BV10" s="13"/>
      <c r="BW10" s="11"/>
      <c r="BX10" s="12"/>
      <c r="BY10" s="12"/>
      <c r="BZ10" s="11">
        <v>1070</v>
      </c>
      <c r="CA10" s="13">
        <v>54807.49</v>
      </c>
      <c r="CB10" s="11">
        <v>591</v>
      </c>
      <c r="CC10" s="11"/>
      <c r="CD10" s="13"/>
      <c r="CE10" s="11"/>
      <c r="CF10" s="12"/>
      <c r="CG10" s="12"/>
      <c r="CH10" s="11">
        <v>1534</v>
      </c>
      <c r="CI10" s="13">
        <v>55172.56</v>
      </c>
      <c r="CJ10" s="11">
        <v>710</v>
      </c>
      <c r="CK10" s="11"/>
      <c r="CL10" s="13"/>
      <c r="CM10" s="11"/>
      <c r="CN10" s="12"/>
      <c r="CO10" s="12"/>
      <c r="CP10" s="11">
        <v>427</v>
      </c>
      <c r="CQ10" s="13">
        <v>14387.92</v>
      </c>
      <c r="CR10" s="11">
        <v>363</v>
      </c>
      <c r="CS10" s="11"/>
      <c r="CT10" s="13"/>
      <c r="CU10" s="11"/>
      <c r="CV10" s="12"/>
      <c r="CW10" s="12"/>
      <c r="CX10" s="11">
        <v>1374</v>
      </c>
      <c r="CY10" s="13">
        <v>44770.95</v>
      </c>
      <c r="CZ10" s="11">
        <v>459</v>
      </c>
      <c r="DA10" s="11"/>
      <c r="DB10" s="13"/>
      <c r="DC10" s="11"/>
      <c r="DD10" s="12"/>
      <c r="DE10" s="12"/>
      <c r="DF10" s="11">
        <v>317</v>
      </c>
      <c r="DG10" s="13">
        <v>13521.51</v>
      </c>
      <c r="DH10" s="11">
        <v>658</v>
      </c>
      <c r="DI10" s="11"/>
      <c r="DJ10" s="13"/>
      <c r="DK10" s="11"/>
      <c r="DL10" s="12"/>
      <c r="DM10" s="12"/>
      <c r="DN10" s="11">
        <v>183</v>
      </c>
      <c r="DO10" s="13">
        <v>6579.3</v>
      </c>
      <c r="DP10" s="11">
        <v>518</v>
      </c>
      <c r="DQ10" s="11"/>
      <c r="DR10" s="13"/>
      <c r="DS10" s="11"/>
      <c r="DT10" s="12"/>
      <c r="DU10" s="12"/>
      <c r="DV10" s="11">
        <v>225</v>
      </c>
      <c r="DW10" s="13">
        <v>8769.48</v>
      </c>
      <c r="DX10" s="11">
        <v>774</v>
      </c>
      <c r="DY10" s="11"/>
      <c r="DZ10" s="13"/>
      <c r="EA10" s="11"/>
      <c r="EB10" s="12"/>
      <c r="EC10" s="12"/>
      <c r="ED10" s="11">
        <v>300</v>
      </c>
      <c r="EE10" s="13">
        <v>15534.47</v>
      </c>
      <c r="EF10" s="11">
        <v>96</v>
      </c>
      <c r="EG10" s="11"/>
      <c r="EH10" s="13"/>
      <c r="EI10" s="11"/>
      <c r="EJ10" s="12"/>
      <c r="EK10" s="12"/>
      <c r="EL10" s="11"/>
      <c r="EM10" s="13"/>
      <c r="EN10" s="11"/>
      <c r="EO10" s="11"/>
      <c r="EP10" s="13"/>
      <c r="EQ10" s="11"/>
      <c r="ER10" s="12"/>
      <c r="ES10" s="12"/>
      <c r="ET10" s="11">
        <v>28</v>
      </c>
      <c r="EU10" s="13">
        <v>1813.03</v>
      </c>
      <c r="EV10" s="11">
        <v>269</v>
      </c>
      <c r="EW10" s="11"/>
      <c r="EX10" s="13"/>
      <c r="EY10" s="11"/>
      <c r="EZ10" s="12"/>
      <c r="FA10" s="12"/>
      <c r="FB10" s="11">
        <v>4</v>
      </c>
      <c r="FC10" s="13">
        <v>165</v>
      </c>
      <c r="FD10" s="11">
        <v>20</v>
      </c>
      <c r="FE10" s="11"/>
      <c r="FF10" s="13"/>
      <c r="FG10" s="11"/>
      <c r="FH10" s="12"/>
      <c r="FI10" s="12"/>
      <c r="FJ10" s="11"/>
      <c r="FK10" s="13"/>
      <c r="FL10" s="11"/>
      <c r="FM10" s="11"/>
      <c r="FN10" s="13"/>
      <c r="FO10" s="11"/>
      <c r="FP10" s="12"/>
      <c r="FQ10" s="12"/>
      <c r="FR10" s="11"/>
      <c r="FS10" s="13"/>
      <c r="FT10" s="11">
        <v>27</v>
      </c>
      <c r="FU10" s="11"/>
      <c r="FV10" s="13"/>
      <c r="FW10" s="11"/>
      <c r="FX10" s="12"/>
      <c r="FY10" s="12"/>
      <c r="FZ10" s="11">
        <v>91</v>
      </c>
      <c r="GA10" s="13">
        <v>2801.79</v>
      </c>
      <c r="GB10" s="11">
        <v>89</v>
      </c>
      <c r="GC10" s="11"/>
      <c r="GD10" s="13"/>
      <c r="GE10" s="11"/>
      <c r="GF10" s="12"/>
      <c r="GG10" s="12"/>
      <c r="GH10" s="11">
        <v>6</v>
      </c>
      <c r="GI10" s="13">
        <v>288.45</v>
      </c>
      <c r="GJ10" s="11">
        <v>91</v>
      </c>
      <c r="GK10" s="11"/>
      <c r="GL10" s="13"/>
      <c r="GM10" s="11"/>
      <c r="GN10" s="12"/>
      <c r="GO10" s="12"/>
      <c r="GP10" s="11">
        <v>15</v>
      </c>
      <c r="GQ10" s="13">
        <v>527.72</v>
      </c>
      <c r="GR10" s="11">
        <v>114</v>
      </c>
      <c r="GS10" s="11"/>
      <c r="GT10" s="13"/>
      <c r="GU10" s="11"/>
      <c r="GV10" s="12"/>
      <c r="GW10" s="12"/>
      <c r="GX10" s="11"/>
      <c r="GY10" s="13"/>
      <c r="GZ10" s="11">
        <v>2</v>
      </c>
      <c r="HA10" s="11"/>
      <c r="HB10" s="13"/>
      <c r="HC10" s="11"/>
      <c r="HD10" s="12"/>
      <c r="HE10" s="12"/>
      <c r="HF10" s="11">
        <v>12</v>
      </c>
      <c r="HG10" s="13">
        <v>298.07</v>
      </c>
      <c r="HH10" s="11">
        <v>439</v>
      </c>
      <c r="HI10" s="11"/>
      <c r="HJ10" s="13"/>
      <c r="HK10" s="11"/>
      <c r="HL10" s="12"/>
      <c r="HM10" s="12"/>
      <c r="HN10" s="11"/>
      <c r="HO10" s="13"/>
      <c r="HP10" s="11">
        <v>842</v>
      </c>
      <c r="HQ10" s="11"/>
      <c r="HR10" s="13"/>
      <c r="HS10" s="11"/>
      <c r="HT10" s="12"/>
      <c r="HU10" s="12"/>
      <c r="HV10" s="11">
        <v>4</v>
      </c>
      <c r="HW10" s="13">
        <v>104.03</v>
      </c>
      <c r="HX10" s="11">
        <v>549</v>
      </c>
      <c r="HY10" s="11"/>
      <c r="HZ10" s="13"/>
      <c r="IA10" s="11"/>
      <c r="IB10" s="12"/>
      <c r="IC10" s="12"/>
      <c r="ID10" s="11"/>
      <c r="IE10" s="13"/>
      <c r="IF10" s="11"/>
      <c r="IG10" s="11"/>
      <c r="IH10" s="13"/>
      <c r="II10" s="11"/>
      <c r="IJ10" s="12"/>
      <c r="IK10" s="12"/>
      <c r="IL10" s="11">
        <v>5</v>
      </c>
      <c r="IM10" s="13">
        <v>253.04</v>
      </c>
      <c r="IN10" s="11">
        <v>99</v>
      </c>
      <c r="IO10" s="11"/>
      <c r="IP10" s="13"/>
      <c r="IQ10" s="11"/>
      <c r="IR10" s="12"/>
      <c r="IS10" s="12"/>
      <c r="IT10" s="11">
        <v>188</v>
      </c>
      <c r="IU10" s="13"/>
      <c r="IV10" s="11"/>
      <c r="IW10" s="11"/>
      <c r="IX10" s="13"/>
      <c r="IY10" s="11"/>
      <c r="IZ10" s="12"/>
      <c r="JA10" s="12"/>
      <c r="JB10" s="11"/>
      <c r="JC10" s="13"/>
      <c r="JD10" s="11"/>
      <c r="JE10" s="11"/>
      <c r="JF10" s="13"/>
      <c r="JG10" s="11"/>
      <c r="JH10" s="12"/>
      <c r="JI10" s="12"/>
      <c r="JJ10" s="11"/>
      <c r="JK10" s="13"/>
      <c r="JL10" s="11">
        <v>23</v>
      </c>
      <c r="JM10" s="11"/>
      <c r="JN10" s="13"/>
      <c r="JO10" s="11"/>
      <c r="JP10" s="12"/>
      <c r="JQ10" s="12"/>
      <c r="JR10" s="11">
        <v>3</v>
      </c>
      <c r="JS10" s="13">
        <v>62.61</v>
      </c>
      <c r="JT10" s="11">
        <v>142</v>
      </c>
      <c r="JU10" s="11"/>
      <c r="JV10" s="13"/>
      <c r="JW10" s="11"/>
      <c r="JX10" s="12"/>
      <c r="JY10" s="12"/>
      <c r="JZ10" s="11"/>
      <c r="KA10" s="13"/>
      <c r="KB10" s="11"/>
      <c r="KC10" s="11"/>
      <c r="KD10" s="13"/>
      <c r="KE10" s="11"/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/>
      <c r="KQ10" s="13"/>
      <c r="KR10" s="11"/>
      <c r="KS10" s="11"/>
      <c r="KT10" s="13"/>
      <c r="KU10" s="11"/>
      <c r="KV10" s="12"/>
      <c r="KW10" s="12"/>
      <c r="KX10" s="11"/>
      <c r="KY10" s="13"/>
      <c r="KZ10" s="11"/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  <c r="LV10" s="11"/>
      <c r="LW10" s="13"/>
      <c r="LX10" s="11"/>
      <c r="LY10" s="11"/>
      <c r="LZ10" s="13"/>
      <c r="MA10" s="11"/>
      <c r="MB10" s="12"/>
      <c r="MC10" s="12"/>
      <c r="MD10" s="11"/>
      <c r="ME10" s="13"/>
      <c r="MF10" s="11">
        <v>2</v>
      </c>
      <c r="MG10" s="11"/>
      <c r="MH10" s="13"/>
      <c r="MI10" s="11"/>
      <c r="MJ10" s="12"/>
      <c r="MK10" s="12"/>
    </row>
    <row r="11">
      <c r="A11" s="10" t="s">
        <v>78</v>
      </c>
      <c r="B11" s="11">
        <v>2452</v>
      </c>
      <c r="C11" s="11">
        <f>=ROUNDDOWN(51.4046121593291,0)</f>
      </c>
      <c r="D11" s="11"/>
      <c r="E11" s="12">
        <v>0.5867</v>
      </c>
      <c r="F11" s="11"/>
      <c r="G11" s="11">
        <f>=ROUNDDOWN({0},0)</f>
      </c>
      <c r="H11" s="11"/>
      <c r="I11" s="12"/>
      <c r="J11" s="11">
        <v>174</v>
      </c>
      <c r="K11" s="13">
        <v>21452.96</v>
      </c>
      <c r="L11" s="11">
        <v>49</v>
      </c>
      <c r="M11" s="14">
        <v>437.82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>
        <v>20</v>
      </c>
      <c r="AE11" s="13">
        <v>3337.5</v>
      </c>
      <c r="AF11" s="11">
        <v>48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154</v>
      </c>
      <c r="BK11" s="13">
        <v>18115.46</v>
      </c>
      <c r="BL11" s="11">
        <v>49</v>
      </c>
      <c r="BM11" s="11"/>
      <c r="BN11" s="13"/>
      <c r="BO11" s="11"/>
      <c r="BP11" s="12"/>
      <c r="BQ11" s="12"/>
      <c r="BR11" s="11"/>
      <c r="BS11" s="13"/>
      <c r="BT11" s="11">
        <v>9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>
        <v>10</v>
      </c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  <c r="MD11" s="11"/>
      <c r="ME11" s="13"/>
      <c r="MF11" s="11"/>
      <c r="MG11" s="11"/>
      <c r="MH11" s="13"/>
      <c r="MI11" s="11"/>
      <c r="MJ11" s="12"/>
      <c r="MK11" s="12"/>
    </row>
    <row r="12">
      <c r="A12" s="10" t="s">
        <v>79</v>
      </c>
      <c r="B12" s="11">
        <v>78267</v>
      </c>
      <c r="C12" s="11">
        <f>=ROUNDDOWN(13.7262364082778,0)</f>
      </c>
      <c r="D12" s="11">
        <v>135945</v>
      </c>
      <c r="E12" s="12">
        <v>0.8492</v>
      </c>
      <c r="F12" s="11"/>
      <c r="G12" s="11">
        <f>=ROUNDDOWN({0},0)</f>
      </c>
      <c r="H12" s="11">
        <v>8196</v>
      </c>
      <c r="I12" s="12"/>
      <c r="J12" s="11">
        <v>19880</v>
      </c>
      <c r="K12" s="13">
        <v>3508221.52</v>
      </c>
      <c r="L12" s="11">
        <v>372</v>
      </c>
      <c r="M12" s="14">
        <v>9430.7</v>
      </c>
      <c r="N12" s="11"/>
      <c r="O12" s="13"/>
      <c r="P12" s="11"/>
      <c r="Q12" s="14"/>
      <c r="R12" s="12"/>
      <c r="S12" s="12"/>
      <c r="T12" s="12"/>
      <c r="U12" s="12"/>
      <c r="V12" s="11">
        <v>3349</v>
      </c>
      <c r="W12" s="13">
        <v>594003.87</v>
      </c>
      <c r="X12" s="11">
        <v>192</v>
      </c>
      <c r="Y12" s="11"/>
      <c r="Z12" s="13"/>
      <c r="AA12" s="11"/>
      <c r="AB12" s="12"/>
      <c r="AC12" s="12"/>
      <c r="AD12" s="11">
        <v>8270</v>
      </c>
      <c r="AE12" s="13">
        <v>1364332.61</v>
      </c>
      <c r="AF12" s="11">
        <v>345</v>
      </c>
      <c r="AG12" s="11"/>
      <c r="AH12" s="13"/>
      <c r="AI12" s="11"/>
      <c r="AJ12" s="12"/>
      <c r="AK12" s="12"/>
      <c r="AL12" s="11">
        <v>1135</v>
      </c>
      <c r="AM12" s="13">
        <v>205683.4</v>
      </c>
      <c r="AN12" s="11">
        <v>308</v>
      </c>
      <c r="AO12" s="11"/>
      <c r="AP12" s="13"/>
      <c r="AQ12" s="11"/>
      <c r="AR12" s="12"/>
      <c r="AS12" s="12"/>
      <c r="AT12" s="11">
        <v>1427</v>
      </c>
      <c r="AU12" s="13">
        <v>310571.52</v>
      </c>
      <c r="AV12" s="11">
        <v>340</v>
      </c>
      <c r="AW12" s="11"/>
      <c r="AX12" s="13"/>
      <c r="AY12" s="11"/>
      <c r="AZ12" s="12"/>
      <c r="BA12" s="12"/>
      <c r="BB12" s="11">
        <v>317</v>
      </c>
      <c r="BC12" s="13">
        <v>57523.02</v>
      </c>
      <c r="BD12" s="11">
        <v>284</v>
      </c>
      <c r="BE12" s="11"/>
      <c r="BF12" s="13"/>
      <c r="BG12" s="11"/>
      <c r="BH12" s="12"/>
      <c r="BI12" s="12"/>
      <c r="BJ12" s="11">
        <v>1737</v>
      </c>
      <c r="BK12" s="13">
        <v>349774.79</v>
      </c>
      <c r="BL12" s="11">
        <v>344</v>
      </c>
      <c r="BM12" s="11"/>
      <c r="BN12" s="13"/>
      <c r="BO12" s="11"/>
      <c r="BP12" s="12"/>
      <c r="BQ12" s="12"/>
      <c r="BR12" s="11">
        <v>2</v>
      </c>
      <c r="BS12" s="13">
        <v>271.34</v>
      </c>
      <c r="BT12" s="11">
        <v>286</v>
      </c>
      <c r="BU12" s="11"/>
      <c r="BV12" s="13"/>
      <c r="BW12" s="11"/>
      <c r="BX12" s="12"/>
      <c r="BY12" s="12"/>
      <c r="BZ12" s="11"/>
      <c r="CA12" s="13"/>
      <c r="CB12" s="11">
        <v>41</v>
      </c>
      <c r="CC12" s="11"/>
      <c r="CD12" s="13"/>
      <c r="CE12" s="11"/>
      <c r="CF12" s="12"/>
      <c r="CG12" s="12"/>
      <c r="CH12" s="11">
        <v>83</v>
      </c>
      <c r="CI12" s="13">
        <v>14898.57</v>
      </c>
      <c r="CJ12" s="11">
        <v>190</v>
      </c>
      <c r="CK12" s="11"/>
      <c r="CL12" s="13"/>
      <c r="CM12" s="11"/>
      <c r="CN12" s="12"/>
      <c r="CO12" s="12"/>
      <c r="CP12" s="11">
        <v>1564</v>
      </c>
      <c r="CQ12" s="13">
        <v>311475.26</v>
      </c>
      <c r="CR12" s="11">
        <v>154</v>
      </c>
      <c r="CS12" s="11"/>
      <c r="CT12" s="13"/>
      <c r="CU12" s="11"/>
      <c r="CV12" s="12"/>
      <c r="CW12" s="12"/>
      <c r="CX12" s="11">
        <v>1180</v>
      </c>
      <c r="CY12" s="13">
        <v>160070.99</v>
      </c>
      <c r="CZ12" s="11">
        <v>136</v>
      </c>
      <c r="DA12" s="11"/>
      <c r="DB12" s="13"/>
      <c r="DC12" s="11"/>
      <c r="DD12" s="12"/>
      <c r="DE12" s="12"/>
      <c r="DF12" s="11">
        <v>344</v>
      </c>
      <c r="DG12" s="13">
        <v>63230.72</v>
      </c>
      <c r="DH12" s="11">
        <v>151</v>
      </c>
      <c r="DI12" s="11"/>
      <c r="DJ12" s="13"/>
      <c r="DK12" s="11"/>
      <c r="DL12" s="12"/>
      <c r="DM12" s="12"/>
      <c r="DN12" s="11">
        <v>87</v>
      </c>
      <c r="DO12" s="13">
        <v>19238.17</v>
      </c>
      <c r="DP12" s="11">
        <v>285</v>
      </c>
      <c r="DQ12" s="11"/>
      <c r="DR12" s="13"/>
      <c r="DS12" s="11"/>
      <c r="DT12" s="12"/>
      <c r="DU12" s="12"/>
      <c r="DV12" s="11"/>
      <c r="DW12" s="13"/>
      <c r="DX12" s="11">
        <v>73</v>
      </c>
      <c r="DY12" s="11"/>
      <c r="DZ12" s="13"/>
      <c r="EA12" s="11"/>
      <c r="EB12" s="12"/>
      <c r="EC12" s="12"/>
      <c r="ED12" s="11">
        <v>68</v>
      </c>
      <c r="EE12" s="13">
        <v>8420.33</v>
      </c>
      <c r="EF12" s="11">
        <v>102</v>
      </c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>
        <v>90</v>
      </c>
      <c r="EW12" s="11"/>
      <c r="EX12" s="13"/>
      <c r="EY12" s="11"/>
      <c r="EZ12" s="12"/>
      <c r="FA12" s="12"/>
      <c r="FB12" s="11">
        <v>154</v>
      </c>
      <c r="FC12" s="13">
        <v>23661.62</v>
      </c>
      <c r="FD12" s="11">
        <v>199</v>
      </c>
      <c r="FE12" s="11"/>
      <c r="FF12" s="13"/>
      <c r="FG12" s="11"/>
      <c r="FH12" s="12"/>
      <c r="FI12" s="12"/>
      <c r="FJ12" s="11">
        <v>79</v>
      </c>
      <c r="FK12" s="13">
        <v>14723.36</v>
      </c>
      <c r="FL12" s="11">
        <v>232</v>
      </c>
      <c r="FM12" s="11"/>
      <c r="FN12" s="13"/>
      <c r="FO12" s="11"/>
      <c r="FP12" s="12"/>
      <c r="FQ12" s="12"/>
      <c r="FR12" s="11"/>
      <c r="FS12" s="13"/>
      <c r="FT12" s="11">
        <v>26</v>
      </c>
      <c r="FU12" s="11"/>
      <c r="FV12" s="13"/>
      <c r="FW12" s="11"/>
      <c r="FX12" s="12"/>
      <c r="FY12" s="12"/>
      <c r="FZ12" s="11"/>
      <c r="GA12" s="13"/>
      <c r="GB12" s="11"/>
      <c r="GC12" s="11"/>
      <c r="GD12" s="13"/>
      <c r="GE12" s="11"/>
      <c r="GF12" s="12"/>
      <c r="GG12" s="12"/>
      <c r="GH12" s="11">
        <v>7</v>
      </c>
      <c r="GI12" s="13">
        <v>1937.47</v>
      </c>
      <c r="GJ12" s="11">
        <v>21</v>
      </c>
      <c r="GK12" s="11"/>
      <c r="GL12" s="13"/>
      <c r="GM12" s="11"/>
      <c r="GN12" s="12"/>
      <c r="GO12" s="12"/>
      <c r="GP12" s="11">
        <v>1</v>
      </c>
      <c r="GQ12" s="13">
        <v>119.7</v>
      </c>
      <c r="GR12" s="11">
        <v>32</v>
      </c>
      <c r="GS12" s="11"/>
      <c r="GT12" s="13"/>
      <c r="GU12" s="11"/>
      <c r="GV12" s="12"/>
      <c r="GW12" s="12"/>
      <c r="GX12" s="11">
        <v>40</v>
      </c>
      <c r="GY12" s="13">
        <v>7449.6</v>
      </c>
      <c r="GZ12" s="11">
        <v>2</v>
      </c>
      <c r="HA12" s="11"/>
      <c r="HB12" s="13"/>
      <c r="HC12" s="11"/>
      <c r="HD12" s="12"/>
      <c r="HE12" s="12"/>
      <c r="HF12" s="11"/>
      <c r="HG12" s="13"/>
      <c r="HH12" s="11">
        <v>1</v>
      </c>
      <c r="HI12" s="11"/>
      <c r="HJ12" s="13"/>
      <c r="HK12" s="11"/>
      <c r="HL12" s="12"/>
      <c r="HM12" s="12"/>
      <c r="HN12" s="11">
        <v>2</v>
      </c>
      <c r="HO12" s="13">
        <v>623.5</v>
      </c>
      <c r="HP12" s="11">
        <v>251</v>
      </c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>
        <v>34</v>
      </c>
      <c r="IU12" s="13">
        <v>211.68</v>
      </c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>
        <v>62</v>
      </c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>
        <v>1</v>
      </c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/>
      <c r="LY12" s="11"/>
      <c r="LZ12" s="13"/>
      <c r="MA12" s="11"/>
      <c r="MB12" s="12"/>
      <c r="MC12" s="12"/>
      <c r="MD12" s="11"/>
      <c r="ME12" s="13"/>
      <c r="MF12" s="11"/>
      <c r="MG12" s="11"/>
      <c r="MH12" s="13"/>
      <c r="MI12" s="11"/>
      <c r="MJ12" s="12"/>
      <c r="MK12" s="12"/>
    </row>
    <row r="13">
      <c r="A13" s="10" t="s">
        <v>80</v>
      </c>
      <c r="B13" s="11">
        <v>42529</v>
      </c>
      <c r="C13" s="11">
        <f>=ROUNDDOWN(48.6323613493425,0)</f>
      </c>
      <c r="D13" s="11">
        <v>14522</v>
      </c>
      <c r="E13" s="12">
        <v>0.9369</v>
      </c>
      <c r="F13" s="11"/>
      <c r="G13" s="11">
        <f>=ROUNDDOWN({0},0)</f>
      </c>
      <c r="H13" s="11"/>
      <c r="I13" s="12"/>
      <c r="J13" s="11">
        <v>2690</v>
      </c>
      <c r="K13" s="13">
        <v>235118.05</v>
      </c>
      <c r="L13" s="11">
        <v>272</v>
      </c>
      <c r="M13" s="14">
        <v>864.4</v>
      </c>
      <c r="N13" s="11"/>
      <c r="O13" s="13"/>
      <c r="P13" s="11"/>
      <c r="Q13" s="14"/>
      <c r="R13" s="12"/>
      <c r="S13" s="12"/>
      <c r="T13" s="12"/>
      <c r="U13" s="12"/>
      <c r="V13" s="11">
        <v>707</v>
      </c>
      <c r="W13" s="13">
        <v>45332.21</v>
      </c>
      <c r="X13" s="11">
        <v>270</v>
      </c>
      <c r="Y13" s="11"/>
      <c r="Z13" s="13"/>
      <c r="AA13" s="11"/>
      <c r="AB13" s="12"/>
      <c r="AC13" s="12"/>
      <c r="AD13" s="11">
        <v>412</v>
      </c>
      <c r="AE13" s="13">
        <v>31577.02</v>
      </c>
      <c r="AF13" s="11">
        <v>272</v>
      </c>
      <c r="AG13" s="11"/>
      <c r="AH13" s="13"/>
      <c r="AI13" s="11"/>
      <c r="AJ13" s="12"/>
      <c r="AK13" s="12"/>
      <c r="AL13" s="11">
        <v>149</v>
      </c>
      <c r="AM13" s="13">
        <v>14345.67</v>
      </c>
      <c r="AN13" s="11">
        <v>248</v>
      </c>
      <c r="AO13" s="11"/>
      <c r="AP13" s="13"/>
      <c r="AQ13" s="11"/>
      <c r="AR13" s="12"/>
      <c r="AS13" s="12"/>
      <c r="AT13" s="11">
        <v>515</v>
      </c>
      <c r="AU13" s="13">
        <v>52648.71</v>
      </c>
      <c r="AV13" s="11">
        <v>266</v>
      </c>
      <c r="AW13" s="11"/>
      <c r="AX13" s="13"/>
      <c r="AY13" s="11"/>
      <c r="AZ13" s="12"/>
      <c r="BA13" s="12"/>
      <c r="BB13" s="11">
        <v>392</v>
      </c>
      <c r="BC13" s="13">
        <v>34721.43</v>
      </c>
      <c r="BD13" s="11">
        <v>192</v>
      </c>
      <c r="BE13" s="11"/>
      <c r="BF13" s="13"/>
      <c r="BG13" s="11"/>
      <c r="BH13" s="12"/>
      <c r="BI13" s="12"/>
      <c r="BJ13" s="11">
        <v>308</v>
      </c>
      <c r="BK13" s="13">
        <v>33425.9</v>
      </c>
      <c r="BL13" s="11">
        <v>272</v>
      </c>
      <c r="BM13" s="11"/>
      <c r="BN13" s="13"/>
      <c r="BO13" s="11"/>
      <c r="BP13" s="12"/>
      <c r="BQ13" s="12"/>
      <c r="BR13" s="11">
        <v>64</v>
      </c>
      <c r="BS13" s="13">
        <v>8810.06</v>
      </c>
      <c r="BT13" s="11">
        <v>217</v>
      </c>
      <c r="BU13" s="11"/>
      <c r="BV13" s="13"/>
      <c r="BW13" s="11"/>
      <c r="BX13" s="12"/>
      <c r="BY13" s="12"/>
      <c r="BZ13" s="11"/>
      <c r="CA13" s="13"/>
      <c r="CB13" s="11">
        <v>70</v>
      </c>
      <c r="CC13" s="11"/>
      <c r="CD13" s="13"/>
      <c r="CE13" s="11"/>
      <c r="CF13" s="12"/>
      <c r="CG13" s="12"/>
      <c r="CH13" s="11">
        <v>32</v>
      </c>
      <c r="CI13" s="13">
        <v>2899.5</v>
      </c>
      <c r="CJ13" s="11">
        <v>114</v>
      </c>
      <c r="CK13" s="11"/>
      <c r="CL13" s="13"/>
      <c r="CM13" s="11"/>
      <c r="CN13" s="12"/>
      <c r="CO13" s="12"/>
      <c r="CP13" s="11">
        <v>1</v>
      </c>
      <c r="CQ13" s="13">
        <v>114.65</v>
      </c>
      <c r="CR13" s="11">
        <v>18</v>
      </c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>
        <v>22</v>
      </c>
      <c r="DG13" s="13">
        <v>1314.66</v>
      </c>
      <c r="DH13" s="11">
        <v>65</v>
      </c>
      <c r="DI13" s="11"/>
      <c r="DJ13" s="13"/>
      <c r="DK13" s="11"/>
      <c r="DL13" s="12"/>
      <c r="DM13" s="12"/>
      <c r="DN13" s="11"/>
      <c r="DO13" s="13"/>
      <c r="DP13" s="11">
        <v>94</v>
      </c>
      <c r="DQ13" s="11"/>
      <c r="DR13" s="13"/>
      <c r="DS13" s="11"/>
      <c r="DT13" s="12"/>
      <c r="DU13" s="12"/>
      <c r="DV13" s="11">
        <v>7</v>
      </c>
      <c r="DW13" s="13">
        <v>938.24</v>
      </c>
      <c r="DX13" s="11">
        <v>44</v>
      </c>
      <c r="DY13" s="11"/>
      <c r="DZ13" s="13"/>
      <c r="EA13" s="11"/>
      <c r="EB13" s="12"/>
      <c r="EC13" s="12"/>
      <c r="ED13" s="11">
        <v>1</v>
      </c>
      <c r="EE13" s="13">
        <v>122.56</v>
      </c>
      <c r="EF13" s="11">
        <v>107</v>
      </c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>
        <v>126</v>
      </c>
      <c r="EW13" s="11"/>
      <c r="EX13" s="13"/>
      <c r="EY13" s="11"/>
      <c r="EZ13" s="12"/>
      <c r="FA13" s="12"/>
      <c r="FB13" s="11">
        <v>4</v>
      </c>
      <c r="FC13" s="13">
        <v>458.45</v>
      </c>
      <c r="FD13" s="11">
        <v>40</v>
      </c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>
        <v>73</v>
      </c>
      <c r="FS13" s="13">
        <v>8260.19</v>
      </c>
      <c r="FT13" s="11">
        <v>140</v>
      </c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>
        <v>2</v>
      </c>
      <c r="HG13" s="13">
        <v>112.88</v>
      </c>
      <c r="HH13" s="11">
        <v>122</v>
      </c>
      <c r="HI13" s="11"/>
      <c r="HJ13" s="13"/>
      <c r="HK13" s="11"/>
      <c r="HL13" s="12"/>
      <c r="HM13" s="12"/>
      <c r="HN13" s="11"/>
      <c r="HO13" s="13"/>
      <c r="HP13" s="11">
        <v>272</v>
      </c>
      <c r="HQ13" s="11"/>
      <c r="HR13" s="13"/>
      <c r="HS13" s="11"/>
      <c r="HT13" s="12"/>
      <c r="HU13" s="12"/>
      <c r="HV13" s="11">
        <v>1</v>
      </c>
      <c r="HW13" s="13">
        <v>35.92</v>
      </c>
      <c r="HX13" s="11">
        <v>23</v>
      </c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/>
      <c r="LY13" s="11"/>
      <c r="LZ13" s="13"/>
      <c r="MA13" s="11"/>
      <c r="MB13" s="12"/>
      <c r="MC13" s="12"/>
      <c r="MD13" s="11"/>
      <c r="ME13" s="13"/>
      <c r="MF13" s="11"/>
      <c r="MG13" s="11"/>
      <c r="MH13" s="13"/>
      <c r="MI13" s="11"/>
      <c r="MJ13" s="12"/>
      <c r="MK13" s="12"/>
    </row>
    <row r="14">
      <c r="A14" s="10" t="s">
        <v>81</v>
      </c>
      <c r="B14" s="11">
        <v>84748</v>
      </c>
      <c r="C14" s="11">
        <f>=ROUNDDOWN(557.552631578947,0)</f>
      </c>
      <c r="D14" s="11">
        <v>10464</v>
      </c>
      <c r="E14" s="12"/>
      <c r="F14" s="11"/>
      <c r="G14" s="11">
        <f>=ROUNDDOWN({0},0)</f>
      </c>
      <c r="H14" s="11"/>
      <c r="I14" s="12"/>
      <c r="J14" s="11">
        <v>163</v>
      </c>
      <c r="K14" s="13">
        <v>4223.09</v>
      </c>
      <c r="L14" s="11">
        <v>161</v>
      </c>
      <c r="M14" s="14">
        <v>26.23</v>
      </c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>
        <v>50</v>
      </c>
      <c r="AE14" s="13">
        <v>1077.8</v>
      </c>
      <c r="AF14" s="11">
        <v>161</v>
      </c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>
        <v>98</v>
      </c>
      <c r="BK14" s="13">
        <v>2933.75</v>
      </c>
      <c r="BL14" s="11">
        <v>108</v>
      </c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>
        <v>2</v>
      </c>
      <c r="DO14" s="13">
        <v>89.56</v>
      </c>
      <c r="DP14" s="11">
        <v>45</v>
      </c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>
        <v>46</v>
      </c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>
        <v>13</v>
      </c>
      <c r="JK14" s="13">
        <v>121.98</v>
      </c>
      <c r="JL14" s="11">
        <v>161</v>
      </c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  <c r="MD14" s="11"/>
      <c r="ME14" s="13"/>
      <c r="MF14" s="11"/>
      <c r="MG14" s="11"/>
      <c r="MH14" s="13"/>
      <c r="MI14" s="11"/>
      <c r="MJ14" s="12"/>
      <c r="MK14" s="12"/>
    </row>
    <row r="15">
      <c r="A15" s="10" t="s">
        <v>82</v>
      </c>
      <c r="B15" s="11">
        <v>9145</v>
      </c>
      <c r="C15" s="11">
        <f>=ROUNDDOWN(15.9598603839442,0)</f>
      </c>
      <c r="D15" s="11">
        <v>11561</v>
      </c>
      <c r="E15" s="12">
        <v>0.9491</v>
      </c>
      <c r="F15" s="11"/>
      <c r="G15" s="11">
        <f>=ROUNDDOWN({0},0)</f>
      </c>
      <c r="H15" s="11"/>
      <c r="I15" s="12"/>
      <c r="J15" s="11">
        <v>2258</v>
      </c>
      <c r="K15" s="13">
        <v>154068.87</v>
      </c>
      <c r="L15" s="11">
        <v>47</v>
      </c>
      <c r="M15" s="14">
        <v>3278.06</v>
      </c>
      <c r="N15" s="11"/>
      <c r="O15" s="13"/>
      <c r="P15" s="11"/>
      <c r="Q15" s="14"/>
      <c r="R15" s="12"/>
      <c r="S15" s="12"/>
      <c r="T15" s="12"/>
      <c r="U15" s="12"/>
      <c r="V15" s="11">
        <v>483</v>
      </c>
      <c r="W15" s="13">
        <v>31434.39</v>
      </c>
      <c r="X15" s="11">
        <v>36</v>
      </c>
      <c r="Y15" s="11"/>
      <c r="Z15" s="13"/>
      <c r="AA15" s="11"/>
      <c r="AB15" s="12"/>
      <c r="AC15" s="12"/>
      <c r="AD15" s="11">
        <v>537</v>
      </c>
      <c r="AE15" s="13">
        <v>33918.37</v>
      </c>
      <c r="AF15" s="11">
        <v>47</v>
      </c>
      <c r="AG15" s="11"/>
      <c r="AH15" s="13"/>
      <c r="AI15" s="11"/>
      <c r="AJ15" s="12"/>
      <c r="AK15" s="12"/>
      <c r="AL15" s="11">
        <v>214</v>
      </c>
      <c r="AM15" s="13">
        <v>11586.07</v>
      </c>
      <c r="AN15" s="11">
        <v>46</v>
      </c>
      <c r="AO15" s="11"/>
      <c r="AP15" s="13"/>
      <c r="AQ15" s="11"/>
      <c r="AR15" s="12"/>
      <c r="AS15" s="12"/>
      <c r="AT15" s="11">
        <v>279</v>
      </c>
      <c r="AU15" s="13">
        <v>23141.87</v>
      </c>
      <c r="AV15" s="11">
        <v>47</v>
      </c>
      <c r="AW15" s="11"/>
      <c r="AX15" s="13"/>
      <c r="AY15" s="11"/>
      <c r="AZ15" s="12"/>
      <c r="BA15" s="12"/>
      <c r="BB15" s="11">
        <v>10</v>
      </c>
      <c r="BC15" s="13">
        <v>544.14</v>
      </c>
      <c r="BD15" s="11">
        <v>41</v>
      </c>
      <c r="BE15" s="11"/>
      <c r="BF15" s="13"/>
      <c r="BG15" s="11"/>
      <c r="BH15" s="12"/>
      <c r="BI15" s="12"/>
      <c r="BJ15" s="11">
        <v>314</v>
      </c>
      <c r="BK15" s="13">
        <v>25783.33</v>
      </c>
      <c r="BL15" s="11">
        <v>47</v>
      </c>
      <c r="BM15" s="11"/>
      <c r="BN15" s="13"/>
      <c r="BO15" s="11"/>
      <c r="BP15" s="12"/>
      <c r="BQ15" s="12"/>
      <c r="BR15" s="11"/>
      <c r="BS15" s="13"/>
      <c r="BT15" s="11">
        <v>45</v>
      </c>
      <c r="BU15" s="11"/>
      <c r="BV15" s="13"/>
      <c r="BW15" s="11"/>
      <c r="BX15" s="12"/>
      <c r="BY15" s="12"/>
      <c r="BZ15" s="11"/>
      <c r="CA15" s="13"/>
      <c r="CB15" s="11">
        <v>9</v>
      </c>
      <c r="CC15" s="11"/>
      <c r="CD15" s="13"/>
      <c r="CE15" s="11"/>
      <c r="CF15" s="12"/>
      <c r="CG15" s="12"/>
      <c r="CH15" s="11">
        <v>34</v>
      </c>
      <c r="CI15" s="13">
        <v>2303.03</v>
      </c>
      <c r="CJ15" s="11">
        <v>27</v>
      </c>
      <c r="CK15" s="11"/>
      <c r="CL15" s="13"/>
      <c r="CM15" s="11"/>
      <c r="CN15" s="12"/>
      <c r="CO15" s="12"/>
      <c r="CP15" s="11">
        <v>68</v>
      </c>
      <c r="CQ15" s="13">
        <v>4920.85</v>
      </c>
      <c r="CR15" s="11">
        <v>34</v>
      </c>
      <c r="CS15" s="11"/>
      <c r="CT15" s="13"/>
      <c r="CU15" s="11"/>
      <c r="CV15" s="12"/>
      <c r="CW15" s="12"/>
      <c r="CX15" s="11">
        <v>103</v>
      </c>
      <c r="CY15" s="13">
        <v>5756.59</v>
      </c>
      <c r="CZ15" s="11">
        <v>23</v>
      </c>
      <c r="DA15" s="11"/>
      <c r="DB15" s="13"/>
      <c r="DC15" s="11"/>
      <c r="DD15" s="12"/>
      <c r="DE15" s="12"/>
      <c r="DF15" s="11">
        <v>37</v>
      </c>
      <c r="DG15" s="13">
        <v>3087.54</v>
      </c>
      <c r="DH15" s="11">
        <v>21</v>
      </c>
      <c r="DI15" s="11"/>
      <c r="DJ15" s="13"/>
      <c r="DK15" s="11"/>
      <c r="DL15" s="12"/>
      <c r="DM15" s="12"/>
      <c r="DN15" s="11">
        <v>28</v>
      </c>
      <c r="DO15" s="13">
        <v>1997.58</v>
      </c>
      <c r="DP15" s="11">
        <v>47</v>
      </c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>
        <v>69</v>
      </c>
      <c r="EE15" s="13">
        <v>4086.27</v>
      </c>
      <c r="EF15" s="11">
        <v>19</v>
      </c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>
        <v>5</v>
      </c>
      <c r="EW15" s="11"/>
      <c r="EX15" s="13"/>
      <c r="EY15" s="11"/>
      <c r="EZ15" s="12"/>
      <c r="FA15" s="12"/>
      <c r="FB15" s="11">
        <v>19</v>
      </c>
      <c r="FC15" s="13">
        <v>1466.43</v>
      </c>
      <c r="FD15" s="11">
        <v>40</v>
      </c>
      <c r="FE15" s="11"/>
      <c r="FF15" s="13"/>
      <c r="FG15" s="11"/>
      <c r="FH15" s="12"/>
      <c r="FI15" s="12"/>
      <c r="FJ15" s="11">
        <v>57</v>
      </c>
      <c r="FK15" s="13">
        <v>4042.41</v>
      </c>
      <c r="FL15" s="11">
        <v>36</v>
      </c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>
        <v>47</v>
      </c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>
        <v>6</v>
      </c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  <c r="MD15" s="11"/>
      <c r="ME15" s="13"/>
      <c r="MF15" s="11"/>
      <c r="MG15" s="11"/>
      <c r="MH15" s="13"/>
      <c r="MI15" s="11"/>
      <c r="MJ15" s="12"/>
      <c r="MK15" s="12"/>
    </row>
    <row r="16">
      <c r="A16" s="10" t="s">
        <v>83</v>
      </c>
      <c r="B16" s="11">
        <v>6417</v>
      </c>
      <c r="C16" s="11">
        <f>=ROUNDDOWN(37.9479597871082,0)</f>
      </c>
      <c r="D16" s="11"/>
      <c r="E16" s="12"/>
      <c r="F16" s="11"/>
      <c r="G16" s="11">
        <f>=ROUNDDOWN({0},0)</f>
      </c>
      <c r="H16" s="11"/>
      <c r="I16" s="12"/>
      <c r="J16" s="11">
        <v>1480</v>
      </c>
      <c r="K16" s="13">
        <v>51984.81</v>
      </c>
      <c r="L16" s="11">
        <v>25</v>
      </c>
      <c r="M16" s="14">
        <v>2079.39</v>
      </c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>
        <v>25</v>
      </c>
      <c r="BM16" s="11"/>
      <c r="BN16" s="13"/>
      <c r="BO16" s="11"/>
      <c r="BP16" s="12"/>
      <c r="BQ16" s="12"/>
      <c r="BR16" s="11">
        <v>732</v>
      </c>
      <c r="BS16" s="13">
        <v>36571.11</v>
      </c>
      <c r="BT16" s="11">
        <v>25</v>
      </c>
      <c r="BU16" s="11"/>
      <c r="BV16" s="13"/>
      <c r="BW16" s="11"/>
      <c r="BX16" s="12"/>
      <c r="BY16" s="12"/>
      <c r="BZ16" s="11">
        <v>746</v>
      </c>
      <c r="CA16" s="13">
        <v>15380.71</v>
      </c>
      <c r="CB16" s="11">
        <v>25</v>
      </c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>
        <v>2</v>
      </c>
      <c r="EU16" s="13">
        <v>32.99</v>
      </c>
      <c r="EV16" s="11">
        <v>25</v>
      </c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>
        <v>25</v>
      </c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/>
      <c r="LZ16" s="13"/>
      <c r="MA16" s="11"/>
      <c r="MB16" s="12"/>
      <c r="MC16" s="12"/>
      <c r="MD16" s="11"/>
      <c r="ME16" s="13"/>
      <c r="MF16" s="11">
        <v>13</v>
      </c>
      <c r="MG16" s="11"/>
      <c r="MH16" s="13"/>
      <c r="MI16" s="11"/>
      <c r="MJ16" s="12"/>
      <c r="MK16" s="12"/>
    </row>
    <row r="17">
      <c r="A17" s="10" t="s">
        <v>84</v>
      </c>
      <c r="B17" s="11">
        <v>18564</v>
      </c>
      <c r="C17" s="11">
        <f>=ROUNDDOWN(18.9254766031196,0)</f>
      </c>
      <c r="D17" s="11"/>
      <c r="E17" s="12">
        <v>1</v>
      </c>
      <c r="F17" s="11"/>
      <c r="G17" s="11">
        <f>=ROUNDDOWN({0},0)</f>
      </c>
      <c r="H17" s="11"/>
      <c r="I17" s="12"/>
      <c r="J17" s="11">
        <v>408</v>
      </c>
      <c r="K17" s="13">
        <v>3861.53</v>
      </c>
      <c r="L17" s="11">
        <v>13</v>
      </c>
      <c r="M17" s="14">
        <v>297.04</v>
      </c>
      <c r="N17" s="11"/>
      <c r="O17" s="13"/>
      <c r="P17" s="11"/>
      <c r="Q17" s="14"/>
      <c r="R17" s="12"/>
      <c r="S17" s="12"/>
      <c r="T17" s="12"/>
      <c r="U17" s="12"/>
      <c r="V17" s="11">
        <v>379</v>
      </c>
      <c r="W17" s="13">
        <v>3689.1</v>
      </c>
      <c r="X17" s="11">
        <v>13</v>
      </c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>
        <v>22</v>
      </c>
      <c r="AM17" s="13">
        <v>144.46</v>
      </c>
      <c r="AN17" s="11">
        <v>3</v>
      </c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  <c r="BJ17" s="11"/>
      <c r="BK17" s="13"/>
      <c r="BL17" s="11">
        <v>4</v>
      </c>
      <c r="BM17" s="11"/>
      <c r="BN17" s="13"/>
      <c r="BO17" s="11"/>
      <c r="BP17" s="12"/>
      <c r="BQ17" s="12"/>
      <c r="BR17" s="11"/>
      <c r="BS17" s="13"/>
      <c r="BT17" s="11">
        <v>4</v>
      </c>
      <c r="BU17" s="11"/>
      <c r="BV17" s="13"/>
      <c r="BW17" s="11"/>
      <c r="BX17" s="12"/>
      <c r="BY17" s="12"/>
      <c r="BZ17" s="11"/>
      <c r="CA17" s="13"/>
      <c r="CB17" s="11">
        <v>7</v>
      </c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/>
      <c r="EM17" s="13"/>
      <c r="EN17" s="11"/>
      <c r="EO17" s="11"/>
      <c r="EP17" s="13"/>
      <c r="EQ17" s="11"/>
      <c r="ER17" s="12"/>
      <c r="ES17" s="12"/>
      <c r="ET17" s="11"/>
      <c r="EU17" s="13"/>
      <c r="EV17" s="11">
        <v>5</v>
      </c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>
        <v>4</v>
      </c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>
        <v>8</v>
      </c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>
        <v>7</v>
      </c>
      <c r="JC17" s="13">
        <v>27.97</v>
      </c>
      <c r="JD17" s="11">
        <v>8</v>
      </c>
      <c r="JE17" s="11"/>
      <c r="JF17" s="13"/>
      <c r="JG17" s="11"/>
      <c r="JH17" s="12"/>
      <c r="JI17" s="12"/>
      <c r="JJ17" s="11"/>
      <c r="JK17" s="13"/>
      <c r="JL17" s="11">
        <v>4</v>
      </c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  <c r="MD17" s="11"/>
      <c r="ME17" s="13"/>
      <c r="MF17" s="11"/>
      <c r="MG17" s="11"/>
      <c r="MH17" s="13"/>
      <c r="MI17" s="11"/>
      <c r="MJ17" s="12"/>
      <c r="MK17" s="12"/>
    </row>
    <row r="18">
      <c r="A18" s="10" t="s">
        <v>85</v>
      </c>
      <c r="B18" s="11">
        <v>25089</v>
      </c>
      <c r="C18" s="11">
        <f>=ROUNDDOWN(48.6409461031407,0)</f>
      </c>
      <c r="D18" s="11">
        <v>6342</v>
      </c>
      <c r="E18" s="12">
        <v>0.9939</v>
      </c>
      <c r="F18" s="11"/>
      <c r="G18" s="11">
        <f>=ROUNDDOWN({0},0)</f>
      </c>
      <c r="H18" s="11"/>
      <c r="I18" s="12"/>
      <c r="J18" s="11">
        <v>2156</v>
      </c>
      <c r="K18" s="13">
        <v>51624.31</v>
      </c>
      <c r="L18" s="11">
        <v>25</v>
      </c>
      <c r="M18" s="14">
        <v>2064.97</v>
      </c>
      <c r="N18" s="11"/>
      <c r="O18" s="13"/>
      <c r="P18" s="11"/>
      <c r="Q18" s="14"/>
      <c r="R18" s="12"/>
      <c r="S18" s="12"/>
      <c r="T18" s="12"/>
      <c r="U18" s="12"/>
      <c r="V18" s="11">
        <v>1675</v>
      </c>
      <c r="W18" s="13">
        <v>39773.96</v>
      </c>
      <c r="X18" s="11">
        <v>25</v>
      </c>
      <c r="Y18" s="11"/>
      <c r="Z18" s="13"/>
      <c r="AA18" s="11"/>
      <c r="AB18" s="12"/>
      <c r="AC18" s="12"/>
      <c r="AD18" s="11">
        <v>36</v>
      </c>
      <c r="AE18" s="13">
        <v>958.45</v>
      </c>
      <c r="AF18" s="11">
        <v>25</v>
      </c>
      <c r="AG18" s="11"/>
      <c r="AH18" s="13"/>
      <c r="AI18" s="11"/>
      <c r="AJ18" s="12"/>
      <c r="AK18" s="12"/>
      <c r="AL18" s="11">
        <v>42</v>
      </c>
      <c r="AM18" s="13">
        <v>1941.27</v>
      </c>
      <c r="AN18" s="11">
        <v>13</v>
      </c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>
        <v>1</v>
      </c>
      <c r="BE18" s="11"/>
      <c r="BF18" s="13"/>
      <c r="BG18" s="11"/>
      <c r="BH18" s="12"/>
      <c r="BI18" s="12"/>
      <c r="BJ18" s="11">
        <v>4</v>
      </c>
      <c r="BK18" s="13">
        <v>56.28</v>
      </c>
      <c r="BL18" s="11">
        <v>1</v>
      </c>
      <c r="BM18" s="11"/>
      <c r="BN18" s="13"/>
      <c r="BO18" s="11"/>
      <c r="BP18" s="12"/>
      <c r="BQ18" s="12"/>
      <c r="BR18" s="11"/>
      <c r="BS18" s="13"/>
      <c r="BT18" s="11"/>
      <c r="BU18" s="11"/>
      <c r="BV18" s="13"/>
      <c r="BW18" s="11"/>
      <c r="BX18" s="12"/>
      <c r="BY18" s="12"/>
      <c r="BZ18" s="11">
        <v>1</v>
      </c>
      <c r="CA18" s="13">
        <v>104.99</v>
      </c>
      <c r="CB18" s="11">
        <v>9</v>
      </c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/>
      <c r="CQ18" s="13"/>
      <c r="CR18" s="11"/>
      <c r="CS18" s="11"/>
      <c r="CT18" s="13"/>
      <c r="CU18" s="11"/>
      <c r="CV18" s="12"/>
      <c r="CW18" s="12"/>
      <c r="CX18" s="11"/>
      <c r="CY18" s="13"/>
      <c r="CZ18" s="11"/>
      <c r="DA18" s="11"/>
      <c r="DB18" s="13"/>
      <c r="DC18" s="11"/>
      <c r="DD18" s="12"/>
      <c r="DE18" s="12"/>
      <c r="DF18" s="11"/>
      <c r="DG18" s="13"/>
      <c r="DH18" s="11"/>
      <c r="DI18" s="11"/>
      <c r="DJ18" s="13"/>
      <c r="DK18" s="11"/>
      <c r="DL18" s="12"/>
      <c r="DM18" s="12"/>
      <c r="DN18" s="11">
        <v>8</v>
      </c>
      <c r="DO18" s="13">
        <v>194.45</v>
      </c>
      <c r="DP18" s="11"/>
      <c r="DQ18" s="11"/>
      <c r="DR18" s="13"/>
      <c r="DS18" s="11"/>
      <c r="DT18" s="12"/>
      <c r="DU18" s="12"/>
      <c r="DV18" s="11"/>
      <c r="DW18" s="13"/>
      <c r="DX18" s="11"/>
      <c r="DY18" s="11"/>
      <c r="DZ18" s="13"/>
      <c r="EA18" s="11"/>
      <c r="EB18" s="12"/>
      <c r="EC18" s="12"/>
      <c r="ED18" s="11"/>
      <c r="EE18" s="13"/>
      <c r="EF18" s="11"/>
      <c r="EG18" s="11"/>
      <c r="EH18" s="13"/>
      <c r="EI18" s="11"/>
      <c r="EJ18" s="12"/>
      <c r="EK18" s="12"/>
      <c r="EL18" s="11">
        <v>338</v>
      </c>
      <c r="EM18" s="13">
        <v>7523.88</v>
      </c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>
        <v>23</v>
      </c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>
        <v>41</v>
      </c>
      <c r="IE18" s="13">
        <v>904.64</v>
      </c>
      <c r="IF18" s="11">
        <v>1</v>
      </c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>
        <v>2</v>
      </c>
      <c r="IU18" s="13"/>
      <c r="IV18" s="11"/>
      <c r="IW18" s="11"/>
      <c r="IX18" s="13"/>
      <c r="IY18" s="11"/>
      <c r="IZ18" s="12"/>
      <c r="JA18" s="12"/>
      <c r="JB18" s="11">
        <v>9</v>
      </c>
      <c r="JC18" s="13">
        <v>166.39</v>
      </c>
      <c r="JD18" s="11">
        <v>25</v>
      </c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/>
      <c r="MB18" s="12"/>
      <c r="MC18" s="12"/>
      <c r="MD18" s="11"/>
      <c r="ME18" s="13"/>
      <c r="MF18" s="11"/>
      <c r="MG18" s="11"/>
      <c r="MH18" s="13"/>
      <c r="MI18" s="11"/>
      <c r="MJ18" s="12"/>
      <c r="MK18" s="12"/>
    </row>
    <row r="19">
      <c r="A19" s="10" t="s">
        <v>86</v>
      </c>
      <c r="B19" s="11">
        <v>86</v>
      </c>
      <c r="C19" s="11">
        <f>=ROUNDDOWN(9.45054945054945,0)</f>
      </c>
      <c r="D19" s="11"/>
      <c r="E19" s="12">
        <v>0.0667</v>
      </c>
      <c r="F19" s="11"/>
      <c r="G19" s="11">
        <f>=ROUNDDOWN({0},0)</f>
      </c>
      <c r="H19" s="11"/>
      <c r="I19" s="12"/>
      <c r="J19" s="11">
        <v>8</v>
      </c>
      <c r="K19" s="13">
        <v>496.61</v>
      </c>
      <c r="L19" s="11"/>
      <c r="M19" s="14"/>
      <c r="N19" s="11"/>
      <c r="O19" s="13"/>
      <c r="P19" s="11"/>
      <c r="Q19" s="14"/>
      <c r="R19" s="12"/>
      <c r="S19" s="12"/>
      <c r="T19" s="12"/>
      <c r="U19" s="12"/>
      <c r="V19" s="11">
        <v>1</v>
      </c>
      <c r="W19" s="13">
        <v>121.89</v>
      </c>
      <c r="X19" s="11"/>
      <c r="Y19" s="11"/>
      <c r="Z19" s="13"/>
      <c r="AA19" s="11"/>
      <c r="AB19" s="12"/>
      <c r="AC19" s="12"/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  <c r="BJ19" s="11">
        <v>1</v>
      </c>
      <c r="BK19" s="13">
        <v>127.81</v>
      </c>
      <c r="BL19" s="11"/>
      <c r="BM19" s="11"/>
      <c r="BN19" s="13"/>
      <c r="BO19" s="11"/>
      <c r="BP19" s="12"/>
      <c r="BQ19" s="12"/>
      <c r="BR19" s="11"/>
      <c r="BS19" s="13"/>
      <c r="BT19" s="11"/>
      <c r="BU19" s="11"/>
      <c r="BV19" s="13"/>
      <c r="BW19" s="11"/>
      <c r="BX19" s="12"/>
      <c r="BY19" s="12"/>
      <c r="BZ19" s="11"/>
      <c r="CA19" s="13"/>
      <c r="CB19" s="11"/>
      <c r="CC19" s="11"/>
      <c r="CD19" s="13"/>
      <c r="CE19" s="11"/>
      <c r="CF19" s="12"/>
      <c r="CG19" s="12"/>
      <c r="CH19" s="11">
        <v>2</v>
      </c>
      <c r="CI19" s="13">
        <v>95.46</v>
      </c>
      <c r="CJ19" s="11"/>
      <c r="CK19" s="11"/>
      <c r="CL19" s="13"/>
      <c r="CM19" s="11"/>
      <c r="CN19" s="12"/>
      <c r="CO19" s="12"/>
      <c r="CP19" s="11"/>
      <c r="CQ19" s="13"/>
      <c r="CR19" s="11"/>
      <c r="CS19" s="11"/>
      <c r="CT19" s="13"/>
      <c r="CU19" s="11"/>
      <c r="CV19" s="12"/>
      <c r="CW19" s="12"/>
      <c r="CX19" s="11"/>
      <c r="CY19" s="13"/>
      <c r="CZ19" s="11"/>
      <c r="DA19" s="11"/>
      <c r="DB19" s="13"/>
      <c r="DC19" s="11"/>
      <c r="DD19" s="12"/>
      <c r="DE19" s="12"/>
      <c r="DF19" s="11">
        <v>2</v>
      </c>
      <c r="DG19" s="13">
        <v>69.83</v>
      </c>
      <c r="DH19" s="11"/>
      <c r="DI19" s="11"/>
      <c r="DJ19" s="13"/>
      <c r="DK19" s="11"/>
      <c r="DL19" s="12"/>
      <c r="DM19" s="12"/>
      <c r="DN19" s="11">
        <v>2</v>
      </c>
      <c r="DO19" s="13">
        <v>81.62</v>
      </c>
      <c r="DP19" s="11"/>
      <c r="DQ19" s="11"/>
      <c r="DR19" s="13"/>
      <c r="DS19" s="11"/>
      <c r="DT19" s="12"/>
      <c r="DU19" s="12"/>
      <c r="DV19" s="11"/>
      <c r="DW19" s="13"/>
      <c r="DX19" s="11"/>
      <c r="DY19" s="11"/>
      <c r="DZ19" s="13"/>
      <c r="EA19" s="11"/>
      <c r="EB19" s="12"/>
      <c r="EC19" s="12"/>
      <c r="ED19" s="11"/>
      <c r="EE19" s="13"/>
      <c r="EF19" s="11"/>
      <c r="EG19" s="11"/>
      <c r="EH19" s="13"/>
      <c r="EI19" s="11"/>
      <c r="EJ19" s="12"/>
      <c r="EK19" s="12"/>
      <c r="EL19" s="11"/>
      <c r="EM19" s="13"/>
      <c r="EN19" s="11"/>
      <c r="EO19" s="11"/>
      <c r="EP19" s="13"/>
      <c r="EQ19" s="11"/>
      <c r="ER19" s="12"/>
      <c r="ES19" s="12"/>
      <c r="ET19" s="11"/>
      <c r="EU19" s="13"/>
      <c r="EV19" s="11"/>
      <c r="EW19" s="11"/>
      <c r="EX19" s="13"/>
      <c r="EY19" s="11"/>
      <c r="EZ19" s="12"/>
      <c r="FA19" s="12"/>
      <c r="FB19" s="11"/>
      <c r="FC19" s="13"/>
      <c r="FD19" s="11"/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/>
      <c r="GI19" s="13"/>
      <c r="GJ19" s="11"/>
      <c r="GK19" s="11"/>
      <c r="GL19" s="13"/>
      <c r="GM19" s="11"/>
      <c r="GN19" s="12"/>
      <c r="GO19" s="12"/>
      <c r="GP19" s="11"/>
      <c r="GQ19" s="13"/>
      <c r="GR19" s="11"/>
      <c r="GS19" s="11"/>
      <c r="GT19" s="13"/>
      <c r="GU19" s="11"/>
      <c r="GV19" s="12"/>
      <c r="GW19" s="12"/>
      <c r="GX19" s="11"/>
      <c r="GY19" s="13"/>
      <c r="GZ19" s="11"/>
      <c r="HA19" s="11"/>
      <c r="HB19" s="13"/>
      <c r="HC19" s="11"/>
      <c r="HD19" s="12"/>
      <c r="HE19" s="12"/>
      <c r="HF19" s="11"/>
      <c r="HG19" s="13"/>
      <c r="HH19" s="11"/>
      <c r="HI19" s="11"/>
      <c r="HJ19" s="13"/>
      <c r="HK19" s="11"/>
      <c r="HL19" s="12"/>
      <c r="HM19" s="12"/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  <c r="LV19" s="11"/>
      <c r="LW19" s="13"/>
      <c r="LX19" s="11"/>
      <c r="LY19" s="11"/>
      <c r="LZ19" s="13"/>
      <c r="MA19" s="11"/>
      <c r="MB19" s="12"/>
      <c r="MC19" s="12"/>
      <c r="MD19" s="11"/>
      <c r="ME19" s="13"/>
      <c r="MF19" s="11"/>
      <c r="MG19" s="11"/>
      <c r="MH19" s="13"/>
      <c r="MI19" s="11"/>
      <c r="MJ19" s="12"/>
      <c r="MK19" s="12"/>
    </row>
    <row r="20">
      <c r="A20" s="10" t="s">
        <v>87</v>
      </c>
      <c r="B20" s="11">
        <v>335823</v>
      </c>
      <c r="C20" s="11">
        <f>=ROUNDDOWN(14.5313757561596,0)</f>
      </c>
      <c r="D20" s="11">
        <v>705589</v>
      </c>
      <c r="E20" s="12">
        <v>0.8565</v>
      </c>
      <c r="F20" s="11"/>
      <c r="G20" s="11">
        <f>=ROUNDDOWN({0},0)</f>
      </c>
      <c r="H20" s="11"/>
      <c r="I20" s="12"/>
      <c r="J20" s="11">
        <v>63530</v>
      </c>
      <c r="K20" s="13">
        <v>1403742.23</v>
      </c>
      <c r="L20" s="11">
        <v>1239</v>
      </c>
      <c r="M20" s="14">
        <v>1132.96</v>
      </c>
      <c r="N20" s="11"/>
      <c r="O20" s="13"/>
      <c r="P20" s="11"/>
      <c r="Q20" s="14"/>
      <c r="R20" s="12"/>
      <c r="S20" s="12"/>
      <c r="T20" s="12"/>
      <c r="U20" s="12"/>
      <c r="V20" s="11">
        <v>43944</v>
      </c>
      <c r="W20" s="13">
        <v>864762.5</v>
      </c>
      <c r="X20" s="11">
        <v>1000</v>
      </c>
      <c r="Y20" s="11"/>
      <c r="Z20" s="13"/>
      <c r="AA20" s="11"/>
      <c r="AB20" s="12"/>
      <c r="AC20" s="12"/>
      <c r="AD20" s="11">
        <v>1004</v>
      </c>
      <c r="AE20" s="13">
        <v>27252.36</v>
      </c>
      <c r="AF20" s="11">
        <v>851</v>
      </c>
      <c r="AG20" s="11"/>
      <c r="AH20" s="13"/>
      <c r="AI20" s="11"/>
      <c r="AJ20" s="12"/>
      <c r="AK20" s="12"/>
      <c r="AL20" s="11">
        <v>4844</v>
      </c>
      <c r="AM20" s="13">
        <v>122547.26</v>
      </c>
      <c r="AN20" s="11">
        <v>892</v>
      </c>
      <c r="AO20" s="11"/>
      <c r="AP20" s="13"/>
      <c r="AQ20" s="11"/>
      <c r="AR20" s="12"/>
      <c r="AS20" s="12"/>
      <c r="AT20" s="11">
        <v>1277</v>
      </c>
      <c r="AU20" s="13">
        <v>41414.24</v>
      </c>
      <c r="AV20" s="11">
        <v>834</v>
      </c>
      <c r="AW20" s="11"/>
      <c r="AX20" s="13"/>
      <c r="AY20" s="11"/>
      <c r="AZ20" s="12"/>
      <c r="BA20" s="12"/>
      <c r="BB20" s="11">
        <v>4218</v>
      </c>
      <c r="BC20" s="13">
        <v>115786.66</v>
      </c>
      <c r="BD20" s="11">
        <v>846</v>
      </c>
      <c r="BE20" s="11"/>
      <c r="BF20" s="13"/>
      <c r="BG20" s="11"/>
      <c r="BH20" s="12"/>
      <c r="BI20" s="12"/>
      <c r="BJ20" s="11">
        <v>526</v>
      </c>
      <c r="BK20" s="13">
        <v>17440.25</v>
      </c>
      <c r="BL20" s="11">
        <v>869</v>
      </c>
      <c r="BM20" s="11"/>
      <c r="BN20" s="13"/>
      <c r="BO20" s="11"/>
      <c r="BP20" s="12"/>
      <c r="BQ20" s="12"/>
      <c r="BR20" s="11">
        <v>3190</v>
      </c>
      <c r="BS20" s="13">
        <v>92961.97</v>
      </c>
      <c r="BT20" s="11">
        <v>847</v>
      </c>
      <c r="BU20" s="11"/>
      <c r="BV20" s="13"/>
      <c r="BW20" s="11"/>
      <c r="BX20" s="12"/>
      <c r="BY20" s="12"/>
      <c r="BZ20" s="11">
        <v>63</v>
      </c>
      <c r="CA20" s="13">
        <v>3110.27</v>
      </c>
      <c r="CB20" s="11">
        <v>543</v>
      </c>
      <c r="CC20" s="11"/>
      <c r="CD20" s="13"/>
      <c r="CE20" s="11"/>
      <c r="CF20" s="12"/>
      <c r="CG20" s="12"/>
      <c r="CH20" s="11">
        <v>1483</v>
      </c>
      <c r="CI20" s="13">
        <v>41566.25</v>
      </c>
      <c r="CJ20" s="11">
        <v>842</v>
      </c>
      <c r="CK20" s="11"/>
      <c r="CL20" s="13"/>
      <c r="CM20" s="11"/>
      <c r="CN20" s="12"/>
      <c r="CO20" s="12"/>
      <c r="CP20" s="11"/>
      <c r="CQ20" s="13"/>
      <c r="CR20" s="11"/>
      <c r="CS20" s="11"/>
      <c r="CT20" s="13"/>
      <c r="CU20" s="11"/>
      <c r="CV20" s="12"/>
      <c r="CW20" s="12"/>
      <c r="CX20" s="11">
        <v>1287</v>
      </c>
      <c r="CY20" s="13">
        <v>25165.68</v>
      </c>
      <c r="CZ20" s="11">
        <v>561</v>
      </c>
      <c r="DA20" s="11"/>
      <c r="DB20" s="13"/>
      <c r="DC20" s="11"/>
      <c r="DD20" s="12"/>
      <c r="DE20" s="12"/>
      <c r="DF20" s="11">
        <v>269</v>
      </c>
      <c r="DG20" s="13">
        <v>8353.1</v>
      </c>
      <c r="DH20" s="11">
        <v>637</v>
      </c>
      <c r="DI20" s="11"/>
      <c r="DJ20" s="13"/>
      <c r="DK20" s="11"/>
      <c r="DL20" s="12"/>
      <c r="DM20" s="12"/>
      <c r="DN20" s="11">
        <v>142</v>
      </c>
      <c r="DO20" s="13">
        <v>4565.24</v>
      </c>
      <c r="DP20" s="11">
        <v>761</v>
      </c>
      <c r="DQ20" s="11"/>
      <c r="DR20" s="13"/>
      <c r="DS20" s="11"/>
      <c r="DT20" s="12"/>
      <c r="DU20" s="12"/>
      <c r="DV20" s="11">
        <v>205</v>
      </c>
      <c r="DW20" s="13">
        <v>5310.99</v>
      </c>
      <c r="DX20" s="11">
        <v>782</v>
      </c>
      <c r="DY20" s="11"/>
      <c r="DZ20" s="13"/>
      <c r="EA20" s="11"/>
      <c r="EB20" s="12"/>
      <c r="EC20" s="12"/>
      <c r="ED20" s="11">
        <v>191</v>
      </c>
      <c r="EE20" s="13">
        <v>8254.62</v>
      </c>
      <c r="EF20" s="11">
        <v>79</v>
      </c>
      <c r="EG20" s="11"/>
      <c r="EH20" s="13"/>
      <c r="EI20" s="11"/>
      <c r="EJ20" s="12"/>
      <c r="EK20" s="12"/>
      <c r="EL20" s="11"/>
      <c r="EM20" s="13"/>
      <c r="EN20" s="11"/>
      <c r="EO20" s="11"/>
      <c r="EP20" s="13"/>
      <c r="EQ20" s="11"/>
      <c r="ER20" s="12"/>
      <c r="ES20" s="12"/>
      <c r="ET20" s="11">
        <v>772</v>
      </c>
      <c r="EU20" s="13">
        <v>21037.8</v>
      </c>
      <c r="EV20" s="11">
        <v>598</v>
      </c>
      <c r="EW20" s="11"/>
      <c r="EX20" s="13"/>
      <c r="EY20" s="11"/>
      <c r="EZ20" s="12"/>
      <c r="FA20" s="12"/>
      <c r="FB20" s="11"/>
      <c r="FC20" s="13"/>
      <c r="FD20" s="11"/>
      <c r="FE20" s="11"/>
      <c r="FF20" s="13"/>
      <c r="FG20" s="11"/>
      <c r="FH20" s="12"/>
      <c r="FI20" s="12"/>
      <c r="FJ20" s="11"/>
      <c r="FK20" s="13"/>
      <c r="FL20" s="11"/>
      <c r="FM20" s="11"/>
      <c r="FN20" s="13"/>
      <c r="FO20" s="11"/>
      <c r="FP20" s="12"/>
      <c r="FQ20" s="12"/>
      <c r="FR20" s="11">
        <v>3</v>
      </c>
      <c r="FS20" s="13">
        <v>395.37</v>
      </c>
      <c r="FT20" s="11">
        <v>16</v>
      </c>
      <c r="FU20" s="11"/>
      <c r="FV20" s="13"/>
      <c r="FW20" s="11"/>
      <c r="FX20" s="12"/>
      <c r="FY20" s="12"/>
      <c r="FZ20" s="11">
        <v>14</v>
      </c>
      <c r="GA20" s="13">
        <v>400.27</v>
      </c>
      <c r="GB20" s="11">
        <v>148</v>
      </c>
      <c r="GC20" s="11"/>
      <c r="GD20" s="13"/>
      <c r="GE20" s="11"/>
      <c r="GF20" s="12"/>
      <c r="GG20" s="12"/>
      <c r="GH20" s="11">
        <v>7</v>
      </c>
      <c r="GI20" s="13">
        <v>390.89</v>
      </c>
      <c r="GJ20" s="11">
        <v>135</v>
      </c>
      <c r="GK20" s="11"/>
      <c r="GL20" s="13"/>
      <c r="GM20" s="11"/>
      <c r="GN20" s="12"/>
      <c r="GO20" s="12"/>
      <c r="GP20" s="11">
        <v>67</v>
      </c>
      <c r="GQ20" s="13">
        <v>2216.64</v>
      </c>
      <c r="GR20" s="11">
        <v>111</v>
      </c>
      <c r="GS20" s="11"/>
      <c r="GT20" s="13"/>
      <c r="GU20" s="11"/>
      <c r="GV20" s="12"/>
      <c r="GW20" s="12"/>
      <c r="GX20" s="11"/>
      <c r="GY20" s="13"/>
      <c r="GZ20" s="11"/>
      <c r="HA20" s="11"/>
      <c r="HB20" s="13"/>
      <c r="HC20" s="11"/>
      <c r="HD20" s="12"/>
      <c r="HE20" s="12"/>
      <c r="HF20" s="11">
        <v>13</v>
      </c>
      <c r="HG20" s="13">
        <v>408.8</v>
      </c>
      <c r="HH20" s="11">
        <v>468</v>
      </c>
      <c r="HI20" s="11"/>
      <c r="HJ20" s="13"/>
      <c r="HK20" s="11"/>
      <c r="HL20" s="12"/>
      <c r="HM20" s="12"/>
      <c r="HN20" s="11">
        <v>4</v>
      </c>
      <c r="HO20" s="13">
        <v>157.96</v>
      </c>
      <c r="HP20" s="11">
        <v>869</v>
      </c>
      <c r="HQ20" s="11"/>
      <c r="HR20" s="13"/>
      <c r="HS20" s="11"/>
      <c r="HT20" s="12"/>
      <c r="HU20" s="12"/>
      <c r="HV20" s="11"/>
      <c r="HW20" s="13"/>
      <c r="HX20" s="11">
        <v>476</v>
      </c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>
        <v>7</v>
      </c>
      <c r="IM20" s="13">
        <v>243.11</v>
      </c>
      <c r="IN20" s="11">
        <v>13</v>
      </c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  <c r="LV20" s="11"/>
      <c r="LW20" s="13"/>
      <c r="LX20" s="11">
        <v>39</v>
      </c>
      <c r="LY20" s="11"/>
      <c r="LZ20" s="13"/>
      <c r="MA20" s="11"/>
      <c r="MB20" s="12"/>
      <c r="MC20" s="12"/>
      <c r="MD20" s="11"/>
      <c r="ME20" s="13"/>
      <c r="MF20" s="11">
        <v>22</v>
      </c>
      <c r="MG20" s="11"/>
      <c r="MH20" s="13"/>
      <c r="MI20" s="11"/>
      <c r="MJ20" s="12"/>
      <c r="MK20" s="12"/>
    </row>
    <row r="21">
      <c r="A21" s="10" t="s">
        <v>88</v>
      </c>
      <c r="B21" s="11">
        <v>76859</v>
      </c>
      <c r="C21" s="11">
        <f>=ROUNDDOWN(21.6339685309764,0)</f>
      </c>
      <c r="D21" s="11">
        <v>64701</v>
      </c>
      <c r="E21" s="12">
        <v>0.9169</v>
      </c>
      <c r="F21" s="11"/>
      <c r="G21" s="11">
        <f>=ROUNDDOWN({0},0)</f>
      </c>
      <c r="H21" s="11"/>
      <c r="I21" s="12"/>
      <c r="J21" s="11">
        <v>15092</v>
      </c>
      <c r="K21" s="13">
        <v>471899.6</v>
      </c>
      <c r="L21" s="11">
        <v>161</v>
      </c>
      <c r="M21" s="14">
        <v>2931.05</v>
      </c>
      <c r="N21" s="11"/>
      <c r="O21" s="13"/>
      <c r="P21" s="11"/>
      <c r="Q21" s="14"/>
      <c r="R21" s="12"/>
      <c r="S21" s="12"/>
      <c r="T21" s="12"/>
      <c r="U21" s="12"/>
      <c r="V21" s="11">
        <v>6882</v>
      </c>
      <c r="W21" s="13">
        <v>213790.69</v>
      </c>
      <c r="X21" s="11">
        <v>151</v>
      </c>
      <c r="Y21" s="11"/>
      <c r="Z21" s="13"/>
      <c r="AA21" s="11"/>
      <c r="AB21" s="12"/>
      <c r="AC21" s="12"/>
      <c r="AD21" s="11">
        <v>908</v>
      </c>
      <c r="AE21" s="13">
        <v>24268.45</v>
      </c>
      <c r="AF21" s="11">
        <v>157</v>
      </c>
      <c r="AG21" s="11"/>
      <c r="AH21" s="13"/>
      <c r="AI21" s="11"/>
      <c r="AJ21" s="12"/>
      <c r="AK21" s="12"/>
      <c r="AL21" s="11">
        <v>1619</v>
      </c>
      <c r="AM21" s="13">
        <v>43262.07</v>
      </c>
      <c r="AN21" s="11">
        <v>158</v>
      </c>
      <c r="AO21" s="11"/>
      <c r="AP21" s="13"/>
      <c r="AQ21" s="11"/>
      <c r="AR21" s="12"/>
      <c r="AS21" s="12"/>
      <c r="AT21" s="11">
        <v>674</v>
      </c>
      <c r="AU21" s="13">
        <v>22149.41</v>
      </c>
      <c r="AV21" s="11">
        <v>157</v>
      </c>
      <c r="AW21" s="11"/>
      <c r="AX21" s="13"/>
      <c r="AY21" s="11"/>
      <c r="AZ21" s="12"/>
      <c r="BA21" s="12"/>
      <c r="BB21" s="11">
        <v>1963</v>
      </c>
      <c r="BC21" s="13">
        <v>67293.77</v>
      </c>
      <c r="BD21" s="11">
        <v>158</v>
      </c>
      <c r="BE21" s="11"/>
      <c r="BF21" s="13"/>
      <c r="BG21" s="11"/>
      <c r="BH21" s="12"/>
      <c r="BI21" s="12"/>
      <c r="BJ21" s="11">
        <v>553</v>
      </c>
      <c r="BK21" s="13">
        <v>18712.39</v>
      </c>
      <c r="BL21" s="11">
        <v>158</v>
      </c>
      <c r="BM21" s="11"/>
      <c r="BN21" s="13"/>
      <c r="BO21" s="11"/>
      <c r="BP21" s="12"/>
      <c r="BQ21" s="12"/>
      <c r="BR21" s="11">
        <v>44</v>
      </c>
      <c r="BS21" s="13">
        <v>2590</v>
      </c>
      <c r="BT21" s="11">
        <v>151</v>
      </c>
      <c r="BU21" s="11"/>
      <c r="BV21" s="13"/>
      <c r="BW21" s="11"/>
      <c r="BX21" s="12"/>
      <c r="BY21" s="12"/>
      <c r="BZ21" s="11">
        <v>3</v>
      </c>
      <c r="CA21" s="13">
        <v>209.97</v>
      </c>
      <c r="CB21" s="11">
        <v>97</v>
      </c>
      <c r="CC21" s="11"/>
      <c r="CD21" s="13"/>
      <c r="CE21" s="11"/>
      <c r="CF21" s="12"/>
      <c r="CG21" s="12"/>
      <c r="CH21" s="11">
        <v>671</v>
      </c>
      <c r="CI21" s="13">
        <v>18934.79</v>
      </c>
      <c r="CJ21" s="11">
        <v>157</v>
      </c>
      <c r="CK21" s="11"/>
      <c r="CL21" s="13"/>
      <c r="CM21" s="11"/>
      <c r="CN21" s="12"/>
      <c r="CO21" s="12"/>
      <c r="CP21" s="11"/>
      <c r="CQ21" s="13"/>
      <c r="CR21" s="11">
        <v>4</v>
      </c>
      <c r="CS21" s="11"/>
      <c r="CT21" s="13"/>
      <c r="CU21" s="11"/>
      <c r="CV21" s="12"/>
      <c r="CW21" s="12"/>
      <c r="CX21" s="11">
        <v>309</v>
      </c>
      <c r="CY21" s="13">
        <v>9237.88</v>
      </c>
      <c r="CZ21" s="11">
        <v>88</v>
      </c>
      <c r="DA21" s="11"/>
      <c r="DB21" s="13"/>
      <c r="DC21" s="11"/>
      <c r="DD21" s="12"/>
      <c r="DE21" s="12"/>
      <c r="DF21" s="11">
        <v>147</v>
      </c>
      <c r="DG21" s="13">
        <v>4799.93</v>
      </c>
      <c r="DH21" s="11">
        <v>121</v>
      </c>
      <c r="DI21" s="11"/>
      <c r="DJ21" s="13"/>
      <c r="DK21" s="11"/>
      <c r="DL21" s="12"/>
      <c r="DM21" s="12"/>
      <c r="DN21" s="11">
        <v>133</v>
      </c>
      <c r="DO21" s="13">
        <v>6227.73</v>
      </c>
      <c r="DP21" s="11">
        <v>155</v>
      </c>
      <c r="DQ21" s="11"/>
      <c r="DR21" s="13"/>
      <c r="DS21" s="11"/>
      <c r="DT21" s="12"/>
      <c r="DU21" s="12"/>
      <c r="DV21" s="11">
        <v>267</v>
      </c>
      <c r="DW21" s="13">
        <v>8492.06</v>
      </c>
      <c r="DX21" s="11">
        <v>150</v>
      </c>
      <c r="DY21" s="11"/>
      <c r="DZ21" s="13"/>
      <c r="EA21" s="11"/>
      <c r="EB21" s="12"/>
      <c r="EC21" s="12"/>
      <c r="ED21" s="11">
        <v>768</v>
      </c>
      <c r="EE21" s="13">
        <v>26945.79</v>
      </c>
      <c r="EF21" s="11">
        <v>82</v>
      </c>
      <c r="EG21" s="11"/>
      <c r="EH21" s="13"/>
      <c r="EI21" s="11"/>
      <c r="EJ21" s="12"/>
      <c r="EK21" s="12"/>
      <c r="EL21" s="11"/>
      <c r="EM21" s="13"/>
      <c r="EN21" s="11"/>
      <c r="EO21" s="11"/>
      <c r="EP21" s="13"/>
      <c r="EQ21" s="11"/>
      <c r="ER21" s="12"/>
      <c r="ES21" s="12"/>
      <c r="ET21" s="11"/>
      <c r="EU21" s="13"/>
      <c r="EV21" s="11">
        <v>149</v>
      </c>
      <c r="EW21" s="11"/>
      <c r="EX21" s="13"/>
      <c r="EY21" s="11"/>
      <c r="EZ21" s="12"/>
      <c r="FA21" s="12"/>
      <c r="FB21" s="11"/>
      <c r="FC21" s="13"/>
      <c r="FD21" s="11"/>
      <c r="FE21" s="11"/>
      <c r="FF21" s="13"/>
      <c r="FG21" s="11"/>
      <c r="FH21" s="12"/>
      <c r="FI21" s="12"/>
      <c r="FJ21" s="11"/>
      <c r="FK21" s="13"/>
      <c r="FL21" s="11"/>
      <c r="FM21" s="11"/>
      <c r="FN21" s="13"/>
      <c r="FO21" s="11"/>
      <c r="FP21" s="12"/>
      <c r="FQ21" s="12"/>
      <c r="FR21" s="11"/>
      <c r="FS21" s="13"/>
      <c r="FT21" s="11">
        <v>24</v>
      </c>
      <c r="FU21" s="11"/>
      <c r="FV21" s="13"/>
      <c r="FW21" s="11"/>
      <c r="FX21" s="12"/>
      <c r="FY21" s="12"/>
      <c r="FZ21" s="11"/>
      <c r="GA21" s="13"/>
      <c r="GB21" s="11"/>
      <c r="GC21" s="11"/>
      <c r="GD21" s="13"/>
      <c r="GE21" s="11"/>
      <c r="GF21" s="12"/>
      <c r="GG21" s="12"/>
      <c r="GH21" s="11">
        <v>77</v>
      </c>
      <c r="GI21" s="13">
        <v>2658.91</v>
      </c>
      <c r="GJ21" s="11">
        <v>66</v>
      </c>
      <c r="GK21" s="11"/>
      <c r="GL21" s="13"/>
      <c r="GM21" s="11"/>
      <c r="GN21" s="12"/>
      <c r="GO21" s="12"/>
      <c r="GP21" s="11">
        <v>53</v>
      </c>
      <c r="GQ21" s="13">
        <v>1848.06</v>
      </c>
      <c r="GR21" s="11">
        <v>29</v>
      </c>
      <c r="GS21" s="11"/>
      <c r="GT21" s="13"/>
      <c r="GU21" s="11"/>
      <c r="GV21" s="12"/>
      <c r="GW21" s="12"/>
      <c r="GX21" s="11"/>
      <c r="GY21" s="13"/>
      <c r="GZ21" s="11"/>
      <c r="HA21" s="11"/>
      <c r="HB21" s="13"/>
      <c r="HC21" s="11"/>
      <c r="HD21" s="12"/>
      <c r="HE21" s="12"/>
      <c r="HF21" s="11">
        <v>18</v>
      </c>
      <c r="HG21" s="13">
        <v>477.7</v>
      </c>
      <c r="HH21" s="11">
        <v>132</v>
      </c>
      <c r="HI21" s="11"/>
      <c r="HJ21" s="13"/>
      <c r="HK21" s="11"/>
      <c r="HL21" s="12"/>
      <c r="HM21" s="12"/>
      <c r="HN21" s="11"/>
      <c r="HO21" s="13"/>
      <c r="HP21" s="11">
        <v>158</v>
      </c>
      <c r="HQ21" s="11"/>
      <c r="HR21" s="13"/>
      <c r="HS21" s="11"/>
      <c r="HT21" s="12"/>
      <c r="HU21" s="12"/>
      <c r="HV21" s="11"/>
      <c r="HW21" s="13"/>
      <c r="HX21" s="11">
        <v>71</v>
      </c>
      <c r="HY21" s="11"/>
      <c r="HZ21" s="13"/>
      <c r="IA21" s="11"/>
      <c r="IB21" s="12"/>
      <c r="IC21" s="12"/>
      <c r="ID21" s="11"/>
      <c r="IE21" s="13"/>
      <c r="IF21" s="11"/>
      <c r="IG21" s="11"/>
      <c r="IH21" s="13"/>
      <c r="II21" s="11"/>
      <c r="IJ21" s="12"/>
      <c r="IK21" s="12"/>
      <c r="IL21" s="11"/>
      <c r="IM21" s="13"/>
      <c r="IN21" s="11"/>
      <c r="IO21" s="11"/>
      <c r="IP21" s="13"/>
      <c r="IQ21" s="11"/>
      <c r="IR21" s="12"/>
      <c r="IS21" s="12"/>
      <c r="IT21" s="11">
        <v>3</v>
      </c>
      <c r="IU21" s="13"/>
      <c r="IV21" s="11"/>
      <c r="IW21" s="11"/>
      <c r="IX21" s="13"/>
      <c r="IY21" s="11"/>
      <c r="IZ21" s="12"/>
      <c r="JA21" s="12"/>
      <c r="JB21" s="11"/>
      <c r="JC21" s="13"/>
      <c r="JD21" s="11"/>
      <c r="JE21" s="11"/>
      <c r="JF21" s="13"/>
      <c r="JG21" s="11"/>
      <c r="JH21" s="12"/>
      <c r="JI21" s="12"/>
      <c r="JJ21" s="11"/>
      <c r="JK21" s="13"/>
      <c r="JL21" s="11">
        <v>24</v>
      </c>
      <c r="JM21" s="11"/>
      <c r="JN21" s="13"/>
      <c r="JO21" s="11"/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/>
      <c r="KD21" s="13"/>
      <c r="KE21" s="11"/>
      <c r="KF21" s="12"/>
      <c r="KG21" s="12"/>
      <c r="KH21" s="11"/>
      <c r="KI21" s="13"/>
      <c r="KJ21" s="11"/>
      <c r="KK21" s="11"/>
      <c r="KL21" s="13"/>
      <c r="KM21" s="11"/>
      <c r="KN21" s="12"/>
      <c r="KO21" s="12"/>
      <c r="KP21" s="11"/>
      <c r="KQ21" s="13"/>
      <c r="KR21" s="11"/>
      <c r="KS21" s="11"/>
      <c r="KT21" s="13"/>
      <c r="KU21" s="11"/>
      <c r="KV21" s="12"/>
      <c r="KW21" s="12"/>
      <c r="KX21" s="11"/>
      <c r="KY21" s="13"/>
      <c r="KZ21" s="11"/>
      <c r="LA21" s="11"/>
      <c r="LB21" s="13"/>
      <c r="LC21" s="11"/>
      <c r="LD21" s="12"/>
      <c r="LE21" s="12"/>
      <c r="LF21" s="11"/>
      <c r="LG21" s="13"/>
      <c r="LH21" s="11"/>
      <c r="LI21" s="11"/>
      <c r="LJ21" s="13"/>
      <c r="LK21" s="11"/>
      <c r="LL21" s="12"/>
      <c r="LM21" s="12"/>
      <c r="LN21" s="11"/>
      <c r="LO21" s="13"/>
      <c r="LP21" s="11"/>
      <c r="LQ21" s="11"/>
      <c r="LR21" s="13"/>
      <c r="LS21" s="11"/>
      <c r="LT21" s="12"/>
      <c r="LU21" s="12"/>
      <c r="LV21" s="11"/>
      <c r="LW21" s="13"/>
      <c r="LX21" s="11"/>
      <c r="LY21" s="11"/>
      <c r="LZ21" s="13"/>
      <c r="MA21" s="11"/>
      <c r="MB21" s="12"/>
      <c r="MC21" s="12"/>
      <c r="MD21" s="11"/>
      <c r="ME21" s="13"/>
      <c r="MF21" s="11"/>
      <c r="MG21" s="11"/>
      <c r="MH21" s="13"/>
      <c r="MI21" s="11"/>
      <c r="MJ21" s="12"/>
      <c r="MK21" s="12"/>
    </row>
    <row r="22">
      <c r="A22" s="10" t="s">
        <v>89</v>
      </c>
      <c r="B22" s="11">
        <v>239855</v>
      </c>
      <c r="C22" s="11">
        <f>=ROUNDDOWN(32.6009541543773,0)</f>
      </c>
      <c r="D22" s="11">
        <v>91630</v>
      </c>
      <c r="E22" s="12">
        <v>0.9495</v>
      </c>
      <c r="F22" s="11"/>
      <c r="G22" s="11">
        <f>=ROUNDDOWN({0},0)</f>
      </c>
      <c r="H22" s="11"/>
      <c r="I22" s="12"/>
      <c r="J22" s="11">
        <v>25760</v>
      </c>
      <c r="K22" s="13">
        <v>649893.92</v>
      </c>
      <c r="L22" s="11">
        <v>595</v>
      </c>
      <c r="M22" s="14">
        <v>1092.26</v>
      </c>
      <c r="N22" s="11"/>
      <c r="O22" s="13"/>
      <c r="P22" s="11"/>
      <c r="Q22" s="14"/>
      <c r="R22" s="12"/>
      <c r="S22" s="12"/>
      <c r="T22" s="12"/>
      <c r="U22" s="12"/>
      <c r="V22" s="11">
        <v>11680</v>
      </c>
      <c r="W22" s="13">
        <v>314961.43</v>
      </c>
      <c r="X22" s="11">
        <v>581</v>
      </c>
      <c r="Y22" s="11"/>
      <c r="Z22" s="13"/>
      <c r="AA22" s="11"/>
      <c r="AB22" s="12"/>
      <c r="AC22" s="12"/>
      <c r="AD22" s="11">
        <v>5196</v>
      </c>
      <c r="AE22" s="13">
        <v>106008.43</v>
      </c>
      <c r="AF22" s="11">
        <v>577</v>
      </c>
      <c r="AG22" s="11"/>
      <c r="AH22" s="13"/>
      <c r="AI22" s="11"/>
      <c r="AJ22" s="12"/>
      <c r="AK22" s="12"/>
      <c r="AL22" s="11">
        <v>2039</v>
      </c>
      <c r="AM22" s="13">
        <v>45674.24</v>
      </c>
      <c r="AN22" s="11">
        <v>559</v>
      </c>
      <c r="AO22" s="11"/>
      <c r="AP22" s="13"/>
      <c r="AQ22" s="11"/>
      <c r="AR22" s="12"/>
      <c r="AS22" s="12"/>
      <c r="AT22" s="11">
        <v>1393</v>
      </c>
      <c r="AU22" s="13">
        <v>32206.17</v>
      </c>
      <c r="AV22" s="11">
        <v>570</v>
      </c>
      <c r="AW22" s="11"/>
      <c r="AX22" s="13"/>
      <c r="AY22" s="11"/>
      <c r="AZ22" s="12"/>
      <c r="BA22" s="12"/>
      <c r="BB22" s="11">
        <v>50</v>
      </c>
      <c r="BC22" s="13">
        <v>1693.57</v>
      </c>
      <c r="BD22" s="11">
        <v>13</v>
      </c>
      <c r="BE22" s="11"/>
      <c r="BF22" s="13"/>
      <c r="BG22" s="11"/>
      <c r="BH22" s="12"/>
      <c r="BI22" s="12"/>
      <c r="BJ22" s="11">
        <v>698</v>
      </c>
      <c r="BK22" s="13">
        <v>21191.78</v>
      </c>
      <c r="BL22" s="11">
        <v>580</v>
      </c>
      <c r="BM22" s="11"/>
      <c r="BN22" s="13"/>
      <c r="BO22" s="11"/>
      <c r="BP22" s="12"/>
      <c r="BQ22" s="12"/>
      <c r="BR22" s="11">
        <v>467</v>
      </c>
      <c r="BS22" s="13">
        <v>19395.79</v>
      </c>
      <c r="BT22" s="11">
        <v>499</v>
      </c>
      <c r="BU22" s="11"/>
      <c r="BV22" s="13"/>
      <c r="BW22" s="11"/>
      <c r="BX22" s="12"/>
      <c r="BY22" s="12"/>
      <c r="BZ22" s="11">
        <v>60</v>
      </c>
      <c r="CA22" s="13">
        <v>5099.1</v>
      </c>
      <c r="CB22" s="11">
        <v>450</v>
      </c>
      <c r="CC22" s="11"/>
      <c r="CD22" s="13"/>
      <c r="CE22" s="11"/>
      <c r="CF22" s="12"/>
      <c r="CG22" s="12"/>
      <c r="CH22" s="11">
        <v>1896</v>
      </c>
      <c r="CI22" s="13">
        <v>40643.1</v>
      </c>
      <c r="CJ22" s="11">
        <v>555</v>
      </c>
      <c r="CK22" s="11"/>
      <c r="CL22" s="13"/>
      <c r="CM22" s="11"/>
      <c r="CN22" s="12"/>
      <c r="CO22" s="12"/>
      <c r="CP22" s="11">
        <v>824</v>
      </c>
      <c r="CQ22" s="13">
        <v>21454.49</v>
      </c>
      <c r="CR22" s="11">
        <v>196</v>
      </c>
      <c r="CS22" s="11"/>
      <c r="CT22" s="13"/>
      <c r="CU22" s="11"/>
      <c r="CV22" s="12"/>
      <c r="CW22" s="12"/>
      <c r="CX22" s="11">
        <v>476</v>
      </c>
      <c r="CY22" s="13">
        <v>12206.39</v>
      </c>
      <c r="CZ22" s="11">
        <v>319</v>
      </c>
      <c r="DA22" s="11"/>
      <c r="DB22" s="13"/>
      <c r="DC22" s="11"/>
      <c r="DD22" s="12"/>
      <c r="DE22" s="12"/>
      <c r="DF22" s="11">
        <v>316</v>
      </c>
      <c r="DG22" s="13">
        <v>10851.84</v>
      </c>
      <c r="DH22" s="11">
        <v>51</v>
      </c>
      <c r="DI22" s="11"/>
      <c r="DJ22" s="13"/>
      <c r="DK22" s="11"/>
      <c r="DL22" s="12"/>
      <c r="DM22" s="12"/>
      <c r="DN22" s="11">
        <v>319</v>
      </c>
      <c r="DO22" s="13">
        <v>11302.46</v>
      </c>
      <c r="DP22" s="11">
        <v>590</v>
      </c>
      <c r="DQ22" s="11"/>
      <c r="DR22" s="13"/>
      <c r="DS22" s="11"/>
      <c r="DT22" s="12"/>
      <c r="DU22" s="12"/>
      <c r="DV22" s="11">
        <v>263</v>
      </c>
      <c r="DW22" s="13">
        <v>4869.54</v>
      </c>
      <c r="DX22" s="11">
        <v>321</v>
      </c>
      <c r="DY22" s="11"/>
      <c r="DZ22" s="13"/>
      <c r="EA22" s="11"/>
      <c r="EB22" s="12"/>
      <c r="EC22" s="12"/>
      <c r="ED22" s="11"/>
      <c r="EE22" s="13"/>
      <c r="EF22" s="11"/>
      <c r="EG22" s="11"/>
      <c r="EH22" s="13"/>
      <c r="EI22" s="11"/>
      <c r="EJ22" s="12"/>
      <c r="EK22" s="12"/>
      <c r="EL22" s="11"/>
      <c r="EM22" s="13"/>
      <c r="EN22" s="11"/>
      <c r="EO22" s="11"/>
      <c r="EP22" s="13"/>
      <c r="EQ22" s="11"/>
      <c r="ER22" s="12"/>
      <c r="ES22" s="12"/>
      <c r="ET22" s="11">
        <v>12</v>
      </c>
      <c r="EU22" s="13">
        <v>599.71</v>
      </c>
      <c r="EV22" s="11">
        <v>106</v>
      </c>
      <c r="EW22" s="11"/>
      <c r="EX22" s="13"/>
      <c r="EY22" s="11"/>
      <c r="EZ22" s="12"/>
      <c r="FA22" s="12"/>
      <c r="FB22" s="11"/>
      <c r="FC22" s="13"/>
      <c r="FD22" s="11"/>
      <c r="FE22" s="11"/>
      <c r="FF22" s="13"/>
      <c r="FG22" s="11"/>
      <c r="FH22" s="12"/>
      <c r="FI22" s="12"/>
      <c r="FJ22" s="11"/>
      <c r="FK22" s="13"/>
      <c r="FL22" s="11"/>
      <c r="FM22" s="11"/>
      <c r="FN22" s="13"/>
      <c r="FO22" s="11"/>
      <c r="FP22" s="12"/>
      <c r="FQ22" s="12"/>
      <c r="FR22" s="11">
        <v>23</v>
      </c>
      <c r="FS22" s="13">
        <v>685.81</v>
      </c>
      <c r="FT22" s="11">
        <v>3</v>
      </c>
      <c r="FU22" s="11"/>
      <c r="FV22" s="13"/>
      <c r="FW22" s="11"/>
      <c r="FX22" s="12"/>
      <c r="FY22" s="12"/>
      <c r="FZ22" s="11"/>
      <c r="GA22" s="13"/>
      <c r="GB22" s="11"/>
      <c r="GC22" s="11"/>
      <c r="GD22" s="13"/>
      <c r="GE22" s="11"/>
      <c r="GF22" s="12"/>
      <c r="GG22" s="12"/>
      <c r="GH22" s="11">
        <v>38</v>
      </c>
      <c r="GI22" s="13">
        <v>844.23</v>
      </c>
      <c r="GJ22" s="11">
        <v>90</v>
      </c>
      <c r="GK22" s="11"/>
      <c r="GL22" s="13"/>
      <c r="GM22" s="11"/>
      <c r="GN22" s="12"/>
      <c r="GO22" s="12"/>
      <c r="GP22" s="11"/>
      <c r="GQ22" s="13"/>
      <c r="GR22" s="11"/>
      <c r="GS22" s="11"/>
      <c r="GT22" s="13"/>
      <c r="GU22" s="11"/>
      <c r="GV22" s="12"/>
      <c r="GW22" s="12"/>
      <c r="GX22" s="11"/>
      <c r="GY22" s="13"/>
      <c r="GZ22" s="11"/>
      <c r="HA22" s="11"/>
      <c r="HB22" s="13"/>
      <c r="HC22" s="11"/>
      <c r="HD22" s="12"/>
      <c r="HE22" s="12"/>
      <c r="HF22" s="11">
        <v>7</v>
      </c>
      <c r="HG22" s="13">
        <v>130.98</v>
      </c>
      <c r="HH22" s="11">
        <v>377</v>
      </c>
      <c r="HI22" s="11"/>
      <c r="HJ22" s="13"/>
      <c r="HK22" s="11"/>
      <c r="HL22" s="12"/>
      <c r="HM22" s="12"/>
      <c r="HN22" s="11">
        <v>1</v>
      </c>
      <c r="HO22" s="13">
        <v>64.99</v>
      </c>
      <c r="HP22" s="11">
        <v>585</v>
      </c>
      <c r="HQ22" s="11"/>
      <c r="HR22" s="13"/>
      <c r="HS22" s="11"/>
      <c r="HT22" s="12"/>
      <c r="HU22" s="12"/>
      <c r="HV22" s="11"/>
      <c r="HW22" s="13"/>
      <c r="HX22" s="11">
        <v>47</v>
      </c>
      <c r="HY22" s="11"/>
      <c r="HZ22" s="13"/>
      <c r="IA22" s="11"/>
      <c r="IB22" s="12"/>
      <c r="IC22" s="12"/>
      <c r="ID22" s="11"/>
      <c r="IE22" s="13"/>
      <c r="IF22" s="11"/>
      <c r="IG22" s="11"/>
      <c r="IH22" s="13"/>
      <c r="II22" s="11"/>
      <c r="IJ22" s="12"/>
      <c r="IK22" s="12"/>
      <c r="IL22" s="11"/>
      <c r="IM22" s="13"/>
      <c r="IN22" s="11"/>
      <c r="IO22" s="11"/>
      <c r="IP22" s="13"/>
      <c r="IQ22" s="11"/>
      <c r="IR22" s="12"/>
      <c r="IS22" s="12"/>
      <c r="IT22" s="11">
        <v>2</v>
      </c>
      <c r="IU22" s="13">
        <v>9.87</v>
      </c>
      <c r="IV22" s="11"/>
      <c r="IW22" s="11"/>
      <c r="IX22" s="13"/>
      <c r="IY22" s="11"/>
      <c r="IZ22" s="12"/>
      <c r="JA22" s="12"/>
      <c r="JB22" s="11"/>
      <c r="JC22" s="13"/>
      <c r="JD22" s="11"/>
      <c r="JE22" s="11"/>
      <c r="JF22" s="13"/>
      <c r="JG22" s="11"/>
      <c r="JH22" s="12"/>
      <c r="JI22" s="12"/>
      <c r="JJ22" s="11"/>
      <c r="JK22" s="13"/>
      <c r="JL22" s="11"/>
      <c r="JM22" s="11"/>
      <c r="JN22" s="13"/>
      <c r="JO22" s="11"/>
      <c r="JP22" s="12"/>
      <c r="JQ22" s="12"/>
      <c r="JR22" s="11"/>
      <c r="JS22" s="13"/>
      <c r="JT22" s="11"/>
      <c r="JU22" s="11"/>
      <c r="JV22" s="13"/>
      <c r="JW22" s="11"/>
      <c r="JX22" s="12"/>
      <c r="JY22" s="12"/>
      <c r="JZ22" s="11"/>
      <c r="KA22" s="13"/>
      <c r="KB22" s="11"/>
      <c r="KC22" s="11"/>
      <c r="KD22" s="13"/>
      <c r="KE22" s="11"/>
      <c r="KF22" s="12"/>
      <c r="KG22" s="12"/>
      <c r="KH22" s="11"/>
      <c r="KI22" s="13"/>
      <c r="KJ22" s="11"/>
      <c r="KK22" s="11"/>
      <c r="KL22" s="13"/>
      <c r="KM22" s="11"/>
      <c r="KN22" s="12"/>
      <c r="KO22" s="12"/>
      <c r="KP22" s="11"/>
      <c r="KQ22" s="13"/>
      <c r="KR22" s="11"/>
      <c r="KS22" s="11"/>
      <c r="KT22" s="13"/>
      <c r="KU22" s="11"/>
      <c r="KV22" s="12"/>
      <c r="KW22" s="12"/>
      <c r="KX22" s="11"/>
      <c r="KY22" s="13"/>
      <c r="KZ22" s="11"/>
      <c r="LA22" s="11"/>
      <c r="LB22" s="13"/>
      <c r="LC22" s="11"/>
      <c r="LD22" s="12"/>
      <c r="LE22" s="12"/>
      <c r="LF22" s="11"/>
      <c r="LG22" s="13"/>
      <c r="LH22" s="11"/>
      <c r="LI22" s="11"/>
      <c r="LJ22" s="13"/>
      <c r="LK22" s="11"/>
      <c r="LL22" s="12"/>
      <c r="LM22" s="12"/>
      <c r="LN22" s="11"/>
      <c r="LO22" s="13"/>
      <c r="LP22" s="11"/>
      <c r="LQ22" s="11"/>
      <c r="LR22" s="13"/>
      <c r="LS22" s="11"/>
      <c r="LT22" s="12"/>
      <c r="LU22" s="12"/>
      <c r="LV22" s="11"/>
      <c r="LW22" s="13"/>
      <c r="LX22" s="11"/>
      <c r="LY22" s="11"/>
      <c r="LZ22" s="13"/>
      <c r="MA22" s="11"/>
      <c r="MB22" s="12"/>
      <c r="MC22" s="12"/>
      <c r="MD22" s="11"/>
      <c r="ME22" s="13"/>
      <c r="MF22" s="11"/>
      <c r="MG22" s="11"/>
      <c r="MH22" s="13"/>
      <c r="MI22" s="11"/>
      <c r="MJ22" s="12"/>
      <c r="MK22" s="12"/>
    </row>
    <row r="23">
      <c r="A23" s="19" t="s">
        <v>90</v>
      </c>
      <c r="B23" s="15"/>
      <c r="C23" s="15">
        <f>=ROUNDDOWN({0},0)</f>
      </c>
      <c r="D23" s="15"/>
      <c r="E23" s="16"/>
      <c r="F23" s="15"/>
      <c r="G23" s="15">
        <f>=ROUNDDOWN({0},0)</f>
      </c>
      <c r="H23" s="15"/>
      <c r="I23" s="16"/>
      <c r="J23" s="15">
        <v>366498</v>
      </c>
      <c r="K23" s="17">
        <v>15361416.33</v>
      </c>
      <c r="L23" s="15">
        <v>7056</v>
      </c>
      <c r="M23" s="18">
        <v>2177.07</v>
      </c>
      <c r="N23" s="15"/>
      <c r="O23" s="17"/>
      <c r="P23" s="15"/>
      <c r="Q23" s="18"/>
      <c r="R23" s="16"/>
      <c r="S23" s="16"/>
      <c r="T23" s="16"/>
      <c r="U23" s="16"/>
      <c r="V23" s="15">
        <v>159050</v>
      </c>
      <c r="W23" s="17">
        <v>5388798.45</v>
      </c>
      <c r="X23" s="15">
        <v>5787</v>
      </c>
      <c r="Y23" s="15"/>
      <c r="Z23" s="17"/>
      <c r="AA23" s="15"/>
      <c r="AB23" s="16"/>
      <c r="AC23" s="16"/>
      <c r="AD23" s="15">
        <v>34941</v>
      </c>
      <c r="AE23" s="17">
        <v>2396263.92</v>
      </c>
      <c r="AF23" s="15">
        <v>6015</v>
      </c>
      <c r="AG23" s="15"/>
      <c r="AH23" s="17"/>
      <c r="AI23" s="15"/>
      <c r="AJ23" s="16"/>
      <c r="AK23" s="16"/>
      <c r="AL23" s="15">
        <v>57551</v>
      </c>
      <c r="AM23" s="17">
        <v>1781615.1</v>
      </c>
      <c r="AN23" s="15">
        <v>5802</v>
      </c>
      <c r="AO23" s="15"/>
      <c r="AP23" s="17"/>
      <c r="AQ23" s="15"/>
      <c r="AR23" s="16"/>
      <c r="AS23" s="16"/>
      <c r="AT23" s="15">
        <v>17961</v>
      </c>
      <c r="AU23" s="17">
        <v>1126501.37</v>
      </c>
      <c r="AV23" s="15">
        <v>5681</v>
      </c>
      <c r="AW23" s="15"/>
      <c r="AX23" s="17"/>
      <c r="AY23" s="15"/>
      <c r="AZ23" s="16"/>
      <c r="BA23" s="16"/>
      <c r="BB23" s="15">
        <v>23644</v>
      </c>
      <c r="BC23" s="17">
        <v>884009.34</v>
      </c>
      <c r="BD23" s="15">
        <v>4527</v>
      </c>
      <c r="BE23" s="15"/>
      <c r="BF23" s="17"/>
      <c r="BG23" s="15"/>
      <c r="BH23" s="16"/>
      <c r="BI23" s="16"/>
      <c r="BJ23" s="15">
        <v>9530</v>
      </c>
      <c r="BK23" s="17">
        <v>792723.2</v>
      </c>
      <c r="BL23" s="15">
        <v>5841</v>
      </c>
      <c r="BM23" s="15"/>
      <c r="BN23" s="17"/>
      <c r="BO23" s="15"/>
      <c r="BP23" s="16"/>
      <c r="BQ23" s="16"/>
      <c r="BR23" s="15">
        <v>14067</v>
      </c>
      <c r="BS23" s="17">
        <v>616006.88</v>
      </c>
      <c r="BT23" s="15">
        <v>5183</v>
      </c>
      <c r="BU23" s="15"/>
      <c r="BV23" s="17"/>
      <c r="BW23" s="15"/>
      <c r="BX23" s="16"/>
      <c r="BY23" s="16"/>
      <c r="BZ23" s="15">
        <v>10948</v>
      </c>
      <c r="CA23" s="17">
        <v>509905.91</v>
      </c>
      <c r="CB23" s="15">
        <v>3513</v>
      </c>
      <c r="CC23" s="15"/>
      <c r="CD23" s="17"/>
      <c r="CE23" s="15"/>
      <c r="CF23" s="16"/>
      <c r="CG23" s="16"/>
      <c r="CH23" s="15">
        <v>12326</v>
      </c>
      <c r="CI23" s="17">
        <v>427455.99</v>
      </c>
      <c r="CJ23" s="15">
        <v>5098</v>
      </c>
      <c r="CK23" s="15"/>
      <c r="CL23" s="17"/>
      <c r="CM23" s="15"/>
      <c r="CN23" s="16"/>
      <c r="CO23" s="16"/>
      <c r="CP23" s="15">
        <v>3655</v>
      </c>
      <c r="CQ23" s="17">
        <v>400103.84</v>
      </c>
      <c r="CR23" s="15">
        <v>1501</v>
      </c>
      <c r="CS23" s="15"/>
      <c r="CT23" s="17"/>
      <c r="CU23" s="15"/>
      <c r="CV23" s="16"/>
      <c r="CW23" s="16"/>
      <c r="CX23" s="15">
        <v>8199</v>
      </c>
      <c r="CY23" s="17">
        <v>387003.05</v>
      </c>
      <c r="CZ23" s="15">
        <v>2799</v>
      </c>
      <c r="DA23" s="15"/>
      <c r="DB23" s="17"/>
      <c r="DC23" s="15"/>
      <c r="DD23" s="16"/>
      <c r="DE23" s="16"/>
      <c r="DF23" s="15">
        <v>2904</v>
      </c>
      <c r="DG23" s="17">
        <v>160398.34</v>
      </c>
      <c r="DH23" s="15">
        <v>3194</v>
      </c>
      <c r="DI23" s="15"/>
      <c r="DJ23" s="17"/>
      <c r="DK23" s="15"/>
      <c r="DL23" s="16"/>
      <c r="DM23" s="16"/>
      <c r="DN23" s="15">
        <v>1951</v>
      </c>
      <c r="DO23" s="17">
        <v>102922.64</v>
      </c>
      <c r="DP23" s="15">
        <v>4943</v>
      </c>
      <c r="DQ23" s="15"/>
      <c r="DR23" s="17"/>
      <c r="DS23" s="15"/>
      <c r="DT23" s="16"/>
      <c r="DU23" s="16"/>
      <c r="DV23" s="15">
        <v>2441</v>
      </c>
      <c r="DW23" s="17">
        <v>93529.92</v>
      </c>
      <c r="DX23" s="15">
        <v>3989</v>
      </c>
      <c r="DY23" s="15"/>
      <c r="DZ23" s="17"/>
      <c r="EA23" s="15"/>
      <c r="EB23" s="16"/>
      <c r="EC23" s="16"/>
      <c r="ED23" s="15">
        <v>1689</v>
      </c>
      <c r="EE23" s="17">
        <v>76003.25</v>
      </c>
      <c r="EF23" s="15">
        <v>808</v>
      </c>
      <c r="EG23" s="15"/>
      <c r="EH23" s="17"/>
      <c r="EI23" s="15"/>
      <c r="EJ23" s="16"/>
      <c r="EK23" s="16"/>
      <c r="EL23" s="15">
        <v>1745</v>
      </c>
      <c r="EM23" s="17">
        <v>48258.17</v>
      </c>
      <c r="EN23" s="15">
        <v>6</v>
      </c>
      <c r="EO23" s="15"/>
      <c r="EP23" s="17"/>
      <c r="EQ23" s="15"/>
      <c r="ER23" s="16"/>
      <c r="ES23" s="16"/>
      <c r="ET23" s="15">
        <v>1504</v>
      </c>
      <c r="EU23" s="17">
        <v>42568.51</v>
      </c>
      <c r="EV23" s="15">
        <v>2757</v>
      </c>
      <c r="EW23" s="15"/>
      <c r="EX23" s="17"/>
      <c r="EY23" s="15"/>
      <c r="EZ23" s="16"/>
      <c r="FA23" s="16"/>
      <c r="FB23" s="15">
        <v>308</v>
      </c>
      <c r="FC23" s="17">
        <v>33995.23</v>
      </c>
      <c r="FD23" s="15">
        <v>874</v>
      </c>
      <c r="FE23" s="15"/>
      <c r="FF23" s="17"/>
      <c r="FG23" s="15"/>
      <c r="FH23" s="16"/>
      <c r="FI23" s="16"/>
      <c r="FJ23" s="15">
        <v>192</v>
      </c>
      <c r="FK23" s="17">
        <v>22612.86</v>
      </c>
      <c r="FL23" s="15">
        <v>487</v>
      </c>
      <c r="FM23" s="15"/>
      <c r="FN23" s="17"/>
      <c r="FO23" s="15"/>
      <c r="FP23" s="16"/>
      <c r="FQ23" s="16"/>
      <c r="FR23" s="15">
        <v>159</v>
      </c>
      <c r="FS23" s="17">
        <v>17089.72</v>
      </c>
      <c r="FT23" s="15">
        <v>302</v>
      </c>
      <c r="FU23" s="15"/>
      <c r="FV23" s="17"/>
      <c r="FW23" s="15"/>
      <c r="FX23" s="16"/>
      <c r="FY23" s="16"/>
      <c r="FZ23" s="15">
        <v>671</v>
      </c>
      <c r="GA23" s="17">
        <v>14208.24</v>
      </c>
      <c r="GB23" s="15">
        <v>278</v>
      </c>
      <c r="GC23" s="15"/>
      <c r="GD23" s="17"/>
      <c r="GE23" s="15"/>
      <c r="GF23" s="16"/>
      <c r="GG23" s="16"/>
      <c r="GH23" s="15">
        <v>305</v>
      </c>
      <c r="GI23" s="17">
        <v>13065.49</v>
      </c>
      <c r="GJ23" s="15">
        <v>714</v>
      </c>
      <c r="GK23" s="15"/>
      <c r="GL23" s="17"/>
      <c r="GM23" s="15"/>
      <c r="GN23" s="16"/>
      <c r="GO23" s="16"/>
      <c r="GP23" s="15">
        <v>224</v>
      </c>
      <c r="GQ23" s="17">
        <v>9004.5</v>
      </c>
      <c r="GR23" s="15">
        <v>833</v>
      </c>
      <c r="GS23" s="15"/>
      <c r="GT23" s="17"/>
      <c r="GU23" s="15"/>
      <c r="GV23" s="16"/>
      <c r="GW23" s="16"/>
      <c r="GX23" s="15">
        <v>40</v>
      </c>
      <c r="GY23" s="17">
        <v>7449.6</v>
      </c>
      <c r="GZ23" s="15">
        <v>4</v>
      </c>
      <c r="HA23" s="15"/>
      <c r="HB23" s="17"/>
      <c r="HC23" s="15"/>
      <c r="HD23" s="16"/>
      <c r="HE23" s="16"/>
      <c r="HF23" s="15">
        <v>128</v>
      </c>
      <c r="HG23" s="17">
        <v>4944.36</v>
      </c>
      <c r="HH23" s="15">
        <v>3370</v>
      </c>
      <c r="HI23" s="15"/>
      <c r="HJ23" s="17"/>
      <c r="HK23" s="15"/>
      <c r="HL23" s="16"/>
      <c r="HM23" s="16"/>
      <c r="HN23" s="15">
        <v>17</v>
      </c>
      <c r="HO23" s="17">
        <v>1876.35</v>
      </c>
      <c r="HP23" s="15">
        <v>5800</v>
      </c>
      <c r="HQ23" s="15"/>
      <c r="HR23" s="17"/>
      <c r="HS23" s="15"/>
      <c r="HT23" s="16"/>
      <c r="HU23" s="16"/>
      <c r="HV23" s="15">
        <v>20</v>
      </c>
      <c r="HW23" s="17">
        <v>930.41</v>
      </c>
      <c r="HX23" s="15">
        <v>2222</v>
      </c>
      <c r="HY23" s="15"/>
      <c r="HZ23" s="17"/>
      <c r="IA23" s="15"/>
      <c r="IB23" s="16"/>
      <c r="IC23" s="16"/>
      <c r="ID23" s="15">
        <v>41</v>
      </c>
      <c r="IE23" s="17">
        <v>904.64</v>
      </c>
      <c r="IF23" s="15">
        <v>1</v>
      </c>
      <c r="IG23" s="15"/>
      <c r="IH23" s="17"/>
      <c r="II23" s="15"/>
      <c r="IJ23" s="16"/>
      <c r="IK23" s="16"/>
      <c r="IL23" s="15">
        <v>12</v>
      </c>
      <c r="IM23" s="17">
        <v>496.15</v>
      </c>
      <c r="IN23" s="15">
        <v>112</v>
      </c>
      <c r="IO23" s="15"/>
      <c r="IP23" s="17"/>
      <c r="IQ23" s="15"/>
      <c r="IR23" s="16"/>
      <c r="IS23" s="16"/>
      <c r="IT23" s="15">
        <v>242</v>
      </c>
      <c r="IU23" s="17">
        <v>373.46</v>
      </c>
      <c r="IV23" s="15"/>
      <c r="IW23" s="15"/>
      <c r="IX23" s="17"/>
      <c r="IY23" s="15"/>
      <c r="IZ23" s="16"/>
      <c r="JA23" s="16"/>
      <c r="JB23" s="15">
        <v>16</v>
      </c>
      <c r="JC23" s="17">
        <v>194.36</v>
      </c>
      <c r="JD23" s="15">
        <v>34</v>
      </c>
      <c r="JE23" s="15"/>
      <c r="JF23" s="17"/>
      <c r="JG23" s="15"/>
      <c r="JH23" s="16"/>
      <c r="JI23" s="16"/>
      <c r="JJ23" s="15">
        <v>13</v>
      </c>
      <c r="JK23" s="17">
        <v>121.98</v>
      </c>
      <c r="JL23" s="15">
        <v>291</v>
      </c>
      <c r="JM23" s="15"/>
      <c r="JN23" s="17"/>
      <c r="JO23" s="15"/>
      <c r="JP23" s="16"/>
      <c r="JQ23" s="16"/>
      <c r="JR23" s="15">
        <v>3</v>
      </c>
      <c r="JS23" s="17">
        <v>62.61</v>
      </c>
      <c r="JT23" s="15">
        <v>142</v>
      </c>
      <c r="JU23" s="15"/>
      <c r="JV23" s="17"/>
      <c r="JW23" s="15"/>
      <c r="JX23" s="16"/>
      <c r="JY23" s="16"/>
      <c r="JZ23" s="15">
        <v>1</v>
      </c>
      <c r="KA23" s="17">
        <v>18.49</v>
      </c>
      <c r="KB23" s="15"/>
      <c r="KC23" s="15"/>
      <c r="KD23" s="17"/>
      <c r="KE23" s="15"/>
      <c r="KF23" s="16"/>
      <c r="KG23" s="16"/>
      <c r="KH23" s="15"/>
      <c r="KI23" s="17"/>
      <c r="KJ23" s="15">
        <v>3</v>
      </c>
      <c r="KK23" s="15"/>
      <c r="KL23" s="17"/>
      <c r="KM23" s="15"/>
      <c r="KN23" s="16"/>
      <c r="KO23" s="16"/>
      <c r="KP23" s="15"/>
      <c r="KQ23" s="17"/>
      <c r="KR23" s="15"/>
      <c r="KS23" s="15"/>
      <c r="KT23" s="17"/>
      <c r="KU23" s="15"/>
      <c r="KV23" s="16"/>
      <c r="KW23" s="16"/>
      <c r="KX23" s="15"/>
      <c r="KY23" s="17"/>
      <c r="KZ23" s="15"/>
      <c r="LA23" s="15"/>
      <c r="LB23" s="17"/>
      <c r="LC23" s="15"/>
      <c r="LD23" s="16"/>
      <c r="LE23" s="16"/>
      <c r="LF23" s="15"/>
      <c r="LG23" s="17"/>
      <c r="LH23" s="15"/>
      <c r="LI23" s="15"/>
      <c r="LJ23" s="17"/>
      <c r="LK23" s="15"/>
      <c r="LL23" s="16"/>
      <c r="LM23" s="16"/>
      <c r="LN23" s="15"/>
      <c r="LO23" s="17"/>
      <c r="LP23" s="15"/>
      <c r="LQ23" s="15"/>
      <c r="LR23" s="17"/>
      <c r="LS23" s="15"/>
      <c r="LT23" s="16"/>
      <c r="LU23" s="16"/>
      <c r="LV23" s="15"/>
      <c r="LW23" s="17"/>
      <c r="LX23" s="15">
        <v>39</v>
      </c>
      <c r="LY23" s="15"/>
      <c r="LZ23" s="17"/>
      <c r="MA23" s="15"/>
      <c r="MB23" s="16"/>
      <c r="MC23" s="16"/>
      <c r="MD23" s="15"/>
      <c r="ME23" s="17"/>
      <c r="MF23" s="15">
        <v>59</v>
      </c>
      <c r="MG23" s="15"/>
      <c r="MH23" s="17"/>
      <c r="MI23" s="15"/>
      <c r="MJ23" s="16"/>
      <c r="MK23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</mergeCells>
  <headerFooter/>
</worksheet>
</file>