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<sst xmlns="http://schemas.openxmlformats.org/spreadsheetml/2006/main" count="50" uniqueCount="50">
  <si>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</si>
  <si>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</si>
  <si>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</si>
  <si>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06/15/2026</t>
  </si>
  <si>
    <t>End Date:</t>
  </si>
  <si>
    <t>06/28/2026</t>
  </si>
  <si>
    <t>Report Run Date:</t>
  </si>
  <si>
    <t>06/29/2026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</si>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</sst>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502263</v>
      </c>
      <c r="C5" s="11">
        <f>=ROUNDDOWN(22.5912848699657,0)</f>
      </c>
      <c r="D5" s="11">
        <v>300274</v>
      </c>
      <c r="E5" s="12">
        <v>0.9269</v>
      </c>
      <c r="F5" s="11">
        <v>8341</v>
      </c>
      <c r="G5" s="11">
        <f>=ROUNDDOWN(31.3571428571429,0)</f>
      </c>
      <c r="H5" s="11">
        <v>220</v>
      </c>
      <c r="I5" s="12">
        <v>0.75</v>
      </c>
      <c r="J5" s="11">
        <v>13952</v>
      </c>
      <c r="K5" s="13">
        <v>666973.88</v>
      </c>
      <c r="L5" s="11">
        <v>2023</v>
      </c>
      <c r="M5" s="14">
        <v>329.7</v>
      </c>
      <c r="N5" s="11">
        <v>12923</v>
      </c>
      <c r="O5" s="13">
        <v>642583.91</v>
      </c>
      <c r="P5" s="11">
        <v>1734</v>
      </c>
      <c r="Q5" s="14">
        <v>370.58</v>
      </c>
      <c r="R5" s="12">
        <v>0.0796</v>
      </c>
      <c r="S5" s="12">
        <v>0.038</v>
      </c>
      <c r="T5" s="12">
        <v>0.1667</v>
      </c>
      <c r="U5" s="12">
        <v>-0.1103</v>
      </c>
      <c r="V5" s="11">
        <v>8245</v>
      </c>
      <c r="W5" s="13">
        <v>368048.02</v>
      </c>
      <c r="X5" s="11">
        <v>1913</v>
      </c>
      <c r="Y5" s="11">
        <v>5772</v>
      </c>
      <c r="Z5" s="13">
        <v>272616.7</v>
      </c>
      <c r="AA5" s="11">
        <v>1660</v>
      </c>
      <c r="AB5" s="12">
        <v>0.4284</v>
      </c>
      <c r="AC5" s="12">
        <v>0.3501</v>
      </c>
      <c r="AD5" s="11">
        <v>2982</v>
      </c>
      <c r="AE5" s="13">
        <v>165156.8</v>
      </c>
      <c r="AF5" s="11">
        <v>1743</v>
      </c>
      <c r="AG5" s="11">
        <v>3656</v>
      </c>
      <c r="AH5" s="13">
        <v>199420.04</v>
      </c>
      <c r="AI5" s="11">
        <v>1471</v>
      </c>
      <c r="AJ5" s="12">
        <v>-0.1844</v>
      </c>
      <c r="AK5" s="12">
        <v>-0.1718</v>
      </c>
      <c r="AL5" s="11">
        <v>2027</v>
      </c>
      <c r="AM5" s="13">
        <v>104100.52</v>
      </c>
      <c r="AN5" s="11">
        <v>1799</v>
      </c>
      <c r="AO5" s="11">
        <v>2067</v>
      </c>
      <c r="AP5" s="13">
        <v>112687.24</v>
      </c>
      <c r="AQ5" s="11">
        <v>1496</v>
      </c>
      <c r="AR5" s="12">
        <v>-0.0194</v>
      </c>
      <c r="AS5" s="12">
        <v>-0.0762</v>
      </c>
      <c r="AT5" s="11">
        <v>698</v>
      </c>
      <c r="AU5" s="13">
        <v>29668.54</v>
      </c>
      <c r="AV5" s="11">
        <v>868</v>
      </c>
      <c r="AW5" s="11">
        <v>1428</v>
      </c>
      <c r="AX5" s="13">
        <v>57859.93</v>
      </c>
      <c r="AY5" s="11">
        <v>898</v>
      </c>
      <c r="AZ5" s="12">
        <v>-0.5112</v>
      </c>
      <c r="BA5" s="12">
        <v>-0.4872</v>
      </c>
    </row>
    <row r="6">
      <c r="A6" s="10" t="s">
        <v>36</v>
      </c>
      <c r="B6" s="11">
        <v>9346</v>
      </c>
      <c r="C6" s="11">
        <f>=ROUNDDOWN(49.3192612137203,0)</f>
      </c>
      <c r="D6" s="11">
        <v>1650</v>
      </c>
      <c r="E6" s="12">
        <v>0.3966</v>
      </c>
      <c r="F6" s="11"/>
      <c r="G6" s="11">
        <f>=ROUNDDOWN({0},0)</f>
      </c>
      <c r="H6" s="11"/>
      <c r="I6" s="12"/>
      <c r="J6" s="11">
        <v>259</v>
      </c>
      <c r="K6" s="13">
        <v>5328.12</v>
      </c>
      <c r="L6" s="11">
        <v>39</v>
      </c>
      <c r="M6" s="14">
        <v>136.62</v>
      </c>
      <c r="N6" s="11">
        <v>234</v>
      </c>
      <c r="O6" s="13">
        <v>3576.66</v>
      </c>
      <c r="P6" s="11">
        <v>71</v>
      </c>
      <c r="Q6" s="14">
        <v>50.38</v>
      </c>
      <c r="R6" s="12">
        <v>0.1068</v>
      </c>
      <c r="S6" s="12">
        <v>0.4897</v>
      </c>
      <c r="T6" s="12">
        <v>-0.4507</v>
      </c>
      <c r="U6" s="12">
        <v>1.7118</v>
      </c>
      <c r="V6" s="11">
        <v>174</v>
      </c>
      <c r="W6" s="13">
        <v>3568.16</v>
      </c>
      <c r="X6" s="11">
        <v>23</v>
      </c>
      <c r="Y6" s="11">
        <v>11</v>
      </c>
      <c r="Z6" s="13">
        <v>208.66</v>
      </c>
      <c r="AA6" s="11">
        <v>31</v>
      </c>
      <c r="AB6" s="12">
        <v>14.8182</v>
      </c>
      <c r="AC6" s="12">
        <v>16.1004</v>
      </c>
      <c r="AD6" s="11">
        <v>29</v>
      </c>
      <c r="AE6" s="13">
        <v>633.1</v>
      </c>
      <c r="AF6" s="11">
        <v>39</v>
      </c>
      <c r="AG6" s="11">
        <v>156</v>
      </c>
      <c r="AH6" s="13">
        <v>2241.01</v>
      </c>
      <c r="AI6" s="11">
        <v>71</v>
      </c>
      <c r="AJ6" s="12">
        <v>-0.8141</v>
      </c>
      <c r="AK6" s="12">
        <v>-0.7175</v>
      </c>
      <c r="AL6" s="11">
        <v>56</v>
      </c>
      <c r="AM6" s="13">
        <v>1126.86</v>
      </c>
      <c r="AN6" s="11">
        <v>23</v>
      </c>
      <c r="AO6" s="11">
        <v>67</v>
      </c>
      <c r="AP6" s="13">
        <v>1126.99</v>
      </c>
      <c r="AQ6" s="11">
        <v>31</v>
      </c>
      <c r="AR6" s="12">
        <v>-0.1642</v>
      </c>
      <c r="AS6" s="12">
        <v>-0.0001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29391</v>
      </c>
      <c r="C7" s="11">
        <f>=ROUNDDOWN(26.8312945042907,0)</f>
      </c>
      <c r="D7" s="11">
        <v>20982</v>
      </c>
      <c r="E7" s="12">
        <v>0.9344</v>
      </c>
      <c r="F7" s="11"/>
      <c r="G7" s="11">
        <f>=ROUNDDOWN({0},0)</f>
      </c>
      <c r="H7" s="11"/>
      <c r="I7" s="12"/>
      <c r="J7" s="11">
        <v>173</v>
      </c>
      <c r="K7" s="13">
        <v>9326.75</v>
      </c>
      <c r="L7" s="11">
        <v>61</v>
      </c>
      <c r="M7" s="14">
        <v>152.9</v>
      </c>
      <c r="N7" s="11">
        <v>233</v>
      </c>
      <c r="O7" s="13">
        <v>9971.08</v>
      </c>
      <c r="P7" s="11">
        <v>126</v>
      </c>
      <c r="Q7" s="14">
        <v>79.14</v>
      </c>
      <c r="R7" s="12">
        <v>-0.2575</v>
      </c>
      <c r="S7" s="12">
        <v>-0.0646</v>
      </c>
      <c r="T7" s="12">
        <v>-0.5159</v>
      </c>
      <c r="U7" s="12">
        <v>0.932</v>
      </c>
      <c r="V7" s="11">
        <v>70</v>
      </c>
      <c r="W7" s="13">
        <v>3199.18</v>
      </c>
      <c r="X7" s="11">
        <v>60</v>
      </c>
      <c r="Y7" s="11">
        <v>63</v>
      </c>
      <c r="Z7" s="13">
        <v>1824.97</v>
      </c>
      <c r="AA7" s="11">
        <v>122</v>
      </c>
      <c r="AB7" s="12">
        <v>0.1111</v>
      </c>
      <c r="AC7" s="12">
        <v>0.753</v>
      </c>
      <c r="AD7" s="11"/>
      <c r="AE7" s="13"/>
      <c r="AF7" s="11">
        <v>47</v>
      </c>
      <c r="AG7" s="11">
        <v>29</v>
      </c>
      <c r="AH7" s="13">
        <v>1383.94</v>
      </c>
      <c r="AI7" s="11">
        <v>108</v>
      </c>
      <c r="AJ7" s="12"/>
      <c r="AK7" s="12"/>
      <c r="AL7" s="11">
        <v>12</v>
      </c>
      <c r="AM7" s="13">
        <v>536.37</v>
      </c>
      <c r="AN7" s="11">
        <v>34</v>
      </c>
      <c r="AO7" s="11">
        <v>48</v>
      </c>
      <c r="AP7" s="13">
        <v>1880.53</v>
      </c>
      <c r="AQ7" s="11">
        <v>77</v>
      </c>
      <c r="AR7" s="12">
        <v>-0.75</v>
      </c>
      <c r="AS7" s="12">
        <v>-0.7148</v>
      </c>
      <c r="AT7" s="11">
        <v>91</v>
      </c>
      <c r="AU7" s="13">
        <v>5591.2</v>
      </c>
      <c r="AV7" s="11">
        <v>20</v>
      </c>
      <c r="AW7" s="11">
        <v>93</v>
      </c>
      <c r="AX7" s="13">
        <v>4881.64</v>
      </c>
      <c r="AY7" s="11">
        <v>96</v>
      </c>
      <c r="AZ7" s="12">
        <v>-0.0215</v>
      </c>
      <c r="BA7" s="12">
        <v>0.1454</v>
      </c>
    </row>
    <row r="8">
      <c r="A8" s="10" t="s">
        <v>38</v>
      </c>
      <c r="B8" s="11">
        <v>106130</v>
      </c>
      <c r="C8" s="11">
        <f>=ROUNDDOWN(16.3405133258403,0)</f>
      </c>
      <c r="D8" s="11">
        <v>87033</v>
      </c>
      <c r="E8" s="12">
        <v>0.9906</v>
      </c>
      <c r="F8" s="11"/>
      <c r="G8" s="11">
        <f>=ROUNDDOWN({0},0)</f>
      </c>
      <c r="H8" s="11"/>
      <c r="I8" s="12"/>
      <c r="J8" s="11">
        <v>4807</v>
      </c>
      <c r="K8" s="13">
        <v>115286.53</v>
      </c>
      <c r="L8" s="11">
        <v>255</v>
      </c>
      <c r="M8" s="14">
        <v>452.1</v>
      </c>
      <c r="N8" s="11">
        <v>2852</v>
      </c>
      <c r="O8" s="13">
        <v>75815.79</v>
      </c>
      <c r="P8" s="11">
        <v>251</v>
      </c>
      <c r="Q8" s="14">
        <v>302.05</v>
      </c>
      <c r="R8" s="12">
        <v>0.6855</v>
      </c>
      <c r="S8" s="12">
        <v>0.5206</v>
      </c>
      <c r="T8" s="12">
        <v>0.0159</v>
      </c>
      <c r="U8" s="12">
        <v>0.4968</v>
      </c>
      <c r="V8" s="11">
        <v>2776</v>
      </c>
      <c r="W8" s="13">
        <v>60265.11</v>
      </c>
      <c r="X8" s="11">
        <v>243</v>
      </c>
      <c r="Y8" s="11">
        <v>921</v>
      </c>
      <c r="Z8" s="13">
        <v>23260.53</v>
      </c>
      <c r="AA8" s="11">
        <v>242</v>
      </c>
      <c r="AB8" s="12">
        <v>2.0141</v>
      </c>
      <c r="AC8" s="12">
        <v>1.5909</v>
      </c>
      <c r="AD8" s="11">
        <v>1296</v>
      </c>
      <c r="AE8" s="13">
        <v>33573.15</v>
      </c>
      <c r="AF8" s="11">
        <v>201</v>
      </c>
      <c r="AG8" s="11">
        <v>1046</v>
      </c>
      <c r="AH8" s="13">
        <v>29111.07</v>
      </c>
      <c r="AI8" s="11">
        <v>237</v>
      </c>
      <c r="AJ8" s="12">
        <v>0.239</v>
      </c>
      <c r="AK8" s="12">
        <v>0.1533</v>
      </c>
      <c r="AL8" s="11">
        <v>511</v>
      </c>
      <c r="AM8" s="13">
        <v>15125.84</v>
      </c>
      <c r="AN8" s="11">
        <v>215</v>
      </c>
      <c r="AO8" s="11">
        <v>438</v>
      </c>
      <c r="AP8" s="13">
        <v>11916.19</v>
      </c>
      <c r="AQ8" s="11">
        <v>199</v>
      </c>
      <c r="AR8" s="12">
        <v>0.1667</v>
      </c>
      <c r="AS8" s="12">
        <v>0.2694</v>
      </c>
      <c r="AT8" s="11">
        <v>224</v>
      </c>
      <c r="AU8" s="13">
        <v>6322.43</v>
      </c>
      <c r="AV8" s="11">
        <v>113</v>
      </c>
      <c r="AW8" s="11">
        <v>447</v>
      </c>
      <c r="AX8" s="13">
        <v>11528</v>
      </c>
      <c r="AY8" s="11">
        <v>188</v>
      </c>
      <c r="AZ8" s="12">
        <v>-0.4989</v>
      </c>
      <c r="BA8" s="12">
        <v>-0.4516</v>
      </c>
    </row>
    <row r="9">
      <c r="A9" s="10" t="s">
        <v>39</v>
      </c>
      <c r="B9" s="11">
        <v>307439</v>
      </c>
      <c r="C9" s="11">
        <f>=ROUNDDOWN(26.150999889421,0)</f>
      </c>
      <c r="D9" s="11">
        <v>201032</v>
      </c>
      <c r="E9" s="12">
        <v>0.9874</v>
      </c>
      <c r="F9" s="11"/>
      <c r="G9" s="11">
        <f>=ROUNDDOWN({0},0)</f>
      </c>
      <c r="H9" s="11"/>
      <c r="I9" s="12"/>
      <c r="J9" s="11">
        <v>5771</v>
      </c>
      <c r="K9" s="13">
        <v>110621.6</v>
      </c>
      <c r="L9" s="11">
        <v>431</v>
      </c>
      <c r="M9" s="14">
        <v>256.66</v>
      </c>
      <c r="N9" s="11">
        <v>2556</v>
      </c>
      <c r="O9" s="13">
        <v>49810.92</v>
      </c>
      <c r="P9" s="11">
        <v>339</v>
      </c>
      <c r="Q9" s="14">
        <v>146.93</v>
      </c>
      <c r="R9" s="12">
        <v>1.2578</v>
      </c>
      <c r="S9" s="12">
        <v>1.2208</v>
      </c>
      <c r="T9" s="12">
        <v>0.2714</v>
      </c>
      <c r="U9" s="12">
        <v>0.7468</v>
      </c>
      <c r="V9" s="11">
        <v>2626</v>
      </c>
      <c r="W9" s="13">
        <v>48667.86</v>
      </c>
      <c r="X9" s="11">
        <v>377</v>
      </c>
      <c r="Y9" s="11">
        <v>461</v>
      </c>
      <c r="Z9" s="13">
        <v>8237.34</v>
      </c>
      <c r="AA9" s="11">
        <v>290</v>
      </c>
      <c r="AB9" s="12">
        <v>4.6963</v>
      </c>
      <c r="AC9" s="12">
        <v>4.9082</v>
      </c>
      <c r="AD9" s="11">
        <v>1883</v>
      </c>
      <c r="AE9" s="13">
        <v>37368.42</v>
      </c>
      <c r="AF9" s="11">
        <v>360</v>
      </c>
      <c r="AG9" s="11">
        <v>1154</v>
      </c>
      <c r="AH9" s="13">
        <v>23541.21</v>
      </c>
      <c r="AI9" s="11">
        <v>261</v>
      </c>
      <c r="AJ9" s="12">
        <v>0.6317</v>
      </c>
      <c r="AK9" s="12">
        <v>0.5874</v>
      </c>
      <c r="AL9" s="11">
        <v>867</v>
      </c>
      <c r="AM9" s="13">
        <v>16029.17</v>
      </c>
      <c r="AN9" s="11">
        <v>349</v>
      </c>
      <c r="AO9" s="11">
        <v>435</v>
      </c>
      <c r="AP9" s="13">
        <v>8532.89</v>
      </c>
      <c r="AQ9" s="11">
        <v>198</v>
      </c>
      <c r="AR9" s="12">
        <v>0.9931</v>
      </c>
      <c r="AS9" s="12">
        <v>0.8785</v>
      </c>
      <c r="AT9" s="11">
        <v>395</v>
      </c>
      <c r="AU9" s="13">
        <v>8556.15</v>
      </c>
      <c r="AV9" s="11">
        <v>170</v>
      </c>
      <c r="AW9" s="11">
        <v>506</v>
      </c>
      <c r="AX9" s="13">
        <v>9499.48</v>
      </c>
      <c r="AY9" s="11">
        <v>138</v>
      </c>
      <c r="AZ9" s="12">
        <v>-0.2194</v>
      </c>
      <c r="BA9" s="12">
        <v>-0.0993</v>
      </c>
    </row>
    <row r="10">
      <c r="A10" s="10" t="s">
        <v>40</v>
      </c>
      <c r="B10" s="11">
        <v>364806</v>
      </c>
      <c r="C10" s="11">
        <f>=ROUNDDOWN(20.8067027507971,0)</f>
      </c>
      <c r="D10" s="11">
        <v>420932</v>
      </c>
      <c r="E10" s="12">
        <v>0.8742</v>
      </c>
      <c r="F10" s="11"/>
      <c r="G10" s="11">
        <f>=ROUNDDOWN({0},0)</f>
      </c>
      <c r="H10" s="11"/>
      <c r="I10" s="12"/>
      <c r="J10" s="11">
        <v>19884</v>
      </c>
      <c r="K10" s="13">
        <v>425316.12</v>
      </c>
      <c r="L10" s="11">
        <v>988</v>
      </c>
      <c r="M10" s="14">
        <v>430.48</v>
      </c>
      <c r="N10" s="11">
        <v>6003</v>
      </c>
      <c r="O10" s="13">
        <v>183152.82</v>
      </c>
      <c r="P10" s="11">
        <v>1094</v>
      </c>
      <c r="Q10" s="14">
        <v>167.42</v>
      </c>
      <c r="R10" s="12">
        <v>2.3123</v>
      </c>
      <c r="S10" s="12">
        <v>1.3222</v>
      </c>
      <c r="T10" s="12">
        <v>-0.0969</v>
      </c>
      <c r="U10" s="12">
        <v>1.5713</v>
      </c>
      <c r="V10" s="11">
        <v>16514</v>
      </c>
      <c r="W10" s="13">
        <v>319330.57</v>
      </c>
      <c r="X10" s="11">
        <v>838</v>
      </c>
      <c r="Y10" s="11">
        <v>2802</v>
      </c>
      <c r="Z10" s="13">
        <v>81711.23</v>
      </c>
      <c r="AA10" s="11">
        <v>881</v>
      </c>
      <c r="AB10" s="12">
        <v>4.8936</v>
      </c>
      <c r="AC10" s="12">
        <v>2.908</v>
      </c>
      <c r="AD10" s="11">
        <v>2059</v>
      </c>
      <c r="AE10" s="13">
        <v>60866.63</v>
      </c>
      <c r="AF10" s="11">
        <v>534</v>
      </c>
      <c r="AG10" s="11">
        <v>1269</v>
      </c>
      <c r="AH10" s="13">
        <v>42081.08</v>
      </c>
      <c r="AI10" s="11">
        <v>854</v>
      </c>
      <c r="AJ10" s="12">
        <v>0.6225</v>
      </c>
      <c r="AK10" s="12">
        <v>0.4464</v>
      </c>
      <c r="AL10" s="11">
        <v>751</v>
      </c>
      <c r="AM10" s="13">
        <v>27124.81</v>
      </c>
      <c r="AN10" s="11">
        <v>710</v>
      </c>
      <c r="AO10" s="11">
        <v>754</v>
      </c>
      <c r="AP10" s="13">
        <v>24107.78</v>
      </c>
      <c r="AQ10" s="11">
        <v>711</v>
      </c>
      <c r="AR10" s="12">
        <v>-0.004</v>
      </c>
      <c r="AS10" s="12">
        <v>0.1251</v>
      </c>
      <c r="AT10" s="11">
        <v>560</v>
      </c>
      <c r="AU10" s="13">
        <v>17994.11</v>
      </c>
      <c r="AV10" s="11">
        <v>459</v>
      </c>
      <c r="AW10" s="11">
        <v>1178</v>
      </c>
      <c r="AX10" s="13">
        <v>35252.73</v>
      </c>
      <c r="AY10" s="11">
        <v>653</v>
      </c>
      <c r="AZ10" s="12">
        <v>-0.5246</v>
      </c>
      <c r="BA10" s="12">
        <v>-0.4896</v>
      </c>
    </row>
    <row r="11">
      <c r="A11" s="10" t="s">
        <v>41</v>
      </c>
      <c r="B11" s="11">
        <v>64957</v>
      </c>
      <c r="C11" s="11">
        <f>=ROUNDDOWN(11.7611805178345,0)</f>
      </c>
      <c r="D11" s="11">
        <v>126549</v>
      </c>
      <c r="E11" s="12">
        <v>0.9155</v>
      </c>
      <c r="F11" s="11"/>
      <c r="G11" s="11">
        <f>=ROUNDDOWN({0},0)</f>
      </c>
      <c r="H11" s="11">
        <v>7846</v>
      </c>
      <c r="I11" s="12"/>
      <c r="J11" s="11">
        <v>1825</v>
      </c>
      <c r="K11" s="13">
        <v>279283.85</v>
      </c>
      <c r="L11" s="11">
        <v>366</v>
      </c>
      <c r="M11" s="14">
        <v>763.07</v>
      </c>
      <c r="N11" s="11">
        <v>1469</v>
      </c>
      <c r="O11" s="13">
        <v>239093.03</v>
      </c>
      <c r="P11" s="11">
        <v>473</v>
      </c>
      <c r="Q11" s="14">
        <v>505.48</v>
      </c>
      <c r="R11" s="12">
        <v>0.2423</v>
      </c>
      <c r="S11" s="12">
        <v>0.1681</v>
      </c>
      <c r="T11" s="12">
        <v>-0.2262</v>
      </c>
      <c r="U11" s="12">
        <v>0.5096</v>
      </c>
      <c r="V11" s="11">
        <v>690</v>
      </c>
      <c r="W11" s="13">
        <v>122157.85</v>
      </c>
      <c r="X11" s="11">
        <v>309</v>
      </c>
      <c r="Y11" s="11">
        <v>422</v>
      </c>
      <c r="Z11" s="13">
        <v>72430.19</v>
      </c>
      <c r="AA11" s="11">
        <v>420</v>
      </c>
      <c r="AB11" s="12">
        <v>0.6351</v>
      </c>
      <c r="AC11" s="12">
        <v>0.6866</v>
      </c>
      <c r="AD11" s="11">
        <v>142</v>
      </c>
      <c r="AE11" s="13">
        <v>23091.52</v>
      </c>
      <c r="AF11" s="11">
        <v>286</v>
      </c>
      <c r="AG11" s="11">
        <v>339</v>
      </c>
      <c r="AH11" s="13">
        <v>55977.39</v>
      </c>
      <c r="AI11" s="11">
        <v>384</v>
      </c>
      <c r="AJ11" s="12">
        <v>-0.5811</v>
      </c>
      <c r="AK11" s="12">
        <v>-0.5875</v>
      </c>
      <c r="AL11" s="11">
        <v>39</v>
      </c>
      <c r="AM11" s="13">
        <v>7177.08</v>
      </c>
      <c r="AN11" s="11">
        <v>191</v>
      </c>
      <c r="AO11" s="11">
        <v>143</v>
      </c>
      <c r="AP11" s="13">
        <v>39081.44</v>
      </c>
      <c r="AQ11" s="11">
        <v>207</v>
      </c>
      <c r="AR11" s="12">
        <v>-0.7273</v>
      </c>
      <c r="AS11" s="12">
        <v>-0.8164</v>
      </c>
      <c r="AT11" s="11">
        <v>954</v>
      </c>
      <c r="AU11" s="13">
        <v>126857.4</v>
      </c>
      <c r="AV11" s="11">
        <v>141</v>
      </c>
      <c r="AW11" s="11">
        <v>565</v>
      </c>
      <c r="AX11" s="13">
        <v>71604.01</v>
      </c>
      <c r="AY11" s="11">
        <v>207</v>
      </c>
      <c r="AZ11" s="12">
        <v>0.6885</v>
      </c>
      <c r="BA11" s="12">
        <v>0.7717</v>
      </c>
    </row>
    <row r="12">
      <c r="A12" s="10" t="s">
        <v>42</v>
      </c>
      <c r="B12" s="11">
        <v>9319</v>
      </c>
      <c r="C12" s="11">
        <f>=ROUNDDOWN(15.2370830608241,0)</f>
      </c>
      <c r="D12" s="11">
        <v>11561</v>
      </c>
      <c r="E12" s="12">
        <v>0.9583</v>
      </c>
      <c r="F12" s="11"/>
      <c r="G12" s="11">
        <f>=ROUNDDOWN({0},0)</f>
      </c>
      <c r="H12" s="11"/>
      <c r="I12" s="12"/>
      <c r="J12" s="11">
        <v>188</v>
      </c>
      <c r="K12" s="13">
        <v>10808.69</v>
      </c>
      <c r="L12" s="11">
        <v>47</v>
      </c>
      <c r="M12" s="14">
        <v>229.97</v>
      </c>
      <c r="N12" s="11">
        <v>140</v>
      </c>
      <c r="O12" s="13">
        <v>7888.15</v>
      </c>
      <c r="P12" s="11">
        <v>84</v>
      </c>
      <c r="Q12" s="14">
        <v>93.91</v>
      </c>
      <c r="R12" s="12">
        <v>0.3429</v>
      </c>
      <c r="S12" s="12">
        <v>0.3702</v>
      </c>
      <c r="T12" s="12">
        <v>-0.4405</v>
      </c>
      <c r="U12" s="12">
        <v>1.4488</v>
      </c>
      <c r="V12" s="11">
        <v>138</v>
      </c>
      <c r="W12" s="13">
        <v>7761.93</v>
      </c>
      <c r="X12" s="11">
        <v>46</v>
      </c>
      <c r="Y12" s="11">
        <v>77</v>
      </c>
      <c r="Z12" s="13">
        <v>3524.47</v>
      </c>
      <c r="AA12" s="11">
        <v>84</v>
      </c>
      <c r="AB12" s="12">
        <v>0.7922</v>
      </c>
      <c r="AC12" s="12">
        <v>1.2023</v>
      </c>
      <c r="AD12" s="11">
        <v>4</v>
      </c>
      <c r="AE12" s="13">
        <v>213.7</v>
      </c>
      <c r="AF12" s="11">
        <v>41</v>
      </c>
      <c r="AG12" s="11">
        <v>17</v>
      </c>
      <c r="AH12" s="13">
        <v>930.89</v>
      </c>
      <c r="AI12" s="11">
        <v>83</v>
      </c>
      <c r="AJ12" s="12">
        <v>-0.7647</v>
      </c>
      <c r="AK12" s="12">
        <v>-0.7704</v>
      </c>
      <c r="AL12" s="11">
        <v>18</v>
      </c>
      <c r="AM12" s="13">
        <v>1177.66</v>
      </c>
      <c r="AN12" s="11">
        <v>27</v>
      </c>
      <c r="AO12" s="11">
        <v>14</v>
      </c>
      <c r="AP12" s="13">
        <v>1094.9</v>
      </c>
      <c r="AQ12" s="11">
        <v>58</v>
      </c>
      <c r="AR12" s="12">
        <v>0.2857</v>
      </c>
      <c r="AS12" s="12">
        <v>0.0756</v>
      </c>
      <c r="AT12" s="11">
        <v>28</v>
      </c>
      <c r="AU12" s="13">
        <v>1655.4</v>
      </c>
      <c r="AV12" s="11">
        <v>24</v>
      </c>
      <c r="AW12" s="11">
        <v>32</v>
      </c>
      <c r="AX12" s="13">
        <v>2337.89</v>
      </c>
      <c r="AY12" s="11">
        <v>53</v>
      </c>
      <c r="AZ12" s="12">
        <v>-0.125</v>
      </c>
      <c r="BA12" s="12">
        <v>-0.2919</v>
      </c>
    </row>
    <row r="13">
      <c r="A13" s="10" t="s">
        <v>43</v>
      </c>
      <c r="B13" s="11">
        <v>15721</v>
      </c>
      <c r="C13" s="11">
        <f>=ROUNDDOWN(17.6027320568805,0)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19</v>
      </c>
      <c r="K13" s="13">
        <v>126.22</v>
      </c>
      <c r="L13" s="11">
        <v>13</v>
      </c>
      <c r="M13" s="14">
        <v>9.71</v>
      </c>
      <c r="N13" s="11">
        <v>19</v>
      </c>
      <c r="O13" s="13">
        <v>146.18</v>
      </c>
      <c r="P13" s="11">
        <v>21</v>
      </c>
      <c r="Q13" s="14">
        <v>6.96</v>
      </c>
      <c r="R13" s="12"/>
      <c r="S13" s="12">
        <v>-0.1365</v>
      </c>
      <c r="T13" s="12">
        <v>-0.381</v>
      </c>
      <c r="U13" s="12">
        <v>0.3951</v>
      </c>
      <c r="V13" s="11">
        <v>19</v>
      </c>
      <c r="W13" s="13">
        <v>126.22</v>
      </c>
      <c r="X13" s="11">
        <v>3</v>
      </c>
      <c r="Y13" s="11">
        <v>19</v>
      </c>
      <c r="Z13" s="13">
        <v>146.18</v>
      </c>
      <c r="AA13" s="11">
        <v>7</v>
      </c>
      <c r="AB13" s="12"/>
      <c r="AC13" s="12">
        <v>-0.1365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17096</v>
      </c>
      <c r="C14" s="11">
        <f>=ROUNDDOWN(46.305525460455,0)</f>
      </c>
      <c r="D14" s="11">
        <v>5460</v>
      </c>
      <c r="E14" s="12">
        <v>0.9796</v>
      </c>
      <c r="F14" s="11"/>
      <c r="G14" s="11">
        <f>=ROUNDDOWN({0},0)</f>
      </c>
      <c r="H14" s="11"/>
      <c r="I14" s="12"/>
      <c r="J14" s="11">
        <v>25</v>
      </c>
      <c r="K14" s="13">
        <v>1166.67</v>
      </c>
      <c r="L14" s="11">
        <v>25</v>
      </c>
      <c r="M14" s="14">
        <v>46.67</v>
      </c>
      <c r="N14" s="11">
        <v>13</v>
      </c>
      <c r="O14" s="13">
        <v>481.62</v>
      </c>
      <c r="P14" s="11">
        <v>80</v>
      </c>
      <c r="Q14" s="14">
        <v>6.02</v>
      </c>
      <c r="R14" s="12">
        <v>0.9231</v>
      </c>
      <c r="S14" s="12">
        <v>1.4224</v>
      </c>
      <c r="T14" s="12">
        <v>-0.6875</v>
      </c>
      <c r="U14" s="12">
        <v>6.7525</v>
      </c>
      <c r="V14" s="11">
        <v>25</v>
      </c>
      <c r="W14" s="13">
        <v>1166.67</v>
      </c>
      <c r="X14" s="11">
        <v>13</v>
      </c>
      <c r="Y14" s="11">
        <v>13</v>
      </c>
      <c r="Z14" s="13">
        <v>481.62</v>
      </c>
      <c r="AA14" s="11">
        <v>45</v>
      </c>
      <c r="AB14" s="12">
        <v>0.9231</v>
      </c>
      <c r="AC14" s="12">
        <v>1.4224</v>
      </c>
      <c r="AD14" s="11"/>
      <c r="AE14" s="13"/>
      <c r="AF14" s="11">
        <v>1</v>
      </c>
      <c r="AG14" s="11"/>
      <c r="AH14" s="13"/>
      <c r="AI14" s="11">
        <v>1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51</v>
      </c>
      <c r="C15" s="11">
        <f>=ROUNDDOWN(5.73033707865169,0)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5</v>
      </c>
      <c r="O15" s="13">
        <v>237.68</v>
      </c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>
        <v>5</v>
      </c>
      <c r="AP15" s="13">
        <v>237.68</v>
      </c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217549</v>
      </c>
      <c r="C16" s="11">
        <f>=ROUNDDOWN(11.9986652767896,0)</f>
      </c>
      <c r="D16" s="11">
        <v>512348</v>
      </c>
      <c r="E16" s="12">
        <v>0.8815</v>
      </c>
      <c r="F16" s="11"/>
      <c r="G16" s="11">
        <f>=ROUNDDOWN({0},0)</f>
      </c>
      <c r="H16" s="11"/>
      <c r="I16" s="12"/>
      <c r="J16" s="11">
        <v>6030</v>
      </c>
      <c r="K16" s="13">
        <v>150768.39</v>
      </c>
      <c r="L16" s="11">
        <v>895</v>
      </c>
      <c r="M16" s="14">
        <v>168.46</v>
      </c>
      <c r="N16" s="11">
        <v>4345</v>
      </c>
      <c r="O16" s="13">
        <v>112152.05</v>
      </c>
      <c r="P16" s="11">
        <v>1012</v>
      </c>
      <c r="Q16" s="14">
        <v>110.82</v>
      </c>
      <c r="R16" s="12">
        <v>0.3878</v>
      </c>
      <c r="S16" s="12">
        <v>0.3443</v>
      </c>
      <c r="T16" s="12">
        <v>-0.1156</v>
      </c>
      <c r="U16" s="12">
        <v>0.5201</v>
      </c>
      <c r="V16" s="11">
        <v>2224</v>
      </c>
      <c r="W16" s="13">
        <v>48490.76</v>
      </c>
      <c r="X16" s="11">
        <v>892</v>
      </c>
      <c r="Y16" s="11">
        <v>816</v>
      </c>
      <c r="Z16" s="13">
        <v>17007.46</v>
      </c>
      <c r="AA16" s="11">
        <v>1012</v>
      </c>
      <c r="AB16" s="12">
        <v>1.7255</v>
      </c>
      <c r="AC16" s="12">
        <v>1.8511</v>
      </c>
      <c r="AD16" s="11">
        <v>2483</v>
      </c>
      <c r="AE16" s="13">
        <v>69072.6</v>
      </c>
      <c r="AF16" s="11">
        <v>846</v>
      </c>
      <c r="AG16" s="11">
        <v>1924</v>
      </c>
      <c r="AH16" s="13">
        <v>53045.54</v>
      </c>
      <c r="AI16" s="11">
        <v>988</v>
      </c>
      <c r="AJ16" s="12">
        <v>0.2905</v>
      </c>
      <c r="AK16" s="12">
        <v>0.3021</v>
      </c>
      <c r="AL16" s="11">
        <v>831</v>
      </c>
      <c r="AM16" s="13">
        <v>23434.12</v>
      </c>
      <c r="AN16" s="11">
        <v>842</v>
      </c>
      <c r="AO16" s="11">
        <v>1001</v>
      </c>
      <c r="AP16" s="13">
        <v>30157.94</v>
      </c>
      <c r="AQ16" s="11">
        <v>930</v>
      </c>
      <c r="AR16" s="12">
        <v>-0.1698</v>
      </c>
      <c r="AS16" s="12">
        <v>-0.223</v>
      </c>
      <c r="AT16" s="11">
        <v>492</v>
      </c>
      <c r="AU16" s="13">
        <v>9770.91</v>
      </c>
      <c r="AV16" s="11">
        <v>561</v>
      </c>
      <c r="AW16" s="11">
        <v>604</v>
      </c>
      <c r="AX16" s="13">
        <v>11941.11</v>
      </c>
      <c r="AY16" s="11">
        <v>766</v>
      </c>
      <c r="AZ16" s="12">
        <v>-0.1854</v>
      </c>
      <c r="BA16" s="12">
        <v>-0.1817</v>
      </c>
    </row>
    <row r="17">
      <c r="A17" s="10" t="s">
        <v>47</v>
      </c>
      <c r="B17" s="11">
        <v>74228</v>
      </c>
      <c r="C17" s="11">
        <f>=ROUNDDOWN(19.7257507307999,0)</f>
      </c>
      <c r="D17" s="11">
        <v>63057</v>
      </c>
      <c r="E17" s="12">
        <v>0.9379</v>
      </c>
      <c r="F17" s="11"/>
      <c r="G17" s="11">
        <f>=ROUNDDOWN({0},0)</f>
      </c>
      <c r="H17" s="11"/>
      <c r="I17" s="12"/>
      <c r="J17" s="11">
        <v>2492</v>
      </c>
      <c r="K17" s="13">
        <v>75930.76</v>
      </c>
      <c r="L17" s="11">
        <v>158</v>
      </c>
      <c r="M17" s="14">
        <v>480.57</v>
      </c>
      <c r="N17" s="11">
        <v>1539</v>
      </c>
      <c r="O17" s="13">
        <v>46591.8</v>
      </c>
      <c r="P17" s="11">
        <v>141</v>
      </c>
      <c r="Q17" s="14">
        <v>330.44</v>
      </c>
      <c r="R17" s="12">
        <v>0.6192</v>
      </c>
      <c r="S17" s="12">
        <v>0.6297</v>
      </c>
      <c r="T17" s="12">
        <v>0.1206</v>
      </c>
      <c r="U17" s="12">
        <v>0.4543</v>
      </c>
      <c r="V17" s="11">
        <v>998</v>
      </c>
      <c r="W17" s="13">
        <v>26582.63</v>
      </c>
      <c r="X17" s="11">
        <v>158</v>
      </c>
      <c r="Y17" s="11">
        <v>116</v>
      </c>
      <c r="Z17" s="13">
        <v>3293.47</v>
      </c>
      <c r="AA17" s="11">
        <v>141</v>
      </c>
      <c r="AB17" s="12">
        <v>7.6034</v>
      </c>
      <c r="AC17" s="12">
        <v>7.0713</v>
      </c>
      <c r="AD17" s="11">
        <v>1044</v>
      </c>
      <c r="AE17" s="13">
        <v>36257.99</v>
      </c>
      <c r="AF17" s="11">
        <v>158</v>
      </c>
      <c r="AG17" s="11">
        <v>725</v>
      </c>
      <c r="AH17" s="13">
        <v>24450.49</v>
      </c>
      <c r="AI17" s="11">
        <v>141</v>
      </c>
      <c r="AJ17" s="12">
        <v>0.44</v>
      </c>
      <c r="AK17" s="12">
        <v>0.4829</v>
      </c>
      <c r="AL17" s="11">
        <v>322</v>
      </c>
      <c r="AM17" s="13">
        <v>9225.29</v>
      </c>
      <c r="AN17" s="11">
        <v>154</v>
      </c>
      <c r="AO17" s="11">
        <v>446</v>
      </c>
      <c r="AP17" s="13">
        <v>11761.53</v>
      </c>
      <c r="AQ17" s="11">
        <v>141</v>
      </c>
      <c r="AR17" s="12">
        <v>-0.278</v>
      </c>
      <c r="AS17" s="12">
        <v>-0.2156</v>
      </c>
      <c r="AT17" s="11">
        <v>128</v>
      </c>
      <c r="AU17" s="13">
        <v>3864.85</v>
      </c>
      <c r="AV17" s="11">
        <v>88</v>
      </c>
      <c r="AW17" s="11">
        <v>252</v>
      </c>
      <c r="AX17" s="13">
        <v>7086.31</v>
      </c>
      <c r="AY17" s="11">
        <v>49</v>
      </c>
      <c r="AZ17" s="12">
        <v>-0.4921</v>
      </c>
      <c r="BA17" s="12">
        <v>-0.4546</v>
      </c>
    </row>
    <row r="18">
      <c r="A18" s="10" t="s">
        <v>48</v>
      </c>
      <c r="B18" s="11">
        <v>221260</v>
      </c>
      <c r="C18" s="11">
        <f>=ROUNDDOWN(29.901616303584,0)</f>
      </c>
      <c r="D18" s="11">
        <v>91566</v>
      </c>
      <c r="E18" s="12">
        <v>0.9666</v>
      </c>
      <c r="F18" s="11"/>
      <c r="G18" s="11">
        <f>=ROUNDDOWN({0},0)</f>
      </c>
      <c r="H18" s="11"/>
      <c r="I18" s="12"/>
      <c r="J18" s="11">
        <v>2679</v>
      </c>
      <c r="K18" s="13">
        <v>60183.8</v>
      </c>
      <c r="L18" s="11">
        <v>592</v>
      </c>
      <c r="M18" s="14">
        <v>101.66</v>
      </c>
      <c r="N18" s="11">
        <v>2146</v>
      </c>
      <c r="O18" s="13">
        <v>44673.21</v>
      </c>
      <c r="P18" s="11">
        <v>543</v>
      </c>
      <c r="Q18" s="14">
        <v>82.27</v>
      </c>
      <c r="R18" s="12">
        <v>0.2484</v>
      </c>
      <c r="S18" s="12">
        <v>0.3472</v>
      </c>
      <c r="T18" s="12">
        <v>0.0902</v>
      </c>
      <c r="U18" s="12">
        <v>0.2357</v>
      </c>
      <c r="V18" s="11">
        <v>1233</v>
      </c>
      <c r="W18" s="13">
        <v>28175.97</v>
      </c>
      <c r="X18" s="11">
        <v>559</v>
      </c>
      <c r="Y18" s="11">
        <v>887</v>
      </c>
      <c r="Z18" s="13">
        <v>20622.46</v>
      </c>
      <c r="AA18" s="11">
        <v>472</v>
      </c>
      <c r="AB18" s="12">
        <v>0.3901</v>
      </c>
      <c r="AC18" s="12">
        <v>0.3663</v>
      </c>
      <c r="AD18" s="11">
        <v>24</v>
      </c>
      <c r="AE18" s="13">
        <v>794.82</v>
      </c>
      <c r="AF18" s="11">
        <v>13</v>
      </c>
      <c r="AG18" s="11">
        <v>15</v>
      </c>
      <c r="AH18" s="13">
        <v>566.59</v>
      </c>
      <c r="AI18" s="11">
        <v>21</v>
      </c>
      <c r="AJ18" s="12">
        <v>0.6</v>
      </c>
      <c r="AK18" s="12">
        <v>0.4028</v>
      </c>
      <c r="AL18" s="11">
        <v>1203</v>
      </c>
      <c r="AM18" s="13">
        <v>25555.45</v>
      </c>
      <c r="AN18" s="11">
        <v>555</v>
      </c>
      <c r="AO18" s="11">
        <v>541</v>
      </c>
      <c r="AP18" s="13">
        <v>10958.48</v>
      </c>
      <c r="AQ18" s="11">
        <v>464</v>
      </c>
      <c r="AR18" s="12">
        <v>1.2237</v>
      </c>
      <c r="AS18" s="12">
        <v>1.332</v>
      </c>
      <c r="AT18" s="11">
        <v>219</v>
      </c>
      <c r="AU18" s="13">
        <v>5657.56</v>
      </c>
      <c r="AV18" s="11">
        <v>319</v>
      </c>
      <c r="AW18" s="11">
        <v>703</v>
      </c>
      <c r="AX18" s="13">
        <v>12525.68</v>
      </c>
      <c r="AY18" s="11">
        <v>294</v>
      </c>
      <c r="AZ18" s="12">
        <v>-0.6885</v>
      </c>
      <c r="BA18" s="12">
        <v>-0.5483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58104</v>
      </c>
      <c r="K19" s="17">
        <v>1911121.38</v>
      </c>
      <c r="L19" s="15">
        <v>5893</v>
      </c>
      <c r="M19" s="18">
        <v>324.3</v>
      </c>
      <c r="N19" s="15">
        <v>34477</v>
      </c>
      <c r="O19" s="17">
        <v>1416174.9</v>
      </c>
      <c r="P19" s="15">
        <v>5969</v>
      </c>
      <c r="Q19" s="18">
        <v>237.25</v>
      </c>
      <c r="R19" s="16">
        <v>0.6853</v>
      </c>
      <c r="S19" s="16">
        <v>0.3495</v>
      </c>
      <c r="T19" s="16">
        <v>-0.0127</v>
      </c>
      <c r="U19" s="16">
        <v>0.3669</v>
      </c>
      <c r="V19" s="15">
        <v>35732</v>
      </c>
      <c r="W19" s="17">
        <v>1037540.93</v>
      </c>
      <c r="X19" s="15">
        <v>5434</v>
      </c>
      <c r="Y19" s="15">
        <v>12380</v>
      </c>
      <c r="Z19" s="17">
        <v>505365.28</v>
      </c>
      <c r="AA19" s="15">
        <v>5407</v>
      </c>
      <c r="AB19" s="16">
        <v>1.8863</v>
      </c>
      <c r="AC19" s="16">
        <v>1.0531</v>
      </c>
      <c r="AD19" s="15">
        <v>11946</v>
      </c>
      <c r="AE19" s="17">
        <v>427028.73</v>
      </c>
      <c r="AF19" s="15">
        <v>4269</v>
      </c>
      <c r="AG19" s="15">
        <v>10330</v>
      </c>
      <c r="AH19" s="17">
        <v>432749.25</v>
      </c>
      <c r="AI19" s="15">
        <v>4620</v>
      </c>
      <c r="AJ19" s="16">
        <v>0.1564</v>
      </c>
      <c r="AK19" s="16">
        <v>-0.0132</v>
      </c>
      <c r="AL19" s="15">
        <v>6637</v>
      </c>
      <c r="AM19" s="17">
        <v>230613.17</v>
      </c>
      <c r="AN19" s="15">
        <v>4899</v>
      </c>
      <c r="AO19" s="15">
        <v>5959</v>
      </c>
      <c r="AP19" s="17">
        <v>253543.59</v>
      </c>
      <c r="AQ19" s="15">
        <v>4512</v>
      </c>
      <c r="AR19" s="16">
        <v>0.1138</v>
      </c>
      <c r="AS19" s="16">
        <v>-0.0904</v>
      </c>
      <c r="AT19" s="15">
        <v>3789</v>
      </c>
      <c r="AU19" s="17">
        <v>215938.55</v>
      </c>
      <c r="AV19" s="15">
        <v>2763</v>
      </c>
      <c r="AW19" s="15">
        <v>5808</v>
      </c>
      <c r="AX19" s="17">
        <v>224516.78</v>
      </c>
      <c r="AY19" s="15">
        <v>3342</v>
      </c>
      <c r="AZ19" s="16">
        <v>-0.3476</v>
      </c>
      <c r="BA19" s="16">
        <v>-0.0382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