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260055\AppData\Local\Microsoft\Windows\INetCache\Content.Outlook\A06QCK78\"/>
    </mc:Choice>
  </mc:AlternateContent>
  <xr:revisionPtr revIDLastSave="0" documentId="13_ncr:1_{EDFB94AD-1638-46D7-AAA0-E4CFFE24A91A}" xr6:coauthVersionLast="47" xr6:coauthVersionMax="47" xr10:uidLastSave="{00000000-0000-0000-0000-000000000000}"/>
  <bookViews>
    <workbookView xWindow="-120" yWindow="-120" windowWidth="19440" windowHeight="14880" firstSheet="1" activeTab="1" xr2:uid="{00000000-000D-0000-FFFF-FFFF00000000}"/>
  </bookViews>
  <sheets>
    <sheet name="Sheet1" sheetId="1" r:id="rId1"/>
    <sheet name="UCT" sheetId="2" r:id="rId2"/>
  </sheets>
  <externalReferences>
    <externalReference r:id="rId3"/>
  </externalReferences>
  <definedNames>
    <definedName name="_xlnm._FilterDatabase" localSheetId="0" hidden="1">Sheet1!$A$1:$R$34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2" l="1"/>
  <c r="N20" i="2"/>
  <c r="M20" i="2"/>
  <c r="H21" i="2"/>
  <c r="N38" i="2"/>
  <c r="N34" i="2"/>
  <c r="N30" i="2"/>
  <c r="N26" i="2"/>
  <c r="N6" i="2"/>
  <c r="N10" i="2"/>
  <c r="N14" i="2"/>
  <c r="N18" i="2"/>
  <c r="N2" i="2"/>
  <c r="F6" i="2"/>
  <c r="F7" i="2" s="1"/>
  <c r="F8" i="2" s="1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E2" i="2" a="1"/>
  <c r="E2" i="2" s="1"/>
  <c r="N23" i="2"/>
  <c r="N24" i="2"/>
  <c r="N25" i="2"/>
  <c r="N27" i="2"/>
  <c r="N28" i="2"/>
  <c r="N29" i="2"/>
  <c r="N31" i="2"/>
  <c r="N32" i="2"/>
  <c r="N33" i="2"/>
  <c r="N35" i="2"/>
  <c r="N36" i="2"/>
  <c r="N37" i="2"/>
  <c r="N39" i="2"/>
  <c r="N40" i="2"/>
  <c r="N41" i="2"/>
  <c r="M38" i="2"/>
  <c r="M39" i="2"/>
  <c r="M40" i="2"/>
  <c r="M41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23" i="2"/>
  <c r="N3" i="2"/>
  <c r="N4" i="2"/>
  <c r="N5" i="2"/>
  <c r="N7" i="2"/>
  <c r="N8" i="2"/>
  <c r="N9" i="2"/>
  <c r="N11" i="2"/>
  <c r="N12" i="2"/>
  <c r="N13" i="2"/>
  <c r="N15" i="2"/>
  <c r="N16" i="2"/>
  <c r="N17" i="2"/>
  <c r="M17" i="2"/>
  <c r="M18" i="2"/>
  <c r="M19" i="2"/>
  <c r="M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2" i="2"/>
  <c r="O41" i="1"/>
  <c r="N41" i="1"/>
  <c r="O40" i="1"/>
  <c r="N40" i="1"/>
  <c r="O39" i="1"/>
  <c r="N39" i="1"/>
  <c r="O38" i="1"/>
  <c r="N38" i="1"/>
  <c r="O37" i="1"/>
  <c r="N37" i="1"/>
  <c r="O36" i="1"/>
  <c r="N36" i="1"/>
  <c r="O35" i="1"/>
  <c r="N35" i="1"/>
  <c r="O34" i="1"/>
  <c r="N34" i="1"/>
  <c r="O33" i="1"/>
  <c r="N33" i="1"/>
  <c r="O32" i="1"/>
  <c r="N32" i="1"/>
  <c r="O31" i="1"/>
  <c r="N31" i="1"/>
  <c r="O30" i="1"/>
  <c r="N30" i="1"/>
  <c r="O29" i="1"/>
  <c r="N29" i="1"/>
  <c r="O28" i="1"/>
  <c r="N28" i="1"/>
  <c r="O27" i="1"/>
  <c r="N27" i="1"/>
  <c r="O26" i="1"/>
  <c r="N26" i="1"/>
  <c r="O25" i="1"/>
  <c r="N25" i="1"/>
  <c r="O24" i="1"/>
  <c r="N24" i="1"/>
  <c r="O23" i="1"/>
  <c r="N23" i="1"/>
  <c r="O21" i="1"/>
  <c r="N21" i="1"/>
  <c r="O20" i="1"/>
  <c r="N20" i="1"/>
  <c r="O19" i="1"/>
  <c r="N19" i="1"/>
  <c r="O18" i="1"/>
  <c r="N18" i="1"/>
  <c r="O17" i="1"/>
  <c r="N17" i="1"/>
  <c r="O16" i="1"/>
  <c r="N16" i="1"/>
  <c r="O15" i="1"/>
  <c r="N15" i="1"/>
  <c r="O14" i="1"/>
  <c r="N14" i="1"/>
  <c r="O13" i="1"/>
  <c r="N13" i="1"/>
  <c r="O12" i="1"/>
  <c r="N12" i="1"/>
  <c r="O11" i="1"/>
  <c r="N11" i="1"/>
  <c r="O10" i="1"/>
  <c r="N10" i="1"/>
  <c r="O9" i="1"/>
  <c r="N9" i="1"/>
  <c r="O8" i="1"/>
  <c r="N8" i="1"/>
  <c r="O7" i="1"/>
  <c r="N7" i="1"/>
  <c r="O6" i="1"/>
  <c r="N6" i="1"/>
  <c r="O5" i="1"/>
  <c r="N5" i="1"/>
  <c r="O4" i="1"/>
  <c r="N4" i="1"/>
  <c r="O3" i="1"/>
  <c r="N3" i="1"/>
  <c r="N21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<sst xmlns="http://schemas.openxmlformats.org/spreadsheetml/2006/main" count="181" uniqueCount="96">
  <si>
    <t>Customer</t>
  </si>
  <si>
    <t>PO#</t>
  </si>
  <si>
    <t>Desgin Item#</t>
  </si>
  <si>
    <t>Item#</t>
  </si>
  <si>
    <t>FOB Point</t>
  </si>
  <si>
    <t>Requested ETD</t>
  </si>
  <si>
    <t>REMARK</t>
  </si>
  <si>
    <r>
      <t xml:space="preserve">DI </t>
    </r>
    <r>
      <rPr>
        <b/>
        <sz val="11"/>
        <color rgb="FFFF0000"/>
        <rFont val="宋体"/>
        <family val="3"/>
        <charset val="134"/>
      </rPr>
      <t>订单通常是在出运港口交货，需要提供在出运交货的港口名，（见下表红色部分）</t>
    </r>
    <phoneticPr fontId="10" type="noConversion"/>
  </si>
  <si>
    <t>EEC PO#</t>
    <phoneticPr fontId="10" type="noConversion"/>
  </si>
  <si>
    <t>check</t>
    <phoneticPr fontId="10" type="noConversion"/>
  </si>
  <si>
    <t>Retail Price</t>
    <phoneticPr fontId="10" type="noConversion"/>
  </si>
  <si>
    <t>UPC#</t>
    <phoneticPr fontId="10" type="noConversion"/>
  </si>
  <si>
    <t>Assortment
Price</t>
    <phoneticPr fontId="10" type="noConversion"/>
  </si>
  <si>
    <t>Customer item#</t>
    <phoneticPr fontId="10" type="noConversion"/>
  </si>
  <si>
    <t>BL95B-0016A</t>
  </si>
  <si>
    <t>BL95B-0017A</t>
  </si>
  <si>
    <t>BL95B-0018A</t>
  </si>
  <si>
    <t>BL95B-0019A</t>
  </si>
  <si>
    <t>BL95B-0020A</t>
  </si>
  <si>
    <t>BL95G-0021A</t>
  </si>
  <si>
    <t>BL95G-0022A</t>
  </si>
  <si>
    <t>BL95G-0023A</t>
  </si>
  <si>
    <t>BL95G-0024A</t>
  </si>
  <si>
    <t>BL95G-0025A</t>
  </si>
  <si>
    <t>BL95C-0026A</t>
  </si>
  <si>
    <t>BL95C-0026A</t>
    <phoneticPr fontId="10" type="noConversion"/>
  </si>
  <si>
    <t>BL95C-0027A</t>
  </si>
  <si>
    <t>BL95C-0028A</t>
  </si>
  <si>
    <t>BL95C-0029A</t>
  </si>
  <si>
    <t>BL95C-0030A</t>
  </si>
  <si>
    <t>BL95C-0031A</t>
  </si>
  <si>
    <t>BL95C-0032A</t>
  </si>
  <si>
    <t>BL95C-0033A</t>
  </si>
  <si>
    <t>BL95A-0034A</t>
  </si>
  <si>
    <t>BL95A-0034A</t>
    <phoneticPr fontId="10" type="noConversion"/>
  </si>
  <si>
    <t>BL95B-0016A</t>
    <phoneticPr fontId="10" type="noConversion"/>
  </si>
  <si>
    <t>BL95B-0017A</t>
    <phoneticPr fontId="10" type="noConversion"/>
  </si>
  <si>
    <t>QTY</t>
    <phoneticPr fontId="10" type="noConversion"/>
  </si>
  <si>
    <t>Qty in each Prepack</t>
    <phoneticPr fontId="10" type="noConversion"/>
  </si>
  <si>
    <t>Case Pack</t>
    <phoneticPr fontId="10" type="noConversion"/>
  </si>
  <si>
    <t xml:space="preserve"> Base Price </t>
    <phoneticPr fontId="10" type="noConversion"/>
  </si>
  <si>
    <t xml:space="preserve"> FOB cost </t>
    <phoneticPr fontId="10" type="noConversion"/>
  </si>
  <si>
    <t>7/27/26 -  8/11/26</t>
  </si>
  <si>
    <t xml:space="preserve">BL95G-0024A </t>
  </si>
  <si>
    <r>
      <t>NINGBO(</t>
    </r>
    <r>
      <rPr>
        <sz val="10"/>
        <color rgb="FF000000"/>
        <rFont val="宋体"/>
        <family val="1"/>
        <charset val="134"/>
      </rPr>
      <t>等</t>
    </r>
    <r>
      <rPr>
        <sz val="10"/>
        <color rgb="FF000000"/>
        <rFont val="Times New Roman"/>
        <family val="1"/>
      </rPr>
      <t>PA)</t>
    </r>
    <phoneticPr fontId="17" type="noConversion"/>
  </si>
  <si>
    <t>7/27/26 -  8/11/26</t>
    <phoneticPr fontId="17" type="noConversion"/>
  </si>
  <si>
    <t xml:space="preserve">VARIETY WHOLESALER </t>
    <phoneticPr fontId="10" type="noConversion"/>
  </si>
  <si>
    <t>Customer</t>
    <phoneticPr fontId="17" type="noConversion"/>
  </si>
  <si>
    <t>QTY</t>
  </si>
  <si>
    <t>Qty in each Prepack</t>
  </si>
  <si>
    <t>Case Pack</t>
  </si>
  <si>
    <t xml:space="preserve"> Base Price </t>
  </si>
  <si>
    <t xml:space="preserve"> FOB cost </t>
  </si>
  <si>
    <t xml:space="preserve">VARIETY WHOLESALER </t>
    <phoneticPr fontId="17" type="noConversion"/>
  </si>
  <si>
    <t>7/27/26 -  8/11/26</t>
    <phoneticPr fontId="10" type="noConversion"/>
  </si>
  <si>
    <t>Desgin Item#</t>
    <phoneticPr fontId="10" type="noConversion"/>
  </si>
  <si>
    <t>NingboWB)</t>
    <phoneticPr fontId="10" type="noConversion"/>
  </si>
  <si>
    <t>95B26A022/95B26A023/95B26A024/95B26A025</t>
  </si>
  <si>
    <t>95B26X027/95B26X028/95B26X029/95B26X030</t>
  </si>
  <si>
    <t>95B26A026/95B26A027/95B26A028/95B26A029</t>
  </si>
  <si>
    <t>95B26S249/95B26X031/95B26X032/95B26X033</t>
  </si>
  <si>
    <t>95B26S250/95B26X034/95B26X035/95B26X036</t>
  </si>
  <si>
    <t>95G26X063/95G26X064/95G26X065/95G26X066</t>
  </si>
  <si>
    <t>95G26S252/95G26S253/95G26S254/95G26S255</t>
  </si>
  <si>
    <t>95G26S253/95G26A056/95G26A057/95G26A058</t>
  </si>
  <si>
    <t>95G26X067/95G26X068/95G26X069/95G26X070</t>
  </si>
  <si>
    <t>95G26S255/95G26X071/95G26X072/95G26X073</t>
  </si>
  <si>
    <t>95C26X039/95C26X040/95C26X041/95C26X042</t>
  </si>
  <si>
    <t>95C26X043/95C26X044/95C26X045/95C26X046</t>
  </si>
  <si>
    <t>95C26X047/95C26X048/95C26X049/95C26X050</t>
  </si>
  <si>
    <t>95C26X051/95C26X052/95C26X053/95C26X054</t>
  </si>
  <si>
    <t>95C26S260/95C26A042/95C26A043/5C26A044</t>
  </si>
  <si>
    <t>95C26A045/95C26A046/95C26A047/95C26A048</t>
  </si>
  <si>
    <t>95C26A049/95C26A050/95C26A051/95C26A052</t>
  </si>
  <si>
    <t>95C26A053/95C26A054/95C26A055/95C26A056</t>
  </si>
  <si>
    <t>95A26S264/95A26A007/95A26A008/95A26A009</t>
  </si>
  <si>
    <t>0400002982456</t>
  </si>
  <si>
    <t>0400002982463</t>
  </si>
  <si>
    <t>0400002982470</t>
  </si>
  <si>
    <t>0400002982487</t>
  </si>
  <si>
    <t>0400002982494</t>
  </si>
  <si>
    <t>0400002982500</t>
  </si>
  <si>
    <t>0400002982517</t>
  </si>
  <si>
    <t>0400002982524</t>
  </si>
  <si>
    <t>0400002982531</t>
  </si>
  <si>
    <t>0400002982548</t>
  </si>
  <si>
    <t>0400002982555</t>
  </si>
  <si>
    <t>0400002982562</t>
  </si>
  <si>
    <t>0400002982579</t>
  </si>
  <si>
    <t>0400002982586</t>
  </si>
  <si>
    <t>0400002982593</t>
  </si>
  <si>
    <t>0400002982609</t>
  </si>
  <si>
    <t>0400002982616</t>
  </si>
  <si>
    <t>0400002982623</t>
  </si>
  <si>
    <t>0400002982630</t>
  </si>
  <si>
    <t>REMARK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</si>
</sst>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26" formatCode="\$#,##0.00_);[Red]\(\$#,##0.00\)"/>
    <numFmt numFmtId="176" formatCode="0.00_);[Red]\(0.00\)"/>
    <numFmt numFmtId="177" formatCode="[$$-481]#,##0.0_);[Red]\([$$-481]#,##0.0\)"/>
    <numFmt numFmtId="178" formatCode="\$#,##0.00;\-\$#,##0.00"/>
    <numFmt numFmtId="179" formatCode="\$#,##0;\-\$#,##0"/>
    <numFmt numFmtId="180" formatCode="[$$-481]#,##0.00_);[Red]\([$$-481]#,##0.00\)"/>
    <numFmt numFmtId="181" formatCode="_([$$-409]* #,##0.00_);_([$$-409]* \(#,##0.00\);_([$$-409]* &quot;-&quot;??_);_(@_)"/>
    <numFmt numFmtId="182" formatCode="_-\$* #,##0.00_ ;_-\$* \-#,##0.00\ ;_-\$* &quot;-&quot;??_ ;_-@_ "/>
  </numFmts>
  <fonts count="19" x14ac:knownFonts="1">
    <font>
      <sz val="11"/>
      <color theme="1"/>
      <name val="等线"/>
      <charset val="134"/>
      <scheme val="minor"/>
    </font>
    <font>
      <sz val="11"/>
      <color theme="1"/>
      <name val="等线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FF0000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name val="Arial"/>
      <family val="2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10"/>
      <color rgb="FF000000"/>
      <name val="Times New Roman"/>
      <family val="1"/>
    </font>
    <font>
      <sz val="9"/>
      <name val="宋体"/>
      <family val="3"/>
      <charset val="134"/>
    </font>
    <font>
      <sz val="10"/>
      <color rgb="FF000000"/>
      <name val="宋体"/>
      <family val="1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8">
    <xf numFmtId="0" fontId="0" fillId="0" borderId="0">
      <alignment vertical="center"/>
    </xf>
    <xf numFmtId="177" fontId="11" fillId="0" borderId="0"/>
    <xf numFmtId="0" fontId="14" fillId="0" borderId="0"/>
    <xf numFmtId="0" fontId="13" fillId="0" borderId="0"/>
    <xf numFmtId="0" fontId="13" fillId="0" borderId="0"/>
    <xf numFmtId="0" fontId="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9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180" fontId="11" fillId="0" borderId="0"/>
    <xf numFmtId="0" fontId="11" fillId="0" borderId="0"/>
    <xf numFmtId="181" fontId="11" fillId="0" borderId="0"/>
    <xf numFmtId="181" fontId="11" fillId="0" borderId="0"/>
    <xf numFmtId="0" fontId="11" fillId="0" borderId="0"/>
  </cellStyleXfs>
  <cellXfs count="93">
    <xf numFmtId="0" fontId="0" fillId="0" borderId="0" xfId="0">
      <alignment vertical="center"/>
    </xf>
    <xf numFmtId="0" fontId="7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left" vertical="top" wrapText="1"/>
    </xf>
    <xf numFmtId="176" fontId="8" fillId="0" borderId="1" xfId="0" applyNumberFormat="1" applyFont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178" fontId="8" fillId="0" borderId="1" xfId="0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center" wrapText="1"/>
    </xf>
    <xf numFmtId="26" fontId="8" fillId="0" borderId="1" xfId="0" applyNumberFormat="1" applyFont="1" applyBorder="1" applyAlignment="1">
      <alignment horizontal="center" vertical="top" wrapText="1"/>
    </xf>
    <xf numFmtId="38" fontId="6" fillId="0" borderId="1" xfId="6" applyNumberFormat="1" applyBorder="1" applyAlignment="1">
      <alignment wrapText="1"/>
    </xf>
    <xf numFmtId="0" fontId="13" fillId="0" borderId="1" xfId="2" applyFont="1" applyBorder="1" applyAlignment="1">
      <alignment vertical="center" wrapText="1"/>
    </xf>
    <xf numFmtId="0" fontId="6" fillId="0" borderId="1" xfId="6" applyBorder="1" applyAlignment="1">
      <alignment wrapText="1"/>
    </xf>
    <xf numFmtId="0" fontId="13" fillId="0" borderId="1" xfId="0" applyFont="1" applyBorder="1" applyAlignment="1">
      <alignment vertical="center" wrapText="1"/>
    </xf>
    <xf numFmtId="26" fontId="8" fillId="3" borderId="1" xfId="0" applyNumberFormat="1" applyFont="1" applyFill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center" wrapText="1"/>
    </xf>
    <xf numFmtId="0" fontId="6" fillId="0" borderId="1" xfId="6" applyBorder="1" applyAlignment="1">
      <alignment horizontal="center" vertical="center" wrapText="1"/>
    </xf>
    <xf numFmtId="0" fontId="13" fillId="2" borderId="3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78" fontId="2" fillId="0" borderId="1" xfId="0" applyNumberFormat="1" applyFont="1" applyBorder="1" applyAlignment="1">
      <alignment horizontal="center" vertical="center" wrapText="1"/>
    </xf>
    <xf numFmtId="26" fontId="2" fillId="0" borderId="1" xfId="0" applyNumberFormat="1" applyFont="1" applyBorder="1" applyAlignment="1">
      <alignment horizontal="center" vertical="center" wrapText="1"/>
    </xf>
    <xf numFmtId="26" fontId="2" fillId="3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79" fontId="2" fillId="2" borderId="3" xfId="0" applyNumberFormat="1" applyFont="1" applyFill="1" applyBorder="1" applyAlignment="1">
      <alignment horizontal="center" vertical="center" wrapText="1"/>
    </xf>
    <xf numFmtId="178" fontId="2" fillId="2" borderId="3" xfId="0" applyNumberFormat="1" applyFont="1" applyFill="1" applyBorder="1" applyAlignment="1">
      <alignment horizontal="center" vertical="center" wrapText="1"/>
    </xf>
    <xf numFmtId="26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26" fontId="2" fillId="2" borderId="1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8" fontId="8" fillId="0" borderId="1" xfId="0" applyNumberFormat="1" applyFont="1" applyBorder="1" applyAlignment="1">
      <alignment horizontal="center" vertical="center" wrapText="1"/>
    </xf>
    <xf numFmtId="26" fontId="8" fillId="0" borderId="1" xfId="0" applyNumberFormat="1" applyFont="1" applyBorder="1" applyAlignment="1">
      <alignment horizontal="center" vertical="center" wrapText="1"/>
    </xf>
    <xf numFmtId="26" fontId="8" fillId="3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182" fontId="2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182" fontId="8" fillId="0" borderId="1" xfId="0" applyNumberFormat="1" applyFont="1" applyBorder="1" applyAlignment="1">
      <alignment horizontal="center" vertical="center" wrapText="1"/>
    </xf>
    <xf numFmtId="178" fontId="2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</cellXfs>
  <cellStyles count="18">
    <cellStyle name="Comma 5" xfId="12" xr:uid="{00000000-0005-0000-0000-000000000000}"/>
    <cellStyle name="Normal 2" xfId="10" xr:uid="{00000000-0005-0000-0000-000001000000}"/>
    <cellStyle name="Normal 2 18 2" xfId="7" xr:uid="{00000000-0005-0000-0000-000002000000}"/>
    <cellStyle name="Normal 3" xfId="14" xr:uid="{00000000-0005-0000-0000-000003000000}"/>
    <cellStyle name="Percent 2" xfId="11" xr:uid="{00000000-0005-0000-0000-000004000000}"/>
    <cellStyle name="Style 1" xfId="9" xr:uid="{00000000-0005-0000-0000-000005000000}"/>
    <cellStyle name="Style 1 3 14" xfId="13" xr:uid="{00000000-0005-0000-0000-000006000000}"/>
    <cellStyle name="Style 1 3 2" xfId="15" xr:uid="{00000000-0005-0000-0000-000007000000}"/>
    <cellStyle name="常规" xfId="0" builtinId="0"/>
    <cellStyle name="常规 11" xfId="17" xr:uid="{00000000-0005-0000-0000-000009000000}"/>
    <cellStyle name="常规 2" xfId="2" xr:uid="{00000000-0005-0000-0000-00000A000000}"/>
    <cellStyle name="常规 3" xfId="3" xr:uid="{00000000-0005-0000-0000-00000B000000}"/>
    <cellStyle name="常规 4" xfId="4" xr:uid="{00000000-0005-0000-0000-00000C000000}"/>
    <cellStyle name="常规 5" xfId="5" xr:uid="{00000000-0005-0000-0000-00000D000000}"/>
    <cellStyle name="常规 6" xfId="6" xr:uid="{00000000-0005-0000-0000-00000E000000}"/>
    <cellStyle name="样式 1" xfId="16" xr:uid="{00000000-0005-0000-0000-00000F000000}"/>
    <cellStyle name="样式 1 2" xfId="8" xr:uid="{00000000-0005-0000-0000-000010000000}"/>
    <cellStyle name="样式 1 2 3 4 2 2" xfId="1" xr:uid="{00000000-0005-0000-0000-000011000000}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Desktop/BIG%20LOTS/PO-ART/2POs%2026-5-20%2001908303%2001908304/JLA_Big%20Lots%20-%20Fall%2026%20Wall%20Art_Import%20Sheet%20-%205.18.2026.xlsx" TargetMode="External"/><Relationship Id="rId2" Type="http://schemas.openxmlformats.org/officeDocument/2006/relationships/externalLinkPath" Target="file:///C:\Users\260055\Desktop\BIG%20LOTS-ART\01908303%2001908304\JLA_Big%20Lots%20-%20Fall%2026%20Wall%20Art_Import%20Sheet%20-%205.18.2026.xlsx" TargetMode="External"/><Relationship Id="rId1" Type="http://schemas.openxmlformats.org/officeDocument/2006/relationships/externalLinkPath" Target="/Users/260055/Desktop/BIG%20LOTS/PO-ART/2POs%2026-5-20%2001908303%2001908304/JLA_Big%20Lots%20-%20Fall%2026%20Wall%20Art_Import%20Sheet%20-%205.18.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VENDOR SHEET"/>
      <sheetName val="SKU-PO"/>
      <sheetName val="Item (1)"/>
      <sheetName val="Item (2)"/>
      <sheetName val="Item (3)"/>
      <sheetName val="Item (4)"/>
      <sheetName val="Item (5)"/>
      <sheetName val="Item (6)"/>
      <sheetName val="Item (7)"/>
      <sheetName val="Item (8)"/>
      <sheetName val="Item (9)"/>
      <sheetName val="Item (10)"/>
      <sheetName val="Item (11)"/>
      <sheetName val="Item (12)"/>
      <sheetName val="Item (13)"/>
      <sheetName val="Item (14)"/>
      <sheetName val="Item (15)"/>
      <sheetName val="Item (16)"/>
      <sheetName val="Item (17)"/>
      <sheetName val="Item (18)"/>
      <sheetName val="Item (19)"/>
      <sheetName val="Item (20)"/>
      <sheetName val="Item (21)"/>
      <sheetName val="Item (22)"/>
      <sheetName val="Item (23)"/>
      <sheetName val="Item (24)"/>
      <sheetName val="Item (25)"/>
      <sheetName val="Item (26)"/>
      <sheetName val="Item (27)"/>
      <sheetName val="Item (28)"/>
      <sheetName val="Item (29)"/>
      <sheetName val="Item (30)"/>
      <sheetName val="Item (31)"/>
      <sheetName val="Item (32)"/>
      <sheetName val="Item (33)"/>
      <sheetName val="Item (34)"/>
      <sheetName val="Item (35)"/>
      <sheetName val="Item (36)"/>
      <sheetName val="Item (37)"/>
      <sheetName val="Item (38)"/>
      <sheetName val="Item (39)"/>
      <sheetName val="Item (40)"/>
      <sheetName val="Item (41)"/>
      <sheetName val="Item (42)"/>
      <sheetName val="Item (43)"/>
      <sheetName val="Item (44)"/>
      <sheetName val="Item (45)"/>
      <sheetName val="Item (46)"/>
      <sheetName val="Item (47)"/>
      <sheetName val="Item (48)"/>
      <sheetName val="Item (49)"/>
      <sheetName val="Item (50)"/>
      <sheetName val="2026 IMPORT ORDER SHIP"/>
      <sheetName val="Attributes"/>
      <sheetName val="2025 IMPORT ORDER SHIP"/>
    </sheetNames>
    <sheetDataSet>
      <sheetData sheetId="0">
        <row r="13">
          <cell r="D13" t="str">
            <v>BL95B-0016A</v>
          </cell>
          <cell r="E13" t="str">
            <v>95B26A022/95B26A023/95B26A024/95B26A025</v>
          </cell>
        </row>
        <row r="14">
          <cell r="D14" t="str">
            <v>BL95B-0017A</v>
          </cell>
          <cell r="E14" t="str">
            <v>95B26X027/95B26X028/95B26X029/95B26X030</v>
          </cell>
        </row>
        <row r="15">
          <cell r="D15" t="str">
            <v>BL95B-0018A</v>
          </cell>
          <cell r="E15" t="str">
            <v>95B26A026/95B26A027/95B26A028/95B26A029</v>
          </cell>
        </row>
        <row r="16">
          <cell r="D16" t="str">
            <v>BL95B-0019A</v>
          </cell>
          <cell r="E16" t="str">
            <v>95B26S249/95B26X031/95B26X032/95B26X033</v>
          </cell>
        </row>
        <row r="17">
          <cell r="D17" t="str">
            <v>BL95B-0020A</v>
          </cell>
          <cell r="E17" t="str">
            <v>95B26S250/95B26X034/95B26X035/95B26X036</v>
          </cell>
        </row>
        <row r="18">
          <cell r="D18" t="str">
            <v>BL95G-0021A</v>
          </cell>
          <cell r="E18" t="str">
            <v>95G26X063/95G26X064/95G26X065/95G26X066</v>
          </cell>
        </row>
        <row r="19">
          <cell r="D19" t="str">
            <v>BL95G-0022A</v>
          </cell>
          <cell r="E19" t="str">
            <v>95G26S252/95G26S253/95G26S254/95G26S255</v>
          </cell>
        </row>
        <row r="20">
          <cell r="D20" t="str">
            <v>BL95G-0023A</v>
          </cell>
          <cell r="E20" t="str">
            <v>95G26S253/95G26A056/95G26A057/95G26A058</v>
          </cell>
        </row>
        <row r="21">
          <cell r="D21" t="str">
            <v>BL95G-0024A</v>
          </cell>
          <cell r="E21" t="str">
            <v>95G26X067/95G26X068/95G26X069/95G26X070</v>
          </cell>
        </row>
        <row r="22">
          <cell r="D22" t="str">
            <v>BL95G-0025A</v>
          </cell>
          <cell r="E22" t="str">
            <v>95G26S255/95G26X071/95G26X072/95G26X073</v>
          </cell>
        </row>
        <row r="23">
          <cell r="D23" t="str">
            <v>BL95C-0026A</v>
          </cell>
          <cell r="E23" t="str">
            <v>95C26X039/95C26X040/95C26X041/95C26X042</v>
          </cell>
        </row>
        <row r="24">
          <cell r="D24" t="str">
            <v>BL95C-0027A</v>
          </cell>
          <cell r="E24" t="str">
            <v>95C26X043/95C26X044/95C26X045/95C26X046</v>
          </cell>
        </row>
        <row r="25">
          <cell r="D25" t="str">
            <v>BL95C-0028A</v>
          </cell>
          <cell r="E25" t="str">
            <v>95C26X047/95C26X048/95C26X049/95C26X050</v>
          </cell>
        </row>
        <row r="26">
          <cell r="D26" t="str">
            <v>BL95C-0029A</v>
          </cell>
          <cell r="E26" t="str">
            <v>95C26X051/95C26X052/95C26X053/95C26X054</v>
          </cell>
        </row>
        <row r="27">
          <cell r="D27" t="str">
            <v>BL95C-0030A</v>
          </cell>
          <cell r="E27" t="str">
            <v>95C26S260/95C26A042/95C26A043/5C26A044</v>
          </cell>
        </row>
        <row r="28">
          <cell r="D28" t="str">
            <v>BL95C-0031A</v>
          </cell>
          <cell r="E28" t="str">
            <v>95C26A045/95C26A046/95C26A047/95C26A048</v>
          </cell>
        </row>
        <row r="29">
          <cell r="D29" t="str">
            <v>BL95C-0032A</v>
          </cell>
          <cell r="E29" t="str">
            <v>95C26A049/95C26A050/95C26A051/95C26A052</v>
          </cell>
        </row>
        <row r="30">
          <cell r="D30" t="str">
            <v>BL95C-0033A</v>
          </cell>
          <cell r="E30" t="str">
            <v>95C26A053/95C26A054/95C26A055/95C26A056</v>
          </cell>
        </row>
        <row r="31">
          <cell r="D31" t="str">
            <v>BL95A-0034A</v>
          </cell>
          <cell r="E31" t="str">
            <v>95A26S264/95A26A007/95A26A008/95A26A009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43"/>
  <sheetViews>
    <sheetView topLeftCell="A31" zoomScale="70" zoomScaleNormal="70" workbookViewId="0">
      <selection activeCell="N41" sqref="N41"/>
    </sheetView>
  </sheetViews>
  <sheetFormatPr defaultColWidth="9" defaultRowHeight="15" x14ac:dyDescent="0.2"/>
  <cols>
    <col min="1" max="1" width="14.625" style="19" customWidth="1"/>
    <col min="2" max="2" width="9" style="19" customWidth="1"/>
    <col min="3" max="3" width="12.375" style="20" customWidth="1"/>
    <col min="4" max="5" width="13.25" style="21" customWidth="1"/>
    <col min="6" max="6" width="13.25" style="20" customWidth="1"/>
    <col min="7" max="7" width="20.5" style="20" customWidth="1"/>
    <col min="8" max="10" width="9" style="20" customWidth="1"/>
    <col min="11" max="11" width="9" style="20" hidden="1" customWidth="1"/>
    <col min="12" max="12" width="9" style="22"/>
    <col min="13" max="13" width="9" style="23"/>
    <col min="14" max="14" width="12.25" style="24" customWidth="1"/>
    <col min="15" max="15" width="9" style="25"/>
    <col min="16" max="16" width="16" style="20" customWidth="1"/>
    <col min="17" max="17" width="17.75" style="48" customWidth="1"/>
    <col min="18" max="18" width="43.75" style="20" customWidth="1"/>
    <col min="19" max="23" width="9" style="20"/>
    <col min="24" max="16384" width="9" style="30"/>
  </cols>
  <sheetData>
    <row r="1" spans="1:23" s="28" customFormat="1" ht="79.5" customHeight="1" x14ac:dyDescent="0.2">
      <c r="A1" s="76" t="s">
        <v>7</v>
      </c>
      <c r="B1" s="77"/>
      <c r="C1" s="77"/>
      <c r="D1" s="78"/>
      <c r="E1" s="21"/>
      <c r="F1" s="20"/>
      <c r="G1" s="20"/>
      <c r="H1" s="20"/>
      <c r="I1" s="20"/>
      <c r="J1" s="20"/>
      <c r="K1" s="20"/>
      <c r="L1" s="22"/>
      <c r="M1" s="23"/>
      <c r="N1" s="24"/>
      <c r="O1" s="25"/>
      <c r="P1" s="26"/>
      <c r="Q1" s="27"/>
      <c r="R1" s="20"/>
      <c r="S1" s="20"/>
      <c r="T1" s="20"/>
      <c r="U1" s="20"/>
      <c r="V1" s="20"/>
      <c r="W1" s="20"/>
    </row>
    <row r="2" spans="1:23" s="28" customFormat="1" ht="45" x14ac:dyDescent="0.2">
      <c r="A2" s="1" t="s">
        <v>0</v>
      </c>
      <c r="B2" s="1" t="s">
        <v>1</v>
      </c>
      <c r="C2" s="2" t="s">
        <v>8</v>
      </c>
      <c r="D2" s="2" t="s">
        <v>3</v>
      </c>
      <c r="E2" s="3" t="s">
        <v>2</v>
      </c>
      <c r="F2" s="9" t="s">
        <v>13</v>
      </c>
      <c r="G2" s="2" t="s">
        <v>11</v>
      </c>
      <c r="H2" s="2" t="s">
        <v>37</v>
      </c>
      <c r="I2" s="2" t="s">
        <v>38</v>
      </c>
      <c r="J2" s="9" t="s">
        <v>39</v>
      </c>
      <c r="K2" s="9" t="s">
        <v>10</v>
      </c>
      <c r="L2" s="8" t="s">
        <v>40</v>
      </c>
      <c r="M2" s="10" t="s">
        <v>9</v>
      </c>
      <c r="N2" s="15" t="s">
        <v>12</v>
      </c>
      <c r="O2" s="4" t="s">
        <v>41</v>
      </c>
      <c r="P2" s="5" t="s">
        <v>4</v>
      </c>
      <c r="Q2" s="6" t="s">
        <v>5</v>
      </c>
      <c r="R2" s="7" t="s">
        <v>6</v>
      </c>
      <c r="S2" s="20"/>
      <c r="T2" s="20"/>
      <c r="U2" s="20"/>
      <c r="V2" s="20"/>
      <c r="W2" s="20"/>
    </row>
    <row r="3" spans="1:23" ht="60" customHeight="1" x14ac:dyDescent="0.2">
      <c r="A3" s="82" t="s">
        <v>46</v>
      </c>
      <c r="B3" s="82">
        <v>1908303</v>
      </c>
      <c r="C3" s="83"/>
      <c r="D3" s="14" t="s">
        <v>35</v>
      </c>
      <c r="F3" s="16"/>
      <c r="G3" s="29"/>
      <c r="H3" s="20">
        <v>588</v>
      </c>
      <c r="I3" s="29">
        <v>4</v>
      </c>
      <c r="J3" s="29">
        <v>4</v>
      </c>
      <c r="K3" s="29">
        <v>24.99</v>
      </c>
      <c r="L3" s="29">
        <v>9.5</v>
      </c>
      <c r="N3" s="29">
        <f>L3*J3</f>
        <v>38</v>
      </c>
      <c r="O3" s="29">
        <f>L3*H3</f>
        <v>5586</v>
      </c>
      <c r="P3" s="81" t="s">
        <v>44</v>
      </c>
      <c r="Q3" s="79" t="s">
        <v>54</v>
      </c>
      <c r="R3" s="92"/>
    </row>
    <row r="4" spans="1:23" ht="60" customHeight="1" x14ac:dyDescent="0.25">
      <c r="A4" s="82"/>
      <c r="B4" s="82"/>
      <c r="C4" s="83"/>
      <c r="D4" s="14" t="s">
        <v>36</v>
      </c>
      <c r="E4" s="13"/>
      <c r="F4" s="17"/>
      <c r="G4" s="29"/>
      <c r="H4" s="20">
        <v>588</v>
      </c>
      <c r="I4" s="29">
        <v>4</v>
      </c>
      <c r="J4" s="29">
        <v>4</v>
      </c>
      <c r="K4" s="29">
        <v>19.989999999999998</v>
      </c>
      <c r="L4" s="29">
        <v>8.1999999999999993</v>
      </c>
      <c r="N4" s="29">
        <f t="shared" ref="N4:N21" si="0">L4*J4</f>
        <v>32.799999999999997</v>
      </c>
      <c r="O4" s="29">
        <f t="shared" ref="O4:O21" si="1">L4*H4</f>
        <v>4821.5999999999995</v>
      </c>
      <c r="P4" s="80"/>
      <c r="Q4" s="80"/>
      <c r="R4" s="92"/>
    </row>
    <row r="5" spans="1:23" ht="60" customHeight="1" x14ac:dyDescent="0.25">
      <c r="A5" s="82"/>
      <c r="B5" s="82"/>
      <c r="C5" s="83"/>
      <c r="D5" s="31" t="s">
        <v>16</v>
      </c>
      <c r="E5" s="13"/>
      <c r="F5" s="16"/>
      <c r="G5" s="29"/>
      <c r="H5" s="20">
        <v>588</v>
      </c>
      <c r="I5" s="29">
        <v>4</v>
      </c>
      <c r="J5" s="29">
        <v>4</v>
      </c>
      <c r="K5" s="29">
        <v>16.989999999999998</v>
      </c>
      <c r="L5" s="29">
        <v>6.46</v>
      </c>
      <c r="N5" s="29">
        <f t="shared" si="0"/>
        <v>25.84</v>
      </c>
      <c r="O5" s="29">
        <f t="shared" si="1"/>
        <v>3798.48</v>
      </c>
      <c r="P5" s="80"/>
      <c r="Q5" s="80"/>
      <c r="R5" s="21"/>
    </row>
    <row r="6" spans="1:23" ht="60" customHeight="1" x14ac:dyDescent="0.25">
      <c r="A6" s="82"/>
      <c r="B6" s="82"/>
      <c r="C6" s="83"/>
      <c r="D6" s="31" t="s">
        <v>17</v>
      </c>
      <c r="E6" s="11"/>
      <c r="F6" s="17"/>
      <c r="G6" s="29"/>
      <c r="H6" s="20">
        <v>588</v>
      </c>
      <c r="I6" s="29">
        <v>4</v>
      </c>
      <c r="J6" s="29">
        <v>4</v>
      </c>
      <c r="K6" s="29">
        <v>7.99</v>
      </c>
      <c r="L6" s="29">
        <v>3.05</v>
      </c>
      <c r="N6" s="29">
        <f t="shared" si="0"/>
        <v>12.2</v>
      </c>
      <c r="O6" s="29">
        <f t="shared" si="1"/>
        <v>1793.3999999999999</v>
      </c>
      <c r="P6" s="80"/>
      <c r="Q6" s="80"/>
      <c r="R6" s="21"/>
    </row>
    <row r="7" spans="1:23" ht="60" customHeight="1" x14ac:dyDescent="0.25">
      <c r="A7" s="82"/>
      <c r="B7" s="82"/>
      <c r="C7" s="83"/>
      <c r="D7" s="31" t="s">
        <v>18</v>
      </c>
      <c r="E7" s="13"/>
      <c r="F7" s="16"/>
      <c r="G7" s="29"/>
      <c r="H7" s="20">
        <v>588</v>
      </c>
      <c r="I7" s="29">
        <v>4</v>
      </c>
      <c r="J7" s="29">
        <v>4</v>
      </c>
      <c r="K7" s="29">
        <v>16.989999999999998</v>
      </c>
      <c r="L7" s="29">
        <v>6.45</v>
      </c>
      <c r="N7" s="29">
        <f t="shared" si="0"/>
        <v>25.8</v>
      </c>
      <c r="O7" s="29">
        <f t="shared" si="1"/>
        <v>3792.6</v>
      </c>
      <c r="P7" s="80"/>
      <c r="Q7" s="80"/>
      <c r="R7" s="92"/>
    </row>
    <row r="8" spans="1:23" ht="60" customHeight="1" x14ac:dyDescent="0.25">
      <c r="A8" s="82"/>
      <c r="B8" s="82"/>
      <c r="C8" s="83"/>
      <c r="D8" s="31" t="s">
        <v>19</v>
      </c>
      <c r="E8" s="13"/>
      <c r="F8" s="17"/>
      <c r="G8" s="29"/>
      <c r="H8" s="20">
        <v>588</v>
      </c>
      <c r="I8" s="29">
        <v>4</v>
      </c>
      <c r="J8" s="29">
        <v>4</v>
      </c>
      <c r="K8" s="29">
        <v>16.989999999999998</v>
      </c>
      <c r="L8" s="29">
        <v>4.5</v>
      </c>
      <c r="N8" s="29">
        <f t="shared" si="0"/>
        <v>18</v>
      </c>
      <c r="O8" s="29">
        <f t="shared" si="1"/>
        <v>2646</v>
      </c>
      <c r="P8" s="80"/>
      <c r="Q8" s="80"/>
      <c r="R8" s="92"/>
    </row>
    <row r="9" spans="1:23" ht="60" customHeight="1" x14ac:dyDescent="0.25">
      <c r="A9" s="82"/>
      <c r="B9" s="82"/>
      <c r="C9" s="83"/>
      <c r="D9" s="31" t="s">
        <v>20</v>
      </c>
      <c r="E9" s="13"/>
      <c r="F9" s="16"/>
      <c r="G9" s="29"/>
      <c r="H9" s="20">
        <v>588</v>
      </c>
      <c r="I9" s="29">
        <v>4</v>
      </c>
      <c r="J9" s="29">
        <v>4</v>
      </c>
      <c r="K9" s="29">
        <v>12.99</v>
      </c>
      <c r="L9" s="29">
        <v>4.45</v>
      </c>
      <c r="N9" s="29">
        <f t="shared" si="0"/>
        <v>17.8</v>
      </c>
      <c r="O9" s="29">
        <f t="shared" si="1"/>
        <v>2616.6</v>
      </c>
      <c r="P9" s="80"/>
      <c r="Q9" s="80"/>
      <c r="R9" s="21"/>
    </row>
    <row r="10" spans="1:23" ht="60" customHeight="1" x14ac:dyDescent="0.25">
      <c r="A10" s="82"/>
      <c r="B10" s="82"/>
      <c r="C10" s="83"/>
      <c r="D10" s="31" t="s">
        <v>21</v>
      </c>
      <c r="E10" s="13"/>
      <c r="F10" s="17"/>
      <c r="G10" s="29"/>
      <c r="H10" s="20">
        <v>588</v>
      </c>
      <c r="I10" s="29">
        <v>4</v>
      </c>
      <c r="J10" s="29">
        <v>4</v>
      </c>
      <c r="K10" s="29">
        <v>7.99</v>
      </c>
      <c r="L10" s="29">
        <v>2.68</v>
      </c>
      <c r="N10" s="29">
        <f t="shared" si="0"/>
        <v>10.72</v>
      </c>
      <c r="O10" s="29">
        <f t="shared" si="1"/>
        <v>1575.8400000000001</v>
      </c>
      <c r="P10" s="80"/>
      <c r="Q10" s="80"/>
      <c r="R10" s="21"/>
    </row>
    <row r="11" spans="1:23" ht="60" customHeight="1" x14ac:dyDescent="0.25">
      <c r="A11" s="82"/>
      <c r="B11" s="82"/>
      <c r="C11" s="83"/>
      <c r="D11" s="31" t="s">
        <v>22</v>
      </c>
      <c r="E11" s="13"/>
      <c r="F11" s="16"/>
      <c r="G11" s="29"/>
      <c r="H11" s="20">
        <v>588</v>
      </c>
      <c r="I11" s="29">
        <v>4</v>
      </c>
      <c r="J11" s="29">
        <v>4</v>
      </c>
      <c r="K11" s="29">
        <v>7.99</v>
      </c>
      <c r="L11" s="29">
        <v>2.0699999999999998</v>
      </c>
      <c r="N11" s="29">
        <f t="shared" si="0"/>
        <v>8.2799999999999994</v>
      </c>
      <c r="O11" s="29">
        <f t="shared" si="1"/>
        <v>1217.1599999999999</v>
      </c>
      <c r="P11" s="80"/>
      <c r="Q11" s="80"/>
      <c r="R11" s="92"/>
    </row>
    <row r="12" spans="1:23" ht="60" customHeight="1" x14ac:dyDescent="0.2">
      <c r="A12" s="82"/>
      <c r="B12" s="82"/>
      <c r="C12" s="83"/>
      <c r="D12" s="31" t="s">
        <v>23</v>
      </c>
      <c r="E12" s="12"/>
      <c r="F12" s="17"/>
      <c r="G12" s="29"/>
      <c r="H12" s="20">
        <v>588</v>
      </c>
      <c r="I12" s="29">
        <v>4</v>
      </c>
      <c r="J12" s="29">
        <v>4</v>
      </c>
      <c r="K12" s="29">
        <v>19.989999999999998</v>
      </c>
      <c r="L12" s="29">
        <v>8.6</v>
      </c>
      <c r="N12" s="29">
        <f t="shared" si="0"/>
        <v>34.4</v>
      </c>
      <c r="O12" s="29">
        <f t="shared" si="1"/>
        <v>5056.8</v>
      </c>
      <c r="P12" s="80"/>
      <c r="Q12" s="80"/>
      <c r="R12" s="92"/>
    </row>
    <row r="13" spans="1:23" ht="60" customHeight="1" x14ac:dyDescent="0.2">
      <c r="A13" s="82"/>
      <c r="B13" s="82"/>
      <c r="C13" s="83"/>
      <c r="D13" s="14" t="s">
        <v>25</v>
      </c>
      <c r="E13" s="12"/>
      <c r="F13" s="16"/>
      <c r="G13" s="29"/>
      <c r="H13" s="20">
        <v>588</v>
      </c>
      <c r="I13" s="29">
        <v>4</v>
      </c>
      <c r="J13" s="29">
        <v>4</v>
      </c>
      <c r="K13" s="29">
        <v>16.989999999999998</v>
      </c>
      <c r="L13" s="29">
        <v>6.2</v>
      </c>
      <c r="N13" s="29">
        <f t="shared" si="0"/>
        <v>24.8</v>
      </c>
      <c r="O13" s="29">
        <f t="shared" si="1"/>
        <v>3645.6</v>
      </c>
      <c r="P13" s="80"/>
      <c r="Q13" s="80"/>
      <c r="R13" s="21"/>
    </row>
    <row r="14" spans="1:23" ht="60" customHeight="1" x14ac:dyDescent="0.25">
      <c r="A14" s="82"/>
      <c r="B14" s="82"/>
      <c r="C14" s="83"/>
      <c r="D14" s="14" t="s">
        <v>26</v>
      </c>
      <c r="E14" s="13"/>
      <c r="F14" s="17"/>
      <c r="G14" s="29"/>
      <c r="H14" s="20">
        <v>588</v>
      </c>
      <c r="I14" s="29">
        <v>4</v>
      </c>
      <c r="J14" s="29">
        <v>4</v>
      </c>
      <c r="K14" s="29">
        <v>14.99</v>
      </c>
      <c r="L14" s="29">
        <v>5.2</v>
      </c>
      <c r="N14" s="29">
        <f t="shared" si="0"/>
        <v>20.8</v>
      </c>
      <c r="O14" s="29">
        <f t="shared" si="1"/>
        <v>3057.6</v>
      </c>
      <c r="P14" s="80"/>
      <c r="Q14" s="80"/>
      <c r="R14" s="21"/>
    </row>
    <row r="15" spans="1:23" ht="60" customHeight="1" x14ac:dyDescent="0.25">
      <c r="A15" s="82"/>
      <c r="B15" s="82"/>
      <c r="C15" s="83"/>
      <c r="D15" s="14" t="s">
        <v>27</v>
      </c>
      <c r="E15" s="13"/>
      <c r="F15" s="16"/>
      <c r="G15" s="29"/>
      <c r="H15" s="20">
        <v>588</v>
      </c>
      <c r="I15" s="29">
        <v>4</v>
      </c>
      <c r="J15" s="29">
        <v>4</v>
      </c>
      <c r="K15" s="29">
        <v>16.989999999999998</v>
      </c>
      <c r="L15" s="29">
        <v>5.35</v>
      </c>
      <c r="N15" s="29">
        <f t="shared" si="0"/>
        <v>21.4</v>
      </c>
      <c r="O15" s="29">
        <f t="shared" si="1"/>
        <v>3145.7999999999997</v>
      </c>
      <c r="P15" s="80"/>
      <c r="Q15" s="80"/>
      <c r="R15" s="92"/>
    </row>
    <row r="16" spans="1:23" ht="60" customHeight="1" x14ac:dyDescent="0.25">
      <c r="A16" s="82"/>
      <c r="B16" s="82"/>
      <c r="C16" s="83"/>
      <c r="D16" s="14" t="s">
        <v>28</v>
      </c>
      <c r="E16" s="13"/>
      <c r="F16" s="17"/>
      <c r="G16" s="29"/>
      <c r="H16" s="20">
        <v>588</v>
      </c>
      <c r="I16" s="29">
        <v>4</v>
      </c>
      <c r="J16" s="29">
        <v>4</v>
      </c>
      <c r="K16" s="29">
        <v>16.989999999999998</v>
      </c>
      <c r="L16" s="29">
        <v>4.9000000000000004</v>
      </c>
      <c r="N16" s="29">
        <f t="shared" si="0"/>
        <v>19.600000000000001</v>
      </c>
      <c r="O16" s="29">
        <f t="shared" si="1"/>
        <v>2881.2000000000003</v>
      </c>
      <c r="P16" s="80"/>
      <c r="Q16" s="80"/>
      <c r="R16" s="92"/>
    </row>
    <row r="17" spans="1:23" ht="60" customHeight="1" x14ac:dyDescent="0.25">
      <c r="A17" s="82"/>
      <c r="B17" s="82"/>
      <c r="C17" s="83"/>
      <c r="D17" s="14" t="s">
        <v>29</v>
      </c>
      <c r="E17" s="13"/>
      <c r="F17" s="16"/>
      <c r="G17" s="29"/>
      <c r="H17" s="20">
        <v>588</v>
      </c>
      <c r="I17" s="29">
        <v>4</v>
      </c>
      <c r="J17" s="29">
        <v>4</v>
      </c>
      <c r="K17" s="29">
        <v>16.989999999999998</v>
      </c>
      <c r="L17" s="29">
        <v>4.55</v>
      </c>
      <c r="N17" s="29">
        <f t="shared" si="0"/>
        <v>18.2</v>
      </c>
      <c r="O17" s="29">
        <f t="shared" si="1"/>
        <v>2675.4</v>
      </c>
      <c r="P17" s="80"/>
      <c r="Q17" s="80"/>
      <c r="R17" s="21"/>
    </row>
    <row r="18" spans="1:23" ht="60" customHeight="1" x14ac:dyDescent="0.25">
      <c r="A18" s="82"/>
      <c r="B18" s="82"/>
      <c r="C18" s="83"/>
      <c r="D18" s="14" t="s">
        <v>30</v>
      </c>
      <c r="E18" s="13"/>
      <c r="F18" s="16"/>
      <c r="G18" s="29"/>
      <c r="H18" s="20">
        <v>588</v>
      </c>
      <c r="I18" s="29">
        <v>4</v>
      </c>
      <c r="J18" s="29">
        <v>4</v>
      </c>
      <c r="K18" s="29">
        <v>7.99</v>
      </c>
      <c r="L18" s="29">
        <v>2.8</v>
      </c>
      <c r="N18" s="29">
        <f t="shared" si="0"/>
        <v>11.2</v>
      </c>
      <c r="O18" s="29">
        <f t="shared" si="1"/>
        <v>1646.3999999999999</v>
      </c>
      <c r="P18" s="80"/>
      <c r="Q18" s="80"/>
      <c r="R18" s="21"/>
    </row>
    <row r="19" spans="1:23" ht="60" customHeight="1" x14ac:dyDescent="0.25">
      <c r="A19" s="82"/>
      <c r="B19" s="82"/>
      <c r="C19" s="83"/>
      <c r="D19" s="14" t="s">
        <v>31</v>
      </c>
      <c r="E19" s="13"/>
      <c r="F19" s="16"/>
      <c r="G19" s="29"/>
      <c r="H19" s="20">
        <v>588</v>
      </c>
      <c r="I19" s="29">
        <v>4</v>
      </c>
      <c r="J19" s="29">
        <v>4</v>
      </c>
      <c r="K19" s="29">
        <v>7.99</v>
      </c>
      <c r="L19" s="29">
        <v>2.6</v>
      </c>
      <c r="N19" s="29">
        <f t="shared" si="0"/>
        <v>10.4</v>
      </c>
      <c r="O19" s="29">
        <f t="shared" si="1"/>
        <v>1528.8</v>
      </c>
      <c r="P19" s="80"/>
      <c r="Q19" s="80"/>
      <c r="R19" s="21"/>
    </row>
    <row r="20" spans="1:23" ht="60" customHeight="1" x14ac:dyDescent="0.25">
      <c r="A20" s="82"/>
      <c r="B20" s="82"/>
      <c r="C20" s="83"/>
      <c r="D20" s="14" t="s">
        <v>32</v>
      </c>
      <c r="E20" s="13"/>
      <c r="F20" s="16"/>
      <c r="G20" s="29"/>
      <c r="H20" s="20">
        <v>588</v>
      </c>
      <c r="I20" s="29">
        <v>4</v>
      </c>
      <c r="J20" s="29">
        <v>4</v>
      </c>
      <c r="K20" s="29">
        <v>7.99</v>
      </c>
      <c r="L20" s="29">
        <v>3.1</v>
      </c>
      <c r="N20" s="29">
        <f t="shared" si="0"/>
        <v>12.4</v>
      </c>
      <c r="O20" s="29">
        <f t="shared" si="1"/>
        <v>1822.8</v>
      </c>
      <c r="P20" s="80"/>
      <c r="Q20" s="80"/>
      <c r="R20" s="21"/>
    </row>
    <row r="21" spans="1:23" ht="60" customHeight="1" x14ac:dyDescent="0.25">
      <c r="A21" s="82"/>
      <c r="B21" s="82"/>
      <c r="C21" s="83"/>
      <c r="D21" s="14" t="s">
        <v>34</v>
      </c>
      <c r="E21" s="13"/>
      <c r="F21" s="16"/>
      <c r="G21" s="29"/>
      <c r="H21" s="20">
        <v>588</v>
      </c>
      <c r="I21" s="29">
        <v>4</v>
      </c>
      <c r="J21" s="29">
        <v>4</v>
      </c>
      <c r="K21" s="29">
        <v>9.99</v>
      </c>
      <c r="L21" s="29">
        <v>3.6</v>
      </c>
      <c r="N21" s="29">
        <f t="shared" si="0"/>
        <v>14.4</v>
      </c>
      <c r="O21" s="29">
        <f t="shared" si="1"/>
        <v>2116.8000000000002</v>
      </c>
      <c r="P21" s="80"/>
      <c r="Q21" s="80"/>
      <c r="R21" s="21"/>
    </row>
    <row r="22" spans="1:23" ht="30" customHeight="1" x14ac:dyDescent="0.2">
      <c r="A22" s="32"/>
      <c r="B22" s="32"/>
      <c r="C22" s="33"/>
      <c r="D22" s="34"/>
      <c r="E22" s="34"/>
      <c r="F22" s="33"/>
      <c r="G22" s="35"/>
      <c r="H22" s="36"/>
      <c r="I22" s="36"/>
      <c r="J22" s="36"/>
      <c r="K22" s="37"/>
      <c r="L22" s="38"/>
      <c r="M22" s="39"/>
      <c r="N22" s="39"/>
      <c r="O22" s="18"/>
      <c r="P22" s="40"/>
      <c r="Q22" s="41"/>
      <c r="R22" s="42"/>
    </row>
    <row r="23" spans="1:23" ht="60" customHeight="1" x14ac:dyDescent="0.2">
      <c r="A23" s="87" t="s">
        <v>46</v>
      </c>
      <c r="B23" s="87">
        <v>1908304</v>
      </c>
      <c r="C23" s="84"/>
      <c r="D23" s="29" t="s">
        <v>14</v>
      </c>
      <c r="E23" s="14"/>
      <c r="F23" s="16"/>
      <c r="G23" s="43"/>
      <c r="H23" s="29">
        <v>612</v>
      </c>
      <c r="I23" s="29">
        <v>4</v>
      </c>
      <c r="J23" s="29">
        <v>4</v>
      </c>
      <c r="K23" s="29">
        <v>24.99</v>
      </c>
      <c r="L23" s="29">
        <v>9.5</v>
      </c>
      <c r="M23" s="29"/>
      <c r="N23" s="29">
        <f>L23*J23</f>
        <v>38</v>
      </c>
      <c r="O23" s="29">
        <f>L23*H23</f>
        <v>5814</v>
      </c>
      <c r="P23" s="81" t="s">
        <v>44</v>
      </c>
      <c r="Q23" s="81" t="s">
        <v>45</v>
      </c>
      <c r="R23" s="90"/>
    </row>
    <row r="24" spans="1:23" ht="60" customHeight="1" x14ac:dyDescent="0.25">
      <c r="A24" s="88"/>
      <c r="B24" s="88"/>
      <c r="C24" s="85"/>
      <c r="D24" s="29" t="s">
        <v>15</v>
      </c>
      <c r="E24" s="13"/>
      <c r="F24" s="17"/>
      <c r="G24" s="43"/>
      <c r="H24" s="29">
        <v>612</v>
      </c>
      <c r="I24" s="29">
        <v>4</v>
      </c>
      <c r="J24" s="29">
        <v>4</v>
      </c>
      <c r="K24" s="29">
        <v>19.989999999999998</v>
      </c>
      <c r="L24" s="29">
        <v>8.1999999999999993</v>
      </c>
      <c r="M24" s="29"/>
      <c r="N24" s="29">
        <f t="shared" ref="N24:N41" si="2">L24*J24</f>
        <v>32.799999999999997</v>
      </c>
      <c r="O24" s="29">
        <f t="shared" ref="O24:O41" si="3">L24*H24</f>
        <v>5018.3999999999996</v>
      </c>
      <c r="P24" s="80"/>
      <c r="Q24" s="80"/>
      <c r="R24" s="91"/>
    </row>
    <row r="25" spans="1:23" ht="60" customHeight="1" x14ac:dyDescent="0.25">
      <c r="A25" s="88"/>
      <c r="B25" s="88"/>
      <c r="C25" s="85"/>
      <c r="D25" s="29" t="s">
        <v>16</v>
      </c>
      <c r="E25" s="13"/>
      <c r="F25" s="16"/>
      <c r="G25" s="43"/>
      <c r="H25" s="29">
        <v>612</v>
      </c>
      <c r="I25" s="29">
        <v>4</v>
      </c>
      <c r="J25" s="29">
        <v>4</v>
      </c>
      <c r="K25" s="29">
        <v>16.989999999999998</v>
      </c>
      <c r="L25" s="29">
        <v>6.46</v>
      </c>
      <c r="M25" s="29"/>
      <c r="N25" s="29">
        <f t="shared" si="2"/>
        <v>25.84</v>
      </c>
      <c r="O25" s="29">
        <f t="shared" si="3"/>
        <v>3953.52</v>
      </c>
      <c r="P25" s="80"/>
      <c r="Q25" s="80"/>
      <c r="R25" s="21"/>
    </row>
    <row r="26" spans="1:23" ht="60" customHeight="1" x14ac:dyDescent="0.25">
      <c r="A26" s="88"/>
      <c r="B26" s="88"/>
      <c r="C26" s="85"/>
      <c r="D26" s="29" t="s">
        <v>17</v>
      </c>
      <c r="E26" s="11"/>
      <c r="F26" s="17"/>
      <c r="G26" s="43"/>
      <c r="H26" s="29">
        <v>612</v>
      </c>
      <c r="I26" s="29">
        <v>4</v>
      </c>
      <c r="J26" s="29">
        <v>4</v>
      </c>
      <c r="K26" s="29">
        <v>7.99</v>
      </c>
      <c r="L26" s="29">
        <v>3.05</v>
      </c>
      <c r="M26" s="29"/>
      <c r="N26" s="29">
        <f t="shared" si="2"/>
        <v>12.2</v>
      </c>
      <c r="O26" s="29">
        <f t="shared" si="3"/>
        <v>1866.6</v>
      </c>
      <c r="P26" s="80"/>
      <c r="Q26" s="80"/>
      <c r="R26" s="21"/>
    </row>
    <row r="27" spans="1:23" ht="60" customHeight="1" x14ac:dyDescent="0.25">
      <c r="A27" s="88"/>
      <c r="B27" s="88"/>
      <c r="C27" s="85"/>
      <c r="D27" s="29" t="s">
        <v>18</v>
      </c>
      <c r="E27" s="13"/>
      <c r="F27" s="16"/>
      <c r="G27" s="43"/>
      <c r="H27" s="29">
        <v>612</v>
      </c>
      <c r="I27" s="29">
        <v>4</v>
      </c>
      <c r="J27" s="29">
        <v>4</v>
      </c>
      <c r="K27" s="29">
        <v>16.989999999999998</v>
      </c>
      <c r="L27" s="29">
        <v>6.45</v>
      </c>
      <c r="M27" s="29"/>
      <c r="N27" s="29">
        <f t="shared" si="2"/>
        <v>25.8</v>
      </c>
      <c r="O27" s="29">
        <f t="shared" si="3"/>
        <v>3947.4</v>
      </c>
      <c r="P27" s="80"/>
      <c r="Q27" s="80"/>
      <c r="R27" s="90"/>
    </row>
    <row r="28" spans="1:23" ht="60" customHeight="1" x14ac:dyDescent="0.25">
      <c r="A28" s="88"/>
      <c r="B28" s="88"/>
      <c r="C28" s="85"/>
      <c r="D28" s="29" t="s">
        <v>19</v>
      </c>
      <c r="E28" s="13"/>
      <c r="F28" s="17"/>
      <c r="G28" s="43"/>
      <c r="H28" s="29">
        <v>612</v>
      </c>
      <c r="I28" s="29">
        <v>4</v>
      </c>
      <c r="J28" s="29">
        <v>4</v>
      </c>
      <c r="K28" s="29">
        <v>16.989999999999998</v>
      </c>
      <c r="L28" s="29">
        <v>4.5</v>
      </c>
      <c r="M28" s="29"/>
      <c r="N28" s="29">
        <f t="shared" si="2"/>
        <v>18</v>
      </c>
      <c r="O28" s="29">
        <f t="shared" si="3"/>
        <v>2754</v>
      </c>
      <c r="P28" s="80"/>
      <c r="Q28" s="80"/>
      <c r="R28" s="91"/>
    </row>
    <row r="29" spans="1:23" ht="60" customHeight="1" x14ac:dyDescent="0.25">
      <c r="A29" s="88"/>
      <c r="B29" s="88"/>
      <c r="C29" s="85"/>
      <c r="D29" s="29" t="s">
        <v>20</v>
      </c>
      <c r="E29" s="13"/>
      <c r="F29" s="16"/>
      <c r="G29" s="43"/>
      <c r="H29" s="29">
        <v>612</v>
      </c>
      <c r="I29" s="29">
        <v>4</v>
      </c>
      <c r="J29" s="29">
        <v>4</v>
      </c>
      <c r="K29" s="29">
        <v>12.99</v>
      </c>
      <c r="L29" s="29">
        <v>4.45</v>
      </c>
      <c r="M29" s="29"/>
      <c r="N29" s="29">
        <f t="shared" si="2"/>
        <v>17.8</v>
      </c>
      <c r="O29" s="29">
        <f t="shared" si="3"/>
        <v>2723.4</v>
      </c>
      <c r="P29" s="80"/>
      <c r="Q29" s="80"/>
      <c r="R29" s="21"/>
    </row>
    <row r="30" spans="1:23" ht="60" customHeight="1" x14ac:dyDescent="0.25">
      <c r="A30" s="88"/>
      <c r="B30" s="88"/>
      <c r="C30" s="85"/>
      <c r="D30" s="29" t="s">
        <v>21</v>
      </c>
      <c r="E30" s="13"/>
      <c r="F30" s="17"/>
      <c r="G30" s="43"/>
      <c r="H30" s="29">
        <v>612</v>
      </c>
      <c r="I30" s="29">
        <v>4</v>
      </c>
      <c r="J30" s="29">
        <v>4</v>
      </c>
      <c r="K30" s="29">
        <v>7.99</v>
      </c>
      <c r="L30" s="29">
        <v>2.68</v>
      </c>
      <c r="M30" s="29"/>
      <c r="N30" s="29">
        <f t="shared" si="2"/>
        <v>10.72</v>
      </c>
      <c r="O30" s="29">
        <f t="shared" si="3"/>
        <v>1640.16</v>
      </c>
      <c r="P30" s="80"/>
      <c r="Q30" s="80"/>
      <c r="R30" s="21"/>
    </row>
    <row r="31" spans="1:23" s="45" customFormat="1" ht="60" customHeight="1" x14ac:dyDescent="0.25">
      <c r="A31" s="88"/>
      <c r="B31" s="88"/>
      <c r="C31" s="85"/>
      <c r="D31" s="29" t="s">
        <v>43</v>
      </c>
      <c r="E31" s="13"/>
      <c r="F31" s="16"/>
      <c r="G31" s="43"/>
      <c r="H31" s="29">
        <v>612</v>
      </c>
      <c r="I31" s="29">
        <v>4</v>
      </c>
      <c r="J31" s="29">
        <v>4</v>
      </c>
      <c r="K31" s="29">
        <v>7.99</v>
      </c>
      <c r="L31" s="29">
        <v>2.0699999999999998</v>
      </c>
      <c r="M31" s="29"/>
      <c r="N31" s="29">
        <f t="shared" si="2"/>
        <v>8.2799999999999994</v>
      </c>
      <c r="O31" s="29">
        <f t="shared" si="3"/>
        <v>1266.8399999999999</v>
      </c>
      <c r="P31" s="80"/>
      <c r="Q31" s="80"/>
      <c r="R31" s="90"/>
      <c r="S31" s="19"/>
      <c r="T31" s="19"/>
      <c r="U31" s="19"/>
      <c r="V31" s="19"/>
      <c r="W31" s="19"/>
    </row>
    <row r="32" spans="1:23" s="45" customFormat="1" ht="60" customHeight="1" x14ac:dyDescent="0.2">
      <c r="A32" s="88"/>
      <c r="B32" s="88"/>
      <c r="C32" s="85"/>
      <c r="D32" s="29" t="s">
        <v>23</v>
      </c>
      <c r="E32" s="12"/>
      <c r="F32" s="17"/>
      <c r="G32" s="43"/>
      <c r="H32" s="29">
        <v>612</v>
      </c>
      <c r="I32" s="29">
        <v>4</v>
      </c>
      <c r="J32" s="29">
        <v>4</v>
      </c>
      <c r="K32" s="29">
        <v>19.989999999999998</v>
      </c>
      <c r="L32" s="29">
        <v>8.6</v>
      </c>
      <c r="M32" s="29"/>
      <c r="N32" s="29">
        <f t="shared" si="2"/>
        <v>34.4</v>
      </c>
      <c r="O32" s="29">
        <f t="shared" si="3"/>
        <v>5263.2</v>
      </c>
      <c r="P32" s="80"/>
      <c r="Q32" s="80"/>
      <c r="R32" s="91"/>
      <c r="S32" s="19"/>
      <c r="T32" s="19"/>
      <c r="U32" s="19"/>
      <c r="V32" s="19"/>
      <c r="W32" s="19"/>
    </row>
    <row r="33" spans="1:18" ht="60" customHeight="1" x14ac:dyDescent="0.2">
      <c r="A33" s="88"/>
      <c r="B33" s="88"/>
      <c r="C33" s="85"/>
      <c r="D33" s="29" t="s">
        <v>24</v>
      </c>
      <c r="E33" s="12"/>
      <c r="F33" s="16"/>
      <c r="G33" s="43"/>
      <c r="H33" s="29">
        <v>612</v>
      </c>
      <c r="I33" s="29">
        <v>4</v>
      </c>
      <c r="J33" s="29">
        <v>4</v>
      </c>
      <c r="K33" s="29">
        <v>16.989999999999998</v>
      </c>
      <c r="L33" s="29">
        <v>6.2</v>
      </c>
      <c r="M33" s="29"/>
      <c r="N33" s="29">
        <f t="shared" si="2"/>
        <v>24.8</v>
      </c>
      <c r="O33" s="29">
        <f t="shared" si="3"/>
        <v>3794.4</v>
      </c>
      <c r="P33" s="80"/>
      <c r="Q33" s="80"/>
      <c r="R33" s="21"/>
    </row>
    <row r="34" spans="1:18" ht="60" customHeight="1" x14ac:dyDescent="0.25">
      <c r="A34" s="88"/>
      <c r="B34" s="88"/>
      <c r="C34" s="85"/>
      <c r="D34" s="29" t="s">
        <v>26</v>
      </c>
      <c r="E34" s="13"/>
      <c r="F34" s="17"/>
      <c r="G34" s="43"/>
      <c r="H34" s="29">
        <v>612</v>
      </c>
      <c r="I34" s="29">
        <v>4</v>
      </c>
      <c r="J34" s="29">
        <v>4</v>
      </c>
      <c r="K34" s="29">
        <v>14.99</v>
      </c>
      <c r="L34" s="29">
        <v>5.2</v>
      </c>
      <c r="M34" s="29"/>
      <c r="N34" s="29">
        <f t="shared" si="2"/>
        <v>20.8</v>
      </c>
      <c r="O34" s="29">
        <f t="shared" si="3"/>
        <v>3182.4</v>
      </c>
      <c r="P34" s="80"/>
      <c r="Q34" s="80"/>
      <c r="R34" s="44"/>
    </row>
    <row r="35" spans="1:18" ht="60" customHeight="1" x14ac:dyDescent="0.25">
      <c r="A35" s="88"/>
      <c r="B35" s="88"/>
      <c r="C35" s="85"/>
      <c r="D35" s="29" t="s">
        <v>27</v>
      </c>
      <c r="E35" s="13"/>
      <c r="F35" s="16"/>
      <c r="G35" s="43"/>
      <c r="H35" s="29">
        <v>612</v>
      </c>
      <c r="I35" s="29">
        <v>4</v>
      </c>
      <c r="J35" s="29">
        <v>4</v>
      </c>
      <c r="K35" s="29">
        <v>16.989999999999998</v>
      </c>
      <c r="L35" s="29">
        <v>5.35</v>
      </c>
      <c r="M35" s="29"/>
      <c r="N35" s="29">
        <f t="shared" si="2"/>
        <v>21.4</v>
      </c>
      <c r="O35" s="29">
        <f t="shared" si="3"/>
        <v>3274.2</v>
      </c>
      <c r="P35" s="80"/>
      <c r="Q35" s="80"/>
      <c r="R35" s="90"/>
    </row>
    <row r="36" spans="1:18" ht="60" customHeight="1" x14ac:dyDescent="0.25">
      <c r="A36" s="88"/>
      <c r="B36" s="88"/>
      <c r="C36" s="85"/>
      <c r="D36" s="29" t="s">
        <v>28</v>
      </c>
      <c r="E36" s="13"/>
      <c r="F36" s="17"/>
      <c r="G36" s="43"/>
      <c r="H36" s="29">
        <v>612</v>
      </c>
      <c r="I36" s="29">
        <v>4</v>
      </c>
      <c r="J36" s="29">
        <v>4</v>
      </c>
      <c r="K36" s="29">
        <v>16.989999999999998</v>
      </c>
      <c r="L36" s="29">
        <v>4.9000000000000004</v>
      </c>
      <c r="M36" s="29"/>
      <c r="N36" s="29">
        <f t="shared" si="2"/>
        <v>19.600000000000001</v>
      </c>
      <c r="O36" s="29">
        <f t="shared" si="3"/>
        <v>2998.8</v>
      </c>
      <c r="P36" s="80"/>
      <c r="Q36" s="80"/>
      <c r="R36" s="91"/>
    </row>
    <row r="37" spans="1:18" ht="60" customHeight="1" x14ac:dyDescent="0.25">
      <c r="A37" s="88"/>
      <c r="B37" s="88"/>
      <c r="C37" s="85"/>
      <c r="D37" s="29" t="s">
        <v>29</v>
      </c>
      <c r="E37" s="13"/>
      <c r="F37" s="16"/>
      <c r="G37" s="43"/>
      <c r="H37" s="29">
        <v>612</v>
      </c>
      <c r="I37" s="29">
        <v>4</v>
      </c>
      <c r="J37" s="29">
        <v>4</v>
      </c>
      <c r="K37" s="29">
        <v>16.989999999999998</v>
      </c>
      <c r="L37" s="29">
        <v>4.55</v>
      </c>
      <c r="M37" s="29"/>
      <c r="N37" s="29">
        <f t="shared" si="2"/>
        <v>18.2</v>
      </c>
      <c r="O37" s="29">
        <f t="shared" si="3"/>
        <v>2784.6</v>
      </c>
      <c r="P37" s="80"/>
      <c r="Q37" s="80"/>
      <c r="R37" s="21"/>
    </row>
    <row r="38" spans="1:18" ht="60" customHeight="1" x14ac:dyDescent="0.2">
      <c r="A38" s="88"/>
      <c r="B38" s="88"/>
      <c r="C38" s="85"/>
      <c r="D38" s="29" t="s">
        <v>30</v>
      </c>
      <c r="H38" s="29">
        <v>612</v>
      </c>
      <c r="I38" s="29">
        <v>4</v>
      </c>
      <c r="J38" s="29">
        <v>4</v>
      </c>
      <c r="K38" s="29">
        <v>7.99</v>
      </c>
      <c r="L38" s="29">
        <v>2.8</v>
      </c>
      <c r="M38" s="29"/>
      <c r="N38" s="29">
        <f t="shared" si="2"/>
        <v>11.2</v>
      </c>
      <c r="O38" s="29">
        <f t="shared" si="3"/>
        <v>1713.6</v>
      </c>
      <c r="P38" s="80"/>
      <c r="Q38" s="80"/>
    </row>
    <row r="39" spans="1:18" ht="60" customHeight="1" x14ac:dyDescent="0.2">
      <c r="A39" s="88"/>
      <c r="B39" s="88"/>
      <c r="C39" s="85"/>
      <c r="D39" s="29" t="s">
        <v>31</v>
      </c>
      <c r="H39" s="29">
        <v>612</v>
      </c>
      <c r="I39" s="29">
        <v>4</v>
      </c>
      <c r="J39" s="29">
        <v>4</v>
      </c>
      <c r="K39" s="29">
        <v>7.99</v>
      </c>
      <c r="L39" s="29">
        <v>2.6</v>
      </c>
      <c r="M39" s="29"/>
      <c r="N39" s="29">
        <f t="shared" si="2"/>
        <v>10.4</v>
      </c>
      <c r="O39" s="29">
        <f t="shared" si="3"/>
        <v>1591.2</v>
      </c>
      <c r="P39" s="80"/>
      <c r="Q39" s="80"/>
    </row>
    <row r="40" spans="1:18" ht="60" customHeight="1" x14ac:dyDescent="0.2">
      <c r="A40" s="88"/>
      <c r="B40" s="88"/>
      <c r="C40" s="85"/>
      <c r="D40" s="29" t="s">
        <v>32</v>
      </c>
      <c r="H40" s="29">
        <v>612</v>
      </c>
      <c r="I40" s="29">
        <v>4</v>
      </c>
      <c r="J40" s="29">
        <v>4</v>
      </c>
      <c r="K40" s="29">
        <v>7.99</v>
      </c>
      <c r="L40" s="29">
        <v>3.1</v>
      </c>
      <c r="M40" s="29"/>
      <c r="N40" s="29">
        <f t="shared" si="2"/>
        <v>12.4</v>
      </c>
      <c r="O40" s="29">
        <f t="shared" si="3"/>
        <v>1897.2</v>
      </c>
      <c r="P40" s="80"/>
      <c r="Q40" s="80"/>
    </row>
    <row r="41" spans="1:18" ht="60" customHeight="1" x14ac:dyDescent="0.2">
      <c r="A41" s="89"/>
      <c r="B41" s="89"/>
      <c r="C41" s="86"/>
      <c r="D41" s="29" t="s">
        <v>33</v>
      </c>
      <c r="H41" s="29">
        <v>612</v>
      </c>
      <c r="I41" s="29">
        <v>4</v>
      </c>
      <c r="J41" s="29">
        <v>4</v>
      </c>
      <c r="K41" s="29">
        <v>9.99</v>
      </c>
      <c r="L41" s="29">
        <v>3.6</v>
      </c>
      <c r="M41" s="29"/>
      <c r="N41" s="29">
        <f t="shared" si="2"/>
        <v>14.4</v>
      </c>
      <c r="O41" s="29">
        <f t="shared" si="3"/>
        <v>2203.2000000000003</v>
      </c>
      <c r="P41" s="80"/>
      <c r="Q41" s="80"/>
    </row>
    <row r="42" spans="1:18" x14ac:dyDescent="0.2">
      <c r="N42" s="46"/>
      <c r="O42" s="47"/>
    </row>
    <row r="43" spans="1:18" x14ac:dyDescent="0.2">
      <c r="N43" s="46"/>
      <c r="O43" s="47"/>
    </row>
  </sheetData>
  <autoFilter ref="A1:R34" xr:uid="{00000000-0009-0000-0000-000000000000}"/>
  <mergeCells count="19">
    <mergeCell ref="R27:R28"/>
    <mergeCell ref="R31:R32"/>
    <mergeCell ref="R35:R36"/>
    <mergeCell ref="R3:R4"/>
    <mergeCell ref="R7:R8"/>
    <mergeCell ref="R11:R12"/>
    <mergeCell ref="R15:R16"/>
    <mergeCell ref="R23:R24"/>
    <mergeCell ref="A1:D1"/>
    <mergeCell ref="Q3:Q21"/>
    <mergeCell ref="P23:P41"/>
    <mergeCell ref="Q23:Q41"/>
    <mergeCell ref="B3:B21"/>
    <mergeCell ref="A3:A21"/>
    <mergeCell ref="P3:P21"/>
    <mergeCell ref="C3:C21"/>
    <mergeCell ref="C23:C41"/>
    <mergeCell ref="B23:B41"/>
    <mergeCell ref="A23:A41"/>
  </mergeCells>
  <phoneticPr fontId="10" type="noConversion"/>
  <conditionalFormatting sqref="D23:D24">
    <cfRule type="duplicateValues" dxfId="5" priority="4"/>
  </conditionalFormatting>
  <conditionalFormatting sqref="E23:E24">
    <cfRule type="duplicateValues" dxfId="4" priority="2"/>
  </conditionalFormatting>
  <conditionalFormatting sqref="F3 F5:F21 E4:F4 D3:D21 O3:O34">
    <cfRule type="duplicateValues" dxfId="3" priority="6"/>
  </conditionalFormatting>
  <conditionalFormatting sqref="F23:F37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37519F-01F5-4827-9615-0959E8EF2901}">
  <dimension ref="A1:R41"/>
  <sheetViews>
    <sheetView tabSelected="1" topLeftCell="C1" zoomScale="70" zoomScaleNormal="70" workbookViewId="0">
      <selection activeCell="M1" sqref="M1:M1048576"/>
    </sheetView>
  </sheetViews>
  <sheetFormatPr defaultRowHeight="15" x14ac:dyDescent="0.2"/>
  <cols>
    <col min="1" max="4" width="15.625" style="56" customWidth="1"/>
    <col min="5" max="5" width="19.625" style="56" customWidth="1"/>
    <col min="6" max="17" width="15.625" style="56" customWidth="1"/>
    <col min="18" max="16384" width="9" style="56"/>
  </cols>
  <sheetData>
    <row r="1" spans="1:18" s="20" customFormat="1" ht="30" x14ac:dyDescent="0.2">
      <c r="A1" s="49" t="s">
        <v>47</v>
      </c>
      <c r="B1" s="49" t="s">
        <v>1</v>
      </c>
      <c r="C1" s="9" t="s">
        <v>8</v>
      </c>
      <c r="D1" s="9" t="s">
        <v>3</v>
      </c>
      <c r="E1" s="9" t="s">
        <v>55</v>
      </c>
      <c r="F1" s="9" t="s">
        <v>13</v>
      </c>
      <c r="G1" s="9" t="s">
        <v>11</v>
      </c>
      <c r="H1" s="9" t="s">
        <v>48</v>
      </c>
      <c r="I1" s="9" t="s">
        <v>49</v>
      </c>
      <c r="J1" s="9" t="s">
        <v>50</v>
      </c>
      <c r="K1" s="9" t="s">
        <v>10</v>
      </c>
      <c r="L1" s="50" t="s">
        <v>51</v>
      </c>
      <c r="M1" s="52" t="s">
        <v>12</v>
      </c>
      <c r="N1" s="53" t="s">
        <v>52</v>
      </c>
      <c r="O1" s="26" t="s">
        <v>4</v>
      </c>
      <c r="P1" s="27" t="s">
        <v>5</v>
      </c>
      <c r="Q1" s="20" t="s">
        <v>95</v>
      </c>
      <c r="R1" s="54"/>
    </row>
    <row r="2" spans="1:18" ht="35.1" customHeight="1" x14ac:dyDescent="0.2">
      <c r="A2" s="60" t="s">
        <v>53</v>
      </c>
      <c r="B2" s="60">
        <v>1908303</v>
      </c>
      <c r="C2" s="75"/>
      <c r="D2" s="20" t="s">
        <v>35</v>
      </c>
      <c r="E2" s="9" t="str" cm="1">
        <f t="array" ref="E2:E20">VLOOKUP(D2:D20,'[1]VENDOR SHEET'!$D$13:$E$31,2,0)</f>
        <v>95B26A022/95B26A023/95B26A024/95B26A025</v>
      </c>
      <c r="F2" s="9">
        <v>298245</v>
      </c>
      <c r="G2" s="9" t="s">
        <v>76</v>
      </c>
      <c r="H2" s="20">
        <v>420</v>
      </c>
      <c r="I2" s="20">
        <v>4</v>
      </c>
      <c r="J2" s="20">
        <v>4</v>
      </c>
      <c r="K2" s="59">
        <v>24.99</v>
      </c>
      <c r="L2" s="22">
        <v>8.5</v>
      </c>
      <c r="M2" s="24">
        <f>L2*J2</f>
        <v>34</v>
      </c>
      <c r="N2" s="55">
        <f>L2*H2</f>
        <v>3570</v>
      </c>
      <c r="O2" s="61" t="s">
        <v>56</v>
      </c>
      <c r="P2" s="62" t="s">
        <v>42</v>
      </c>
      <c r="Q2" s="9"/>
    </row>
    <row r="3" spans="1:18" ht="35.1" customHeight="1" x14ac:dyDescent="0.2">
      <c r="A3" s="60"/>
      <c r="B3" s="60"/>
      <c r="C3" s="75"/>
      <c r="D3" s="20" t="s">
        <v>36</v>
      </c>
      <c r="E3" s="9" t="str">
        <v>95B26X027/95B26X028/95B26X029/95B26X030</v>
      </c>
      <c r="F3" s="9">
        <v>298246</v>
      </c>
      <c r="G3" s="9" t="s">
        <v>77</v>
      </c>
      <c r="H3" s="20">
        <v>420</v>
      </c>
      <c r="I3" s="20">
        <v>4</v>
      </c>
      <c r="J3" s="20">
        <v>4</v>
      </c>
      <c r="K3" s="59">
        <v>19.989999999999998</v>
      </c>
      <c r="L3" s="22">
        <v>7.2</v>
      </c>
      <c r="M3" s="24">
        <f t="shared" ref="M3:M19" si="0">L3*J3</f>
        <v>28.8</v>
      </c>
      <c r="N3" s="55">
        <f t="shared" ref="N3:N41" si="1">L3*H3</f>
        <v>3024</v>
      </c>
      <c r="O3" s="61"/>
      <c r="P3" s="62"/>
      <c r="Q3" s="9"/>
    </row>
    <row r="4" spans="1:18" ht="35.1" customHeight="1" x14ac:dyDescent="0.2">
      <c r="A4" s="60"/>
      <c r="B4" s="60"/>
      <c r="C4" s="75"/>
      <c r="D4" s="20" t="s">
        <v>16</v>
      </c>
      <c r="E4" s="9" t="str">
        <v>95B26A026/95B26A027/95B26A028/95B26A029</v>
      </c>
      <c r="F4" s="9">
        <v>298247</v>
      </c>
      <c r="G4" s="9" t="s">
        <v>78</v>
      </c>
      <c r="H4" s="20">
        <v>420</v>
      </c>
      <c r="I4" s="20">
        <v>4</v>
      </c>
      <c r="J4" s="20">
        <v>4</v>
      </c>
      <c r="K4" s="59">
        <v>14.99</v>
      </c>
      <c r="L4" s="22">
        <v>5.5</v>
      </c>
      <c r="M4" s="24">
        <f t="shared" si="0"/>
        <v>22</v>
      </c>
      <c r="N4" s="55">
        <f t="shared" si="1"/>
        <v>2310</v>
      </c>
      <c r="O4" s="61"/>
      <c r="P4" s="62"/>
      <c r="Q4" s="9"/>
    </row>
    <row r="5" spans="1:18" ht="35.1" customHeight="1" x14ac:dyDescent="0.2">
      <c r="A5" s="60"/>
      <c r="B5" s="60"/>
      <c r="C5" s="75"/>
      <c r="D5" s="20" t="s">
        <v>17</v>
      </c>
      <c r="E5" s="9" t="str">
        <v>95B26S249/95B26X031/95B26X032/95B26X033</v>
      </c>
      <c r="F5" s="9">
        <v>298248</v>
      </c>
      <c r="G5" s="9" t="s">
        <v>79</v>
      </c>
      <c r="H5" s="20">
        <v>420</v>
      </c>
      <c r="I5" s="20">
        <v>4</v>
      </c>
      <c r="J5" s="20">
        <v>4</v>
      </c>
      <c r="K5" s="59">
        <v>7.99</v>
      </c>
      <c r="L5" s="22">
        <v>2.68</v>
      </c>
      <c r="M5" s="24">
        <f t="shared" si="0"/>
        <v>10.72</v>
      </c>
      <c r="N5" s="55">
        <f t="shared" si="1"/>
        <v>1125.6000000000001</v>
      </c>
      <c r="O5" s="61"/>
      <c r="P5" s="62"/>
      <c r="Q5" s="9"/>
    </row>
    <row r="6" spans="1:18" ht="35.1" customHeight="1" x14ac:dyDescent="0.2">
      <c r="A6" s="60"/>
      <c r="B6" s="60"/>
      <c r="C6" s="75"/>
      <c r="D6" s="57" t="s">
        <v>18</v>
      </c>
      <c r="E6" s="9" t="str">
        <v>95B26S250/95B26X034/95B26X035/95B26X036</v>
      </c>
      <c r="F6" s="9">
        <f>F5+1</f>
        <v>298249</v>
      </c>
      <c r="G6" s="9" t="s">
        <v>80</v>
      </c>
      <c r="H6" s="20">
        <v>420</v>
      </c>
      <c r="I6" s="20">
        <v>4</v>
      </c>
      <c r="J6" s="20">
        <v>4</v>
      </c>
      <c r="K6" s="59">
        <v>14.99</v>
      </c>
      <c r="L6" s="22">
        <v>5.5</v>
      </c>
      <c r="M6" s="24">
        <f t="shared" si="0"/>
        <v>22</v>
      </c>
      <c r="N6" s="55">
        <f t="shared" si="1"/>
        <v>2310</v>
      </c>
      <c r="O6" s="61"/>
      <c r="P6" s="62"/>
      <c r="Q6" s="9"/>
    </row>
    <row r="7" spans="1:18" ht="35.1" customHeight="1" x14ac:dyDescent="0.2">
      <c r="A7" s="60"/>
      <c r="B7" s="60"/>
      <c r="C7" s="75"/>
      <c r="D7" s="57" t="s">
        <v>19</v>
      </c>
      <c r="E7" s="9" t="str">
        <v>95G26X063/95G26X064/95G26X065/95G26X066</v>
      </c>
      <c r="F7" s="9">
        <f>F6+1</f>
        <v>298250</v>
      </c>
      <c r="G7" s="9" t="s">
        <v>81</v>
      </c>
      <c r="H7" s="20">
        <v>420</v>
      </c>
      <c r="I7" s="20">
        <v>4</v>
      </c>
      <c r="J7" s="20">
        <v>4</v>
      </c>
      <c r="K7" s="59">
        <v>12.99</v>
      </c>
      <c r="L7" s="22">
        <v>4.2</v>
      </c>
      <c r="M7" s="24">
        <f t="shared" si="0"/>
        <v>16.8</v>
      </c>
      <c r="N7" s="55">
        <f t="shared" si="1"/>
        <v>1764</v>
      </c>
      <c r="O7" s="61"/>
      <c r="P7" s="62"/>
      <c r="Q7" s="9"/>
    </row>
    <row r="8" spans="1:18" ht="35.1" customHeight="1" x14ac:dyDescent="0.2">
      <c r="A8" s="60"/>
      <c r="B8" s="60"/>
      <c r="C8" s="75"/>
      <c r="D8" s="20" t="s">
        <v>20</v>
      </c>
      <c r="E8" s="9" t="str">
        <v>95G26S252/95G26S253/95G26S254/95G26S255</v>
      </c>
      <c r="F8" s="9">
        <f t="shared" ref="F8:F20" si="2">F7+1</f>
        <v>298251</v>
      </c>
      <c r="G8" s="9" t="s">
        <v>82</v>
      </c>
      <c r="H8" s="20">
        <v>420</v>
      </c>
      <c r="I8" s="20">
        <v>4</v>
      </c>
      <c r="J8" s="20">
        <v>4</v>
      </c>
      <c r="K8" s="59">
        <v>12.99</v>
      </c>
      <c r="L8" s="22">
        <v>4.2</v>
      </c>
      <c r="M8" s="24">
        <f t="shared" si="0"/>
        <v>16.8</v>
      </c>
      <c r="N8" s="55">
        <f t="shared" si="1"/>
        <v>1764</v>
      </c>
      <c r="O8" s="61"/>
      <c r="P8" s="62"/>
      <c r="Q8" s="9"/>
    </row>
    <row r="9" spans="1:18" ht="35.1" customHeight="1" x14ac:dyDescent="0.2">
      <c r="A9" s="60"/>
      <c r="B9" s="60"/>
      <c r="C9" s="75"/>
      <c r="D9" s="20" t="s">
        <v>21</v>
      </c>
      <c r="E9" s="9" t="str">
        <v>95G26S253/95G26A056/95G26A057/95G26A058</v>
      </c>
      <c r="F9" s="9">
        <f t="shared" si="2"/>
        <v>298252</v>
      </c>
      <c r="G9" s="9" t="s">
        <v>83</v>
      </c>
      <c r="H9" s="20">
        <v>420</v>
      </c>
      <c r="I9" s="20">
        <v>4</v>
      </c>
      <c r="J9" s="20">
        <v>4</v>
      </c>
      <c r="K9" s="59">
        <v>7.99</v>
      </c>
      <c r="L9" s="22">
        <v>2.5</v>
      </c>
      <c r="M9" s="24">
        <f t="shared" si="0"/>
        <v>10</v>
      </c>
      <c r="N9" s="55">
        <f t="shared" si="1"/>
        <v>1050</v>
      </c>
      <c r="O9" s="61"/>
      <c r="P9" s="62"/>
      <c r="Q9" s="9"/>
    </row>
    <row r="10" spans="1:18" ht="35.1" customHeight="1" x14ac:dyDescent="0.2">
      <c r="A10" s="60"/>
      <c r="B10" s="60"/>
      <c r="C10" s="75"/>
      <c r="D10" s="57" t="s">
        <v>22</v>
      </c>
      <c r="E10" s="9" t="str">
        <v>95G26X067/95G26X068/95G26X069/95G26X070</v>
      </c>
      <c r="F10" s="9">
        <f t="shared" si="2"/>
        <v>298253</v>
      </c>
      <c r="G10" s="9" t="s">
        <v>84</v>
      </c>
      <c r="H10" s="20">
        <v>420</v>
      </c>
      <c r="I10" s="20">
        <v>4</v>
      </c>
      <c r="J10" s="20">
        <v>4</v>
      </c>
      <c r="K10" s="59">
        <v>5.99</v>
      </c>
      <c r="L10" s="22">
        <v>2</v>
      </c>
      <c r="M10" s="24">
        <f t="shared" si="0"/>
        <v>8</v>
      </c>
      <c r="N10" s="55">
        <f t="shared" si="1"/>
        <v>840</v>
      </c>
      <c r="O10" s="61"/>
      <c r="P10" s="62"/>
      <c r="Q10" s="9"/>
    </row>
    <row r="11" spans="1:18" ht="35.1" customHeight="1" x14ac:dyDescent="0.2">
      <c r="A11" s="60"/>
      <c r="B11" s="60"/>
      <c r="C11" s="75"/>
      <c r="D11" s="57" t="s">
        <v>23</v>
      </c>
      <c r="E11" s="9" t="str">
        <v>95G26S255/95G26X071/95G26X072/95G26X073</v>
      </c>
      <c r="F11" s="9">
        <f t="shared" si="2"/>
        <v>298254</v>
      </c>
      <c r="G11" s="9" t="s">
        <v>85</v>
      </c>
      <c r="H11" s="20">
        <v>420</v>
      </c>
      <c r="I11" s="20">
        <v>4</v>
      </c>
      <c r="J11" s="20">
        <v>4</v>
      </c>
      <c r="K11" s="59">
        <v>16.989999999999998</v>
      </c>
      <c r="L11" s="22">
        <v>6.8</v>
      </c>
      <c r="M11" s="24">
        <f t="shared" si="0"/>
        <v>27.2</v>
      </c>
      <c r="N11" s="55">
        <f t="shared" si="1"/>
        <v>2856</v>
      </c>
      <c r="O11" s="61"/>
      <c r="P11" s="62"/>
      <c r="Q11" s="9"/>
    </row>
    <row r="12" spans="1:18" ht="35.1" customHeight="1" x14ac:dyDescent="0.2">
      <c r="A12" s="60"/>
      <c r="B12" s="60"/>
      <c r="C12" s="75"/>
      <c r="D12" s="20" t="s">
        <v>24</v>
      </c>
      <c r="E12" s="9" t="str">
        <v>95C26X039/95C26X040/95C26X041/95C26X042</v>
      </c>
      <c r="F12" s="9">
        <f t="shared" si="2"/>
        <v>298255</v>
      </c>
      <c r="G12" s="9" t="s">
        <v>86</v>
      </c>
      <c r="H12" s="20">
        <v>420</v>
      </c>
      <c r="I12" s="20">
        <v>4</v>
      </c>
      <c r="J12" s="20">
        <v>4</v>
      </c>
      <c r="K12" s="59">
        <v>16.989999999999998</v>
      </c>
      <c r="L12" s="22">
        <v>5.4</v>
      </c>
      <c r="M12" s="24">
        <f t="shared" si="0"/>
        <v>21.6</v>
      </c>
      <c r="N12" s="55">
        <f t="shared" si="1"/>
        <v>2268</v>
      </c>
      <c r="O12" s="61"/>
      <c r="P12" s="62"/>
      <c r="Q12" s="9"/>
    </row>
    <row r="13" spans="1:18" ht="35.1" customHeight="1" x14ac:dyDescent="0.2">
      <c r="A13" s="60"/>
      <c r="B13" s="60"/>
      <c r="C13" s="75"/>
      <c r="D13" s="20" t="s">
        <v>26</v>
      </c>
      <c r="E13" s="9" t="str">
        <v>95C26X043/95C26X044/95C26X045/95C26X046</v>
      </c>
      <c r="F13" s="9">
        <f t="shared" si="2"/>
        <v>298256</v>
      </c>
      <c r="G13" s="9" t="s">
        <v>87</v>
      </c>
      <c r="H13" s="20">
        <v>420</v>
      </c>
      <c r="I13" s="20">
        <v>4</v>
      </c>
      <c r="J13" s="20">
        <v>4</v>
      </c>
      <c r="K13" s="59">
        <v>14.99</v>
      </c>
      <c r="L13" s="22">
        <v>4.7</v>
      </c>
      <c r="M13" s="24">
        <f t="shared" si="0"/>
        <v>18.8</v>
      </c>
      <c r="N13" s="55">
        <f t="shared" si="1"/>
        <v>1974</v>
      </c>
      <c r="O13" s="61"/>
      <c r="P13" s="62"/>
      <c r="Q13" s="9"/>
    </row>
    <row r="14" spans="1:18" ht="35.1" customHeight="1" x14ac:dyDescent="0.2">
      <c r="A14" s="60"/>
      <c r="B14" s="60"/>
      <c r="C14" s="75"/>
      <c r="D14" s="57" t="s">
        <v>27</v>
      </c>
      <c r="E14" s="9" t="str">
        <v>95C26X047/95C26X048/95C26X049/95C26X050</v>
      </c>
      <c r="F14" s="9">
        <f t="shared" si="2"/>
        <v>298257</v>
      </c>
      <c r="G14" s="9" t="s">
        <v>88</v>
      </c>
      <c r="H14" s="20">
        <v>420</v>
      </c>
      <c r="I14" s="20">
        <v>4</v>
      </c>
      <c r="J14" s="20">
        <v>4</v>
      </c>
      <c r="K14" s="59">
        <v>14.99</v>
      </c>
      <c r="L14" s="22">
        <v>4.8</v>
      </c>
      <c r="M14" s="24">
        <f t="shared" si="0"/>
        <v>19.2</v>
      </c>
      <c r="N14" s="55">
        <f t="shared" si="1"/>
        <v>2016</v>
      </c>
      <c r="O14" s="61"/>
      <c r="P14" s="62"/>
      <c r="Q14" s="9"/>
    </row>
    <row r="15" spans="1:18" ht="35.1" customHeight="1" x14ac:dyDescent="0.2">
      <c r="A15" s="60"/>
      <c r="B15" s="60"/>
      <c r="C15" s="75"/>
      <c r="D15" s="57" t="s">
        <v>28</v>
      </c>
      <c r="E15" s="9" t="str">
        <v>95C26X051/95C26X052/95C26X053/95C26X054</v>
      </c>
      <c r="F15" s="9">
        <f t="shared" si="2"/>
        <v>298258</v>
      </c>
      <c r="G15" s="9" t="s">
        <v>89</v>
      </c>
      <c r="H15" s="20">
        <v>420</v>
      </c>
      <c r="I15" s="20">
        <v>4</v>
      </c>
      <c r="J15" s="20">
        <v>4</v>
      </c>
      <c r="K15" s="59">
        <v>14.99</v>
      </c>
      <c r="L15" s="22">
        <v>4.5</v>
      </c>
      <c r="M15" s="24">
        <f t="shared" si="0"/>
        <v>18</v>
      </c>
      <c r="N15" s="55">
        <f t="shared" si="1"/>
        <v>1890</v>
      </c>
      <c r="O15" s="61"/>
      <c r="P15" s="62"/>
      <c r="Q15" s="9"/>
    </row>
    <row r="16" spans="1:18" ht="35.1" customHeight="1" x14ac:dyDescent="0.2">
      <c r="A16" s="60"/>
      <c r="B16" s="60"/>
      <c r="C16" s="75"/>
      <c r="D16" s="20" t="s">
        <v>29</v>
      </c>
      <c r="E16" s="9" t="str">
        <v>95C26S260/95C26A042/95C26A043/5C26A044</v>
      </c>
      <c r="F16" s="9">
        <f t="shared" si="2"/>
        <v>298259</v>
      </c>
      <c r="G16" s="9" t="s">
        <v>90</v>
      </c>
      <c r="H16" s="20">
        <v>420</v>
      </c>
      <c r="I16" s="20">
        <v>4</v>
      </c>
      <c r="J16" s="20">
        <v>4</v>
      </c>
      <c r="K16" s="59">
        <v>12.99</v>
      </c>
      <c r="L16" s="22">
        <v>3.9</v>
      </c>
      <c r="M16" s="24">
        <f t="shared" si="0"/>
        <v>15.6</v>
      </c>
      <c r="N16" s="55">
        <f t="shared" si="1"/>
        <v>1638</v>
      </c>
      <c r="O16" s="61"/>
      <c r="P16" s="62"/>
      <c r="Q16" s="9"/>
    </row>
    <row r="17" spans="1:17" ht="35.1" customHeight="1" x14ac:dyDescent="0.2">
      <c r="A17" s="60"/>
      <c r="B17" s="60"/>
      <c r="C17" s="75"/>
      <c r="D17" s="9" t="s">
        <v>30</v>
      </c>
      <c r="E17" s="9" t="str">
        <v>95C26A045/95C26A046/95C26A047/95C26A048</v>
      </c>
      <c r="F17" s="9">
        <f t="shared" si="2"/>
        <v>298260</v>
      </c>
      <c r="G17" s="9" t="s">
        <v>91</v>
      </c>
      <c r="H17" s="20">
        <v>420</v>
      </c>
      <c r="I17" s="9">
        <v>4</v>
      </c>
      <c r="J17" s="9">
        <v>4</v>
      </c>
      <c r="K17" s="59">
        <v>7.99</v>
      </c>
      <c r="L17" s="22">
        <v>2.6</v>
      </c>
      <c r="M17" s="24">
        <f>L17*J17</f>
        <v>10.4</v>
      </c>
      <c r="N17" s="55">
        <f t="shared" si="1"/>
        <v>1092</v>
      </c>
      <c r="O17" s="61"/>
      <c r="P17" s="62"/>
      <c r="Q17" s="9"/>
    </row>
    <row r="18" spans="1:17" ht="35.1" customHeight="1" x14ac:dyDescent="0.2">
      <c r="A18" s="60"/>
      <c r="B18" s="60"/>
      <c r="C18" s="75"/>
      <c r="D18" s="9" t="s">
        <v>31</v>
      </c>
      <c r="E18" s="9" t="str">
        <v>95C26A049/95C26A050/95C26A051/95C26A052</v>
      </c>
      <c r="F18" s="9">
        <f t="shared" si="2"/>
        <v>298261</v>
      </c>
      <c r="G18" s="9" t="s">
        <v>92</v>
      </c>
      <c r="H18" s="20">
        <v>420</v>
      </c>
      <c r="I18" s="9">
        <v>4</v>
      </c>
      <c r="J18" s="9">
        <v>4</v>
      </c>
      <c r="K18" s="59">
        <v>7.99</v>
      </c>
      <c r="L18" s="22">
        <v>2.4</v>
      </c>
      <c r="M18" s="24">
        <f t="shared" si="0"/>
        <v>9.6</v>
      </c>
      <c r="N18" s="55">
        <f t="shared" si="1"/>
        <v>1008</v>
      </c>
      <c r="O18" s="61"/>
      <c r="P18" s="62"/>
      <c r="Q18" s="9"/>
    </row>
    <row r="19" spans="1:17" ht="35.1" customHeight="1" x14ac:dyDescent="0.2">
      <c r="A19" s="60"/>
      <c r="B19" s="60"/>
      <c r="C19" s="75"/>
      <c r="D19" s="9" t="s">
        <v>32</v>
      </c>
      <c r="E19" s="9" t="str">
        <v>95C26A053/95C26A054/95C26A055/95C26A056</v>
      </c>
      <c r="F19" s="9">
        <f t="shared" si="2"/>
        <v>298262</v>
      </c>
      <c r="G19" s="9" t="s">
        <v>93</v>
      </c>
      <c r="H19" s="20">
        <v>420</v>
      </c>
      <c r="I19" s="9">
        <v>4</v>
      </c>
      <c r="J19" s="9">
        <v>4</v>
      </c>
      <c r="K19" s="59">
        <v>7.99</v>
      </c>
      <c r="L19" s="22">
        <v>2.85</v>
      </c>
      <c r="M19" s="24">
        <f t="shared" si="0"/>
        <v>11.4</v>
      </c>
      <c r="N19" s="55">
        <f>L19*H19</f>
        <v>1197</v>
      </c>
      <c r="O19" s="61"/>
      <c r="P19" s="62"/>
      <c r="Q19" s="9"/>
    </row>
    <row r="20" spans="1:17" ht="35.1" customHeight="1" x14ac:dyDescent="0.2">
      <c r="A20" s="60"/>
      <c r="B20" s="60"/>
      <c r="C20" s="75"/>
      <c r="D20" s="9" t="s">
        <v>33</v>
      </c>
      <c r="E20" s="9" t="str">
        <v>95A26S264/95A26A007/95A26A008/95A26A009</v>
      </c>
      <c r="F20" s="9">
        <f t="shared" si="2"/>
        <v>298263</v>
      </c>
      <c r="G20" s="9" t="s">
        <v>94</v>
      </c>
      <c r="H20" s="20">
        <v>420</v>
      </c>
      <c r="I20" s="9">
        <v>4</v>
      </c>
      <c r="J20" s="9">
        <v>4</v>
      </c>
      <c r="K20" s="59">
        <v>8.99</v>
      </c>
      <c r="L20" s="22">
        <v>3.2</v>
      </c>
      <c r="M20" s="24">
        <f>L20*J20</f>
        <v>12.8</v>
      </c>
      <c r="N20" s="55">
        <f>L20*H20</f>
        <v>1344</v>
      </c>
      <c r="O20" s="61"/>
      <c r="P20" s="62"/>
      <c r="Q20" s="9"/>
    </row>
    <row r="21" spans="1:17" ht="35.1" customHeight="1" x14ac:dyDescent="0.2">
      <c r="A21" s="9"/>
      <c r="B21" s="9"/>
      <c r="C21" s="9"/>
      <c r="D21" s="9"/>
      <c r="E21" s="9"/>
      <c r="F21" s="9"/>
      <c r="G21" s="9"/>
      <c r="H21" s="9">
        <f>SUM(H2:H20)</f>
        <v>7980</v>
      </c>
      <c r="I21" s="9"/>
      <c r="J21" s="9"/>
      <c r="K21" s="9"/>
      <c r="L21" s="9"/>
      <c r="M21" s="51"/>
      <c r="N21" s="58">
        <f>SUM(N2:N20)</f>
        <v>35040.6</v>
      </c>
      <c r="O21" s="9"/>
      <c r="P21" s="9"/>
      <c r="Q21" s="9"/>
    </row>
    <row r="22" spans="1:17" ht="35.1" customHeight="1" x14ac:dyDescent="0.2"/>
    <row r="23" spans="1:17" ht="35.1" customHeight="1" x14ac:dyDescent="0.2">
      <c r="A23" s="60" t="s">
        <v>53</v>
      </c>
      <c r="B23" s="69">
        <v>1908304</v>
      </c>
      <c r="C23" s="72"/>
      <c r="D23" s="20" t="s">
        <v>14</v>
      </c>
      <c r="E23" s="9" t="s">
        <v>57</v>
      </c>
      <c r="F23" s="9">
        <v>298245</v>
      </c>
      <c r="G23" s="9" t="s">
        <v>76</v>
      </c>
      <c r="H23" s="20">
        <v>420</v>
      </c>
      <c r="I23" s="29">
        <v>4</v>
      </c>
      <c r="J23" s="29">
        <v>4</v>
      </c>
      <c r="K23" s="59">
        <v>24.99</v>
      </c>
      <c r="L23" s="22">
        <v>8.5</v>
      </c>
      <c r="M23" s="24">
        <f>L23*I23</f>
        <v>34</v>
      </c>
      <c r="N23" s="55">
        <f t="shared" si="1"/>
        <v>3570</v>
      </c>
      <c r="O23" s="66" t="s">
        <v>56</v>
      </c>
      <c r="P23" s="63" t="s">
        <v>42</v>
      </c>
      <c r="Q23" s="9"/>
    </row>
    <row r="24" spans="1:17" ht="35.1" customHeight="1" x14ac:dyDescent="0.2">
      <c r="A24" s="60"/>
      <c r="B24" s="70"/>
      <c r="C24" s="73"/>
      <c r="D24" s="20" t="s">
        <v>15</v>
      </c>
      <c r="E24" s="9" t="s">
        <v>58</v>
      </c>
      <c r="F24" s="9">
        <v>298246</v>
      </c>
      <c r="G24" s="9" t="s">
        <v>77</v>
      </c>
      <c r="H24" s="20">
        <v>420</v>
      </c>
      <c r="I24" s="29">
        <v>4</v>
      </c>
      <c r="J24" s="29">
        <v>4</v>
      </c>
      <c r="K24" s="59">
        <v>19.989999999999998</v>
      </c>
      <c r="L24" s="22">
        <v>7.2</v>
      </c>
      <c r="M24" s="24">
        <f t="shared" ref="M24:M41" si="3">L24*I24</f>
        <v>28.8</v>
      </c>
      <c r="N24" s="55">
        <f t="shared" si="1"/>
        <v>3024</v>
      </c>
      <c r="O24" s="67"/>
      <c r="P24" s="64"/>
      <c r="Q24" s="9"/>
    </row>
    <row r="25" spans="1:17" ht="35.1" customHeight="1" x14ac:dyDescent="0.2">
      <c r="A25" s="60"/>
      <c r="B25" s="70"/>
      <c r="C25" s="73"/>
      <c r="D25" s="20" t="s">
        <v>16</v>
      </c>
      <c r="E25" s="9" t="s">
        <v>59</v>
      </c>
      <c r="F25" s="9">
        <v>298247</v>
      </c>
      <c r="G25" s="9" t="s">
        <v>78</v>
      </c>
      <c r="H25" s="20">
        <v>420</v>
      </c>
      <c r="I25" s="29">
        <v>4</v>
      </c>
      <c r="J25" s="29">
        <v>4</v>
      </c>
      <c r="K25" s="59">
        <v>14.99</v>
      </c>
      <c r="L25" s="22">
        <v>5.5</v>
      </c>
      <c r="M25" s="24">
        <f t="shared" si="3"/>
        <v>22</v>
      </c>
      <c r="N25" s="55">
        <f t="shared" si="1"/>
        <v>2310</v>
      </c>
      <c r="O25" s="67"/>
      <c r="P25" s="64"/>
      <c r="Q25" s="9"/>
    </row>
    <row r="26" spans="1:17" ht="35.1" customHeight="1" x14ac:dyDescent="0.2">
      <c r="A26" s="60"/>
      <c r="B26" s="70"/>
      <c r="C26" s="73"/>
      <c r="D26" s="20" t="s">
        <v>17</v>
      </c>
      <c r="E26" s="9" t="s">
        <v>60</v>
      </c>
      <c r="F26" s="9">
        <v>298248</v>
      </c>
      <c r="G26" s="9" t="s">
        <v>79</v>
      </c>
      <c r="H26" s="20">
        <v>420</v>
      </c>
      <c r="I26" s="29">
        <v>4</v>
      </c>
      <c r="J26" s="29">
        <v>4</v>
      </c>
      <c r="K26" s="59">
        <v>7.99</v>
      </c>
      <c r="L26" s="22">
        <v>2.68</v>
      </c>
      <c r="M26" s="24">
        <f t="shared" si="3"/>
        <v>10.72</v>
      </c>
      <c r="N26" s="55">
        <f t="shared" si="1"/>
        <v>1125.6000000000001</v>
      </c>
      <c r="O26" s="67"/>
      <c r="P26" s="64"/>
      <c r="Q26" s="9"/>
    </row>
    <row r="27" spans="1:17" ht="35.1" customHeight="1" x14ac:dyDescent="0.2">
      <c r="A27" s="60"/>
      <c r="B27" s="70"/>
      <c r="C27" s="73"/>
      <c r="D27" s="57" t="s">
        <v>18</v>
      </c>
      <c r="E27" s="9" t="s">
        <v>61</v>
      </c>
      <c r="F27" s="9">
        <v>298249</v>
      </c>
      <c r="G27" s="9" t="s">
        <v>80</v>
      </c>
      <c r="H27" s="20">
        <v>420</v>
      </c>
      <c r="I27" s="29">
        <v>4</v>
      </c>
      <c r="J27" s="29">
        <v>4</v>
      </c>
      <c r="K27" s="59">
        <v>14.99</v>
      </c>
      <c r="L27" s="22">
        <v>5.5</v>
      </c>
      <c r="M27" s="24">
        <f t="shared" si="3"/>
        <v>22</v>
      </c>
      <c r="N27" s="55">
        <f t="shared" si="1"/>
        <v>2310</v>
      </c>
      <c r="O27" s="67"/>
      <c r="P27" s="64"/>
      <c r="Q27" s="9"/>
    </row>
    <row r="28" spans="1:17" ht="35.1" customHeight="1" x14ac:dyDescent="0.2">
      <c r="A28" s="60"/>
      <c r="B28" s="70"/>
      <c r="C28" s="73"/>
      <c r="D28" s="57" t="s">
        <v>19</v>
      </c>
      <c r="E28" s="9" t="s">
        <v>62</v>
      </c>
      <c r="F28" s="9">
        <v>298250</v>
      </c>
      <c r="G28" s="9" t="s">
        <v>81</v>
      </c>
      <c r="H28" s="20">
        <v>420</v>
      </c>
      <c r="I28" s="29">
        <v>4</v>
      </c>
      <c r="J28" s="29">
        <v>4</v>
      </c>
      <c r="K28" s="59">
        <v>12.99</v>
      </c>
      <c r="L28" s="22">
        <v>4.2</v>
      </c>
      <c r="M28" s="24">
        <f t="shared" si="3"/>
        <v>16.8</v>
      </c>
      <c r="N28" s="55">
        <f t="shared" si="1"/>
        <v>1764</v>
      </c>
      <c r="O28" s="67"/>
      <c r="P28" s="64"/>
      <c r="Q28" s="9"/>
    </row>
    <row r="29" spans="1:17" ht="35.1" customHeight="1" x14ac:dyDescent="0.2">
      <c r="A29" s="60"/>
      <c r="B29" s="70"/>
      <c r="C29" s="73"/>
      <c r="D29" s="20" t="s">
        <v>20</v>
      </c>
      <c r="E29" s="9" t="s">
        <v>63</v>
      </c>
      <c r="F29" s="9">
        <v>298251</v>
      </c>
      <c r="G29" s="9" t="s">
        <v>82</v>
      </c>
      <c r="H29" s="20">
        <v>420</v>
      </c>
      <c r="I29" s="29">
        <v>4</v>
      </c>
      <c r="J29" s="29">
        <v>4</v>
      </c>
      <c r="K29" s="59">
        <v>12.99</v>
      </c>
      <c r="L29" s="22">
        <v>4.2</v>
      </c>
      <c r="M29" s="24">
        <f t="shared" si="3"/>
        <v>16.8</v>
      </c>
      <c r="N29" s="55">
        <f t="shared" si="1"/>
        <v>1764</v>
      </c>
      <c r="O29" s="67"/>
      <c r="P29" s="64"/>
      <c r="Q29" s="9"/>
    </row>
    <row r="30" spans="1:17" ht="35.1" customHeight="1" x14ac:dyDescent="0.2">
      <c r="A30" s="60"/>
      <c r="B30" s="70"/>
      <c r="C30" s="73"/>
      <c r="D30" s="20" t="s">
        <v>21</v>
      </c>
      <c r="E30" s="9" t="s">
        <v>64</v>
      </c>
      <c r="F30" s="9">
        <v>298252</v>
      </c>
      <c r="G30" s="9" t="s">
        <v>83</v>
      </c>
      <c r="H30" s="20">
        <v>420</v>
      </c>
      <c r="I30" s="29">
        <v>4</v>
      </c>
      <c r="J30" s="29">
        <v>4</v>
      </c>
      <c r="K30" s="59">
        <v>7.99</v>
      </c>
      <c r="L30" s="22">
        <v>2.5</v>
      </c>
      <c r="M30" s="24">
        <f t="shared" si="3"/>
        <v>10</v>
      </c>
      <c r="N30" s="55">
        <f t="shared" si="1"/>
        <v>1050</v>
      </c>
      <c r="O30" s="67"/>
      <c r="P30" s="64"/>
      <c r="Q30" s="9"/>
    </row>
    <row r="31" spans="1:17" ht="35.1" customHeight="1" x14ac:dyDescent="0.2">
      <c r="A31" s="60"/>
      <c r="B31" s="70"/>
      <c r="C31" s="73"/>
      <c r="D31" s="57" t="s">
        <v>43</v>
      </c>
      <c r="E31" s="9" t="s">
        <v>65</v>
      </c>
      <c r="F31" s="9">
        <v>298253</v>
      </c>
      <c r="G31" s="9" t="s">
        <v>84</v>
      </c>
      <c r="H31" s="20">
        <v>420</v>
      </c>
      <c r="I31" s="29">
        <v>4</v>
      </c>
      <c r="J31" s="29">
        <v>4</v>
      </c>
      <c r="K31" s="59">
        <v>5.99</v>
      </c>
      <c r="L31" s="22">
        <v>2</v>
      </c>
      <c r="M31" s="24">
        <f t="shared" si="3"/>
        <v>8</v>
      </c>
      <c r="N31" s="55">
        <f t="shared" si="1"/>
        <v>840</v>
      </c>
      <c r="O31" s="67"/>
      <c r="P31" s="64"/>
      <c r="Q31" s="9"/>
    </row>
    <row r="32" spans="1:17" ht="35.1" customHeight="1" x14ac:dyDescent="0.2">
      <c r="A32" s="60"/>
      <c r="B32" s="70"/>
      <c r="C32" s="73"/>
      <c r="D32" s="57" t="s">
        <v>23</v>
      </c>
      <c r="E32" s="9" t="s">
        <v>66</v>
      </c>
      <c r="F32" s="9">
        <v>298254</v>
      </c>
      <c r="G32" s="9" t="s">
        <v>85</v>
      </c>
      <c r="H32" s="20">
        <v>420</v>
      </c>
      <c r="I32" s="29">
        <v>4</v>
      </c>
      <c r="J32" s="29">
        <v>4</v>
      </c>
      <c r="K32" s="59">
        <v>16.989999999999998</v>
      </c>
      <c r="L32" s="22">
        <v>6.8</v>
      </c>
      <c r="M32" s="24">
        <f t="shared" si="3"/>
        <v>27.2</v>
      </c>
      <c r="N32" s="55">
        <f t="shared" si="1"/>
        <v>2856</v>
      </c>
      <c r="O32" s="67"/>
      <c r="P32" s="64"/>
      <c r="Q32" s="9"/>
    </row>
    <row r="33" spans="1:17" ht="35.1" customHeight="1" x14ac:dyDescent="0.2">
      <c r="A33" s="60"/>
      <c r="B33" s="70"/>
      <c r="C33" s="73"/>
      <c r="D33" s="20" t="s">
        <v>24</v>
      </c>
      <c r="E33" s="9" t="s">
        <v>67</v>
      </c>
      <c r="F33" s="9">
        <v>298255</v>
      </c>
      <c r="G33" s="9" t="s">
        <v>86</v>
      </c>
      <c r="H33" s="20">
        <v>420</v>
      </c>
      <c r="I33" s="29">
        <v>4</v>
      </c>
      <c r="J33" s="29">
        <v>4</v>
      </c>
      <c r="K33" s="59">
        <v>16.989999999999998</v>
      </c>
      <c r="L33" s="22">
        <v>5.4</v>
      </c>
      <c r="M33" s="24">
        <f t="shared" si="3"/>
        <v>21.6</v>
      </c>
      <c r="N33" s="55">
        <f t="shared" si="1"/>
        <v>2268</v>
      </c>
      <c r="O33" s="67"/>
      <c r="P33" s="64"/>
      <c r="Q33" s="9"/>
    </row>
    <row r="34" spans="1:17" ht="35.1" customHeight="1" x14ac:dyDescent="0.2">
      <c r="A34" s="60"/>
      <c r="B34" s="70"/>
      <c r="C34" s="73"/>
      <c r="D34" s="20" t="s">
        <v>26</v>
      </c>
      <c r="E34" s="9" t="s">
        <v>68</v>
      </c>
      <c r="F34" s="9">
        <v>298256</v>
      </c>
      <c r="G34" s="9" t="s">
        <v>87</v>
      </c>
      <c r="H34" s="20">
        <v>420</v>
      </c>
      <c r="I34" s="29">
        <v>4</v>
      </c>
      <c r="J34" s="29">
        <v>4</v>
      </c>
      <c r="K34" s="59">
        <v>14.99</v>
      </c>
      <c r="L34" s="22">
        <v>4.7</v>
      </c>
      <c r="M34" s="24">
        <f t="shared" si="3"/>
        <v>18.8</v>
      </c>
      <c r="N34" s="55">
        <f t="shared" si="1"/>
        <v>1974</v>
      </c>
      <c r="O34" s="67"/>
      <c r="P34" s="64"/>
      <c r="Q34" s="9"/>
    </row>
    <row r="35" spans="1:17" ht="35.1" customHeight="1" x14ac:dyDescent="0.2">
      <c r="A35" s="60"/>
      <c r="B35" s="70"/>
      <c r="C35" s="73"/>
      <c r="D35" s="57" t="s">
        <v>27</v>
      </c>
      <c r="E35" s="9" t="s">
        <v>69</v>
      </c>
      <c r="F35" s="9">
        <v>298257</v>
      </c>
      <c r="G35" s="9" t="s">
        <v>88</v>
      </c>
      <c r="H35" s="20">
        <v>420</v>
      </c>
      <c r="I35" s="29">
        <v>4</v>
      </c>
      <c r="J35" s="29">
        <v>4</v>
      </c>
      <c r="K35" s="59">
        <v>14.99</v>
      </c>
      <c r="L35" s="22">
        <v>4.8</v>
      </c>
      <c r="M35" s="24">
        <f t="shared" si="3"/>
        <v>19.2</v>
      </c>
      <c r="N35" s="55">
        <f t="shared" si="1"/>
        <v>2016</v>
      </c>
      <c r="O35" s="67"/>
      <c r="P35" s="64"/>
      <c r="Q35" s="9"/>
    </row>
    <row r="36" spans="1:17" ht="35.1" customHeight="1" x14ac:dyDescent="0.2">
      <c r="A36" s="60"/>
      <c r="B36" s="70"/>
      <c r="C36" s="73"/>
      <c r="D36" s="57" t="s">
        <v>28</v>
      </c>
      <c r="E36" s="9" t="s">
        <v>70</v>
      </c>
      <c r="F36" s="9">
        <v>298258</v>
      </c>
      <c r="G36" s="9" t="s">
        <v>89</v>
      </c>
      <c r="H36" s="20">
        <v>420</v>
      </c>
      <c r="I36" s="29">
        <v>4</v>
      </c>
      <c r="J36" s="29">
        <v>4</v>
      </c>
      <c r="K36" s="59">
        <v>14.99</v>
      </c>
      <c r="L36" s="22">
        <v>4.5</v>
      </c>
      <c r="M36" s="24">
        <f t="shared" si="3"/>
        <v>18</v>
      </c>
      <c r="N36" s="55">
        <f t="shared" si="1"/>
        <v>1890</v>
      </c>
      <c r="O36" s="67"/>
      <c r="P36" s="64"/>
      <c r="Q36" s="9"/>
    </row>
    <row r="37" spans="1:17" ht="35.1" customHeight="1" x14ac:dyDescent="0.2">
      <c r="A37" s="60"/>
      <c r="B37" s="70"/>
      <c r="C37" s="73"/>
      <c r="D37" s="20" t="s">
        <v>29</v>
      </c>
      <c r="E37" s="9" t="s">
        <v>71</v>
      </c>
      <c r="F37" s="9">
        <v>298259</v>
      </c>
      <c r="G37" s="9" t="s">
        <v>90</v>
      </c>
      <c r="H37" s="20">
        <v>420</v>
      </c>
      <c r="I37" s="29">
        <v>4</v>
      </c>
      <c r="J37" s="29">
        <v>4</v>
      </c>
      <c r="K37" s="59">
        <v>12.99</v>
      </c>
      <c r="L37" s="22">
        <v>3.9</v>
      </c>
      <c r="M37" s="24">
        <f t="shared" si="3"/>
        <v>15.6</v>
      </c>
      <c r="N37" s="55">
        <f t="shared" si="1"/>
        <v>1638</v>
      </c>
      <c r="O37" s="67"/>
      <c r="P37" s="64"/>
      <c r="Q37" s="9"/>
    </row>
    <row r="38" spans="1:17" ht="35.1" customHeight="1" x14ac:dyDescent="0.2">
      <c r="A38" s="60"/>
      <c r="B38" s="70"/>
      <c r="C38" s="73"/>
      <c r="D38" s="9" t="s">
        <v>30</v>
      </c>
      <c r="E38" s="9" t="s">
        <v>72</v>
      </c>
      <c r="F38" s="9">
        <v>298260</v>
      </c>
      <c r="G38" s="9" t="s">
        <v>91</v>
      </c>
      <c r="H38" s="20">
        <v>420</v>
      </c>
      <c r="I38" s="29">
        <v>4</v>
      </c>
      <c r="J38" s="29">
        <v>4</v>
      </c>
      <c r="K38" s="59">
        <v>7.99</v>
      </c>
      <c r="L38" s="22">
        <v>2.6</v>
      </c>
      <c r="M38" s="24">
        <f>L38*I38</f>
        <v>10.4</v>
      </c>
      <c r="N38" s="55">
        <f t="shared" si="1"/>
        <v>1092</v>
      </c>
      <c r="O38" s="67"/>
      <c r="P38" s="64"/>
      <c r="Q38" s="9"/>
    </row>
    <row r="39" spans="1:17" ht="35.1" customHeight="1" x14ac:dyDescent="0.2">
      <c r="A39" s="60"/>
      <c r="B39" s="70"/>
      <c r="C39" s="73"/>
      <c r="D39" s="9" t="s">
        <v>31</v>
      </c>
      <c r="E39" s="9" t="s">
        <v>73</v>
      </c>
      <c r="F39" s="9">
        <v>298261</v>
      </c>
      <c r="G39" s="9" t="s">
        <v>92</v>
      </c>
      <c r="H39" s="20">
        <v>420</v>
      </c>
      <c r="I39" s="29">
        <v>4</v>
      </c>
      <c r="J39" s="29">
        <v>4</v>
      </c>
      <c r="K39" s="59">
        <v>7.99</v>
      </c>
      <c r="L39" s="22">
        <v>2.4</v>
      </c>
      <c r="M39" s="24">
        <f t="shared" si="3"/>
        <v>9.6</v>
      </c>
      <c r="N39" s="55">
        <f t="shared" si="1"/>
        <v>1008</v>
      </c>
      <c r="O39" s="67"/>
      <c r="P39" s="64"/>
      <c r="Q39" s="9"/>
    </row>
    <row r="40" spans="1:17" ht="35.1" customHeight="1" x14ac:dyDescent="0.2">
      <c r="A40" s="60"/>
      <c r="B40" s="70"/>
      <c r="C40" s="73"/>
      <c r="D40" s="9" t="s">
        <v>32</v>
      </c>
      <c r="E40" s="9" t="s">
        <v>74</v>
      </c>
      <c r="F40" s="9">
        <v>298262</v>
      </c>
      <c r="G40" s="9" t="s">
        <v>93</v>
      </c>
      <c r="H40" s="20">
        <v>420</v>
      </c>
      <c r="I40" s="29">
        <v>4</v>
      </c>
      <c r="J40" s="29">
        <v>4</v>
      </c>
      <c r="K40" s="59">
        <v>7.99</v>
      </c>
      <c r="L40" s="22">
        <v>2.85</v>
      </c>
      <c r="M40" s="24">
        <f t="shared" si="3"/>
        <v>11.4</v>
      </c>
      <c r="N40" s="55">
        <f t="shared" si="1"/>
        <v>1197</v>
      </c>
      <c r="O40" s="67"/>
      <c r="P40" s="64"/>
      <c r="Q40" s="9"/>
    </row>
    <row r="41" spans="1:17" ht="35.1" customHeight="1" x14ac:dyDescent="0.2">
      <c r="A41" s="60"/>
      <c r="B41" s="71"/>
      <c r="C41" s="74"/>
      <c r="D41" s="9" t="s">
        <v>33</v>
      </c>
      <c r="E41" s="9" t="s">
        <v>75</v>
      </c>
      <c r="F41" s="9">
        <v>298263</v>
      </c>
      <c r="G41" s="9" t="s">
        <v>94</v>
      </c>
      <c r="H41" s="20">
        <v>420</v>
      </c>
      <c r="I41" s="29">
        <v>4</v>
      </c>
      <c r="J41" s="29">
        <v>4</v>
      </c>
      <c r="K41" s="59">
        <v>8.99</v>
      </c>
      <c r="L41" s="22">
        <v>3.2</v>
      </c>
      <c r="M41" s="24">
        <f t="shared" si="3"/>
        <v>12.8</v>
      </c>
      <c r="N41" s="55">
        <f t="shared" si="1"/>
        <v>1344</v>
      </c>
      <c r="O41" s="68"/>
      <c r="P41" s="65"/>
      <c r="Q41" s="9"/>
    </row>
  </sheetData>
  <mergeCells count="10">
    <mergeCell ref="A2:A20"/>
    <mergeCell ref="O2:O20"/>
    <mergeCell ref="P2:P20"/>
    <mergeCell ref="P23:P41"/>
    <mergeCell ref="O23:O41"/>
    <mergeCell ref="A23:A41"/>
    <mergeCell ref="B23:B41"/>
    <mergeCell ref="C23:C41"/>
    <mergeCell ref="C2:C20"/>
    <mergeCell ref="B2:B20"/>
  </mergeCells>
  <phoneticPr fontId="10" type="noConversion"/>
  <conditionalFormatting sqref="D2:D3">
    <cfRule type="duplicateValues" dxfId="1" priority="2"/>
  </conditionalFormatting>
  <conditionalFormatting sqref="D23:D2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UCT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敖佳炫</dc:creator>
  <cp:lastModifiedBy>周蓓</cp:lastModifiedBy>
  <dcterms:created xsi:type="dcterms:W3CDTF">2025-12-08T01:33:00Z</dcterms:created>
  <dcterms:modified xsi:type="dcterms:W3CDTF">2026-06-25T01:07:37Z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F268FC83FE434BF3B30363BEE95798CC_13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