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<sst xmlns="http://schemas.openxmlformats.org/spreadsheetml/2006/main" count="52" uniqueCount="52">
  <si>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</si>
  <si>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</si>
  <si>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</si>
  <si>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01/01/2026</t>
  </si>
  <si>
    <t>End Date:</t>
  </si>
  <si>
    <t>06/21/2026</t>
  </si>
  <si>
    <t>Report Run Date:</t>
  </si>
  <si>
    <t>06/22/2026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</si>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</sst>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538952</v>
      </c>
      <c r="C5" s="11">
        <f>=ROUNDDOWN(24.6667856636139,0)</f>
      </c>
      <c r="D5" s="11">
        <v>311682</v>
      </c>
      <c r="E5" s="12">
        <v>0.8667</v>
      </c>
      <c r="F5" s="11">
        <v>8017</v>
      </c>
      <c r="G5" s="11">
        <f>=ROUNDDOWN(27.3617747440273,0)</f>
      </c>
      <c r="H5" s="11">
        <v>220</v>
      </c>
      <c r="I5" s="12">
        <v>0.6659</v>
      </c>
      <c r="J5" s="11">
        <v>5515</v>
      </c>
      <c r="K5" s="13">
        <v>362546.79</v>
      </c>
      <c r="L5" s="11">
        <v>2093</v>
      </c>
      <c r="M5" s="14">
        <v>173.22</v>
      </c>
      <c r="N5" s="11">
        <v>11050</v>
      </c>
      <c r="O5" s="13">
        <v>733643.04</v>
      </c>
      <c r="P5" s="11">
        <v>2093</v>
      </c>
      <c r="Q5" s="14">
        <v>350.52</v>
      </c>
      <c r="R5" s="12">
        <v>-0.5009</v>
      </c>
      <c r="S5" s="12">
        <v>-0.5058</v>
      </c>
      <c r="T5" s="12"/>
      <c r="U5" s="12">
        <v>-0.5058</v>
      </c>
      <c r="V5" s="11">
        <v>4478</v>
      </c>
      <c r="W5" s="13">
        <v>289548.67</v>
      </c>
      <c r="X5" s="11">
        <v>693</v>
      </c>
      <c r="Y5" s="11">
        <v>8791</v>
      </c>
      <c r="Z5" s="13">
        <v>568013.97</v>
      </c>
      <c r="AA5" s="11">
        <v>693</v>
      </c>
      <c r="AB5" s="12">
        <v>-0.4906</v>
      </c>
      <c r="AC5" s="12">
        <v>-0.4902</v>
      </c>
      <c r="AD5" s="11">
        <v>273</v>
      </c>
      <c r="AE5" s="13">
        <v>18592.71</v>
      </c>
      <c r="AF5" s="11">
        <v>166</v>
      </c>
      <c r="AG5" s="11">
        <v>602</v>
      </c>
      <c r="AH5" s="13">
        <v>42012.35</v>
      </c>
      <c r="AI5" s="11">
        <v>166</v>
      </c>
      <c r="AJ5" s="12">
        <v>-0.5465</v>
      </c>
      <c r="AK5" s="12">
        <v>-0.5574</v>
      </c>
      <c r="AL5" s="11">
        <v>687</v>
      </c>
      <c r="AM5" s="13">
        <v>47665.71</v>
      </c>
      <c r="AN5" s="11">
        <v>518</v>
      </c>
      <c r="AO5" s="11">
        <v>1515</v>
      </c>
      <c r="AP5" s="13">
        <v>109664.89</v>
      </c>
      <c r="AQ5" s="11">
        <v>518</v>
      </c>
      <c r="AR5" s="12">
        <v>-0.5465</v>
      </c>
      <c r="AS5" s="12">
        <v>-0.5654</v>
      </c>
      <c r="AT5" s="11">
        <v>77</v>
      </c>
      <c r="AU5" s="13">
        <v>6739.7</v>
      </c>
      <c r="AV5" s="11">
        <v>169</v>
      </c>
      <c r="AW5" s="11">
        <v>142</v>
      </c>
      <c r="AX5" s="13">
        <v>13951.83</v>
      </c>
      <c r="AY5" s="11">
        <v>169</v>
      </c>
      <c r="AZ5" s="12">
        <v>-0.4577</v>
      </c>
      <c r="BA5" s="12">
        <v>-0.5169</v>
      </c>
    </row>
    <row r="6">
      <c r="A6" s="10" t="s">
        <v>36</v>
      </c>
      <c r="B6" s="11">
        <v>168</v>
      </c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27374</v>
      </c>
      <c r="C7" s="11">
        <f>=ROUNDDOWN(25.3603853992959,0)</f>
      </c>
      <c r="D7" s="11">
        <v>23468</v>
      </c>
      <c r="E7" s="12">
        <v>0.9253</v>
      </c>
      <c r="F7" s="11"/>
      <c r="G7" s="11">
        <f>=ROUNDDOWN({0},0)</f>
      </c>
      <c r="H7" s="11"/>
      <c r="I7" s="12"/>
      <c r="J7" s="11">
        <v>1175</v>
      </c>
      <c r="K7" s="13">
        <v>64582.1</v>
      </c>
      <c r="L7" s="11">
        <v>61</v>
      </c>
      <c r="M7" s="14">
        <v>1058.72</v>
      </c>
      <c r="N7" s="11">
        <v>2284</v>
      </c>
      <c r="O7" s="13">
        <v>125472.79</v>
      </c>
      <c r="P7" s="11">
        <v>61</v>
      </c>
      <c r="Q7" s="14">
        <v>2056.93</v>
      </c>
      <c r="R7" s="12">
        <v>-0.4856</v>
      </c>
      <c r="S7" s="12">
        <v>-0.4853</v>
      </c>
      <c r="T7" s="12"/>
      <c r="U7" s="12">
        <v>-0.4853</v>
      </c>
      <c r="V7" s="11">
        <v>447</v>
      </c>
      <c r="W7" s="13">
        <v>26291.56</v>
      </c>
      <c r="X7" s="11">
        <v>37</v>
      </c>
      <c r="Y7" s="11">
        <v>742</v>
      </c>
      <c r="Z7" s="13">
        <v>42263.83</v>
      </c>
      <c r="AA7" s="11">
        <v>37</v>
      </c>
      <c r="AB7" s="12">
        <v>-0.3976</v>
      </c>
      <c r="AC7" s="12">
        <v>-0.3779</v>
      </c>
      <c r="AD7" s="11">
        <v>113</v>
      </c>
      <c r="AE7" s="13">
        <v>5732.61</v>
      </c>
      <c r="AF7" s="11">
        <v>18</v>
      </c>
      <c r="AG7" s="11">
        <v>333</v>
      </c>
      <c r="AH7" s="13">
        <v>15771.94</v>
      </c>
      <c r="AI7" s="11">
        <v>18</v>
      </c>
      <c r="AJ7" s="12">
        <v>-0.6607</v>
      </c>
      <c r="AK7" s="12">
        <v>-0.6365</v>
      </c>
      <c r="AL7" s="11">
        <v>240</v>
      </c>
      <c r="AM7" s="13">
        <v>10382.8</v>
      </c>
      <c r="AN7" s="11">
        <v>47</v>
      </c>
      <c r="AO7" s="11">
        <v>582</v>
      </c>
      <c r="AP7" s="13">
        <v>24931.44</v>
      </c>
      <c r="AQ7" s="11">
        <v>47</v>
      </c>
      <c r="AR7" s="12">
        <v>-0.5876</v>
      </c>
      <c r="AS7" s="12">
        <v>-0.5835</v>
      </c>
      <c r="AT7" s="11">
        <v>375</v>
      </c>
      <c r="AU7" s="13">
        <v>22175.13</v>
      </c>
      <c r="AV7" s="11">
        <v>50</v>
      </c>
      <c r="AW7" s="11">
        <v>627</v>
      </c>
      <c r="AX7" s="13">
        <v>42505.58</v>
      </c>
      <c r="AY7" s="11">
        <v>50</v>
      </c>
      <c r="AZ7" s="12">
        <v>-0.4019</v>
      </c>
      <c r="BA7" s="12">
        <v>-0.4783</v>
      </c>
    </row>
    <row r="8">
      <c r="A8" s="10" t="s">
        <v>38</v>
      </c>
      <c r="B8" s="11">
        <v>111693</v>
      </c>
      <c r="C8" s="11">
        <f>=ROUNDDOWN(16.8883815168743,0)</f>
      </c>
      <c r="D8" s="11">
        <v>88719</v>
      </c>
      <c r="E8" s="12">
        <v>0.9673</v>
      </c>
      <c r="F8" s="11"/>
      <c r="G8" s="11">
        <f>=ROUNDDOWN({0},0)</f>
      </c>
      <c r="H8" s="11"/>
      <c r="I8" s="12"/>
      <c r="J8" s="11">
        <v>365</v>
      </c>
      <c r="K8" s="13">
        <v>18193.08</v>
      </c>
      <c r="L8" s="11">
        <v>250</v>
      </c>
      <c r="M8" s="14">
        <v>72.77</v>
      </c>
      <c r="N8" s="11">
        <v>824</v>
      </c>
      <c r="O8" s="13">
        <v>42963.59</v>
      </c>
      <c r="P8" s="11">
        <v>250</v>
      </c>
      <c r="Q8" s="14">
        <v>171.85</v>
      </c>
      <c r="R8" s="12">
        <v>-0.557</v>
      </c>
      <c r="S8" s="12">
        <v>-0.5765</v>
      </c>
      <c r="T8" s="12"/>
      <c r="U8" s="12">
        <v>-0.5765</v>
      </c>
      <c r="V8" s="11"/>
      <c r="W8" s="13"/>
      <c r="X8" s="11"/>
      <c r="Y8" s="11"/>
      <c r="Z8" s="13"/>
      <c r="AA8" s="11"/>
      <c r="AB8" s="12"/>
      <c r="AC8" s="12"/>
      <c r="AD8" s="11">
        <v>365</v>
      </c>
      <c r="AE8" s="13">
        <v>18193.08</v>
      </c>
      <c r="AF8" s="11">
        <v>63</v>
      </c>
      <c r="AG8" s="11">
        <v>824</v>
      </c>
      <c r="AH8" s="13">
        <v>42963.59</v>
      </c>
      <c r="AI8" s="11">
        <v>63</v>
      </c>
      <c r="AJ8" s="12">
        <v>-0.557</v>
      </c>
      <c r="AK8" s="12">
        <v>-0.5765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257626</v>
      </c>
      <c r="C9" s="11">
        <f>=ROUNDDOWN(24.1534942153719,0)</f>
      </c>
      <c r="D9" s="11">
        <v>192575</v>
      </c>
      <c r="E9" s="12">
        <v>0.9342</v>
      </c>
      <c r="F9" s="11"/>
      <c r="G9" s="11">
        <f>=ROUNDDOWN({0},0)</f>
      </c>
      <c r="H9" s="11"/>
      <c r="I9" s="12"/>
      <c r="J9" s="11">
        <v>589</v>
      </c>
      <c r="K9" s="13">
        <v>12503.8</v>
      </c>
      <c r="L9" s="11">
        <v>419</v>
      </c>
      <c r="M9" s="14">
        <v>29.84</v>
      </c>
      <c r="N9" s="11">
        <v>1312</v>
      </c>
      <c r="O9" s="13">
        <v>28576.92</v>
      </c>
      <c r="P9" s="11">
        <v>419</v>
      </c>
      <c r="Q9" s="14">
        <v>68.2</v>
      </c>
      <c r="R9" s="12">
        <v>-0.5511</v>
      </c>
      <c r="S9" s="12">
        <v>-0.5625</v>
      </c>
      <c r="T9" s="12"/>
      <c r="U9" s="12">
        <v>-0.5625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589</v>
      </c>
      <c r="AE9" s="13">
        <v>12503.8</v>
      </c>
      <c r="AF9" s="11">
        <v>76</v>
      </c>
      <c r="AG9" s="11">
        <v>1312</v>
      </c>
      <c r="AH9" s="13">
        <v>28576.92</v>
      </c>
      <c r="AI9" s="11">
        <v>76</v>
      </c>
      <c r="AJ9" s="12">
        <v>-0.5511</v>
      </c>
      <c r="AK9" s="12">
        <v>-0.5625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366331</v>
      </c>
      <c r="C10" s="11">
        <f>=ROUNDDOWN(22.8606820805641,0)</f>
      </c>
      <c r="D10" s="11">
        <v>420160</v>
      </c>
      <c r="E10" s="12">
        <v>0.8636</v>
      </c>
      <c r="F10" s="11"/>
      <c r="G10" s="11">
        <f>=ROUNDDOWN({0},0)</f>
      </c>
      <c r="H10" s="11"/>
      <c r="I10" s="12"/>
      <c r="J10" s="11">
        <v>3905</v>
      </c>
      <c r="K10" s="13">
        <v>169800.74</v>
      </c>
      <c r="L10" s="11">
        <v>994</v>
      </c>
      <c r="M10" s="14">
        <v>170.83</v>
      </c>
      <c r="N10" s="11">
        <v>7912</v>
      </c>
      <c r="O10" s="13">
        <v>347639.11</v>
      </c>
      <c r="P10" s="11">
        <v>994</v>
      </c>
      <c r="Q10" s="14">
        <v>349.74</v>
      </c>
      <c r="R10" s="12">
        <v>-0.5064</v>
      </c>
      <c r="S10" s="12">
        <v>-0.5116</v>
      </c>
      <c r="T10" s="12"/>
      <c r="U10" s="12">
        <v>-0.5116</v>
      </c>
      <c r="V10" s="11">
        <v>2536</v>
      </c>
      <c r="W10" s="13">
        <v>98547.77</v>
      </c>
      <c r="X10" s="11">
        <v>366</v>
      </c>
      <c r="Y10" s="11">
        <v>4868</v>
      </c>
      <c r="Z10" s="13">
        <v>195179.25</v>
      </c>
      <c r="AA10" s="11">
        <v>366</v>
      </c>
      <c r="AB10" s="12">
        <v>-0.479</v>
      </c>
      <c r="AC10" s="12">
        <v>-0.4951</v>
      </c>
      <c r="AD10" s="11">
        <v>1338</v>
      </c>
      <c r="AE10" s="13">
        <v>70179.28</v>
      </c>
      <c r="AF10" s="11">
        <v>97</v>
      </c>
      <c r="AG10" s="11">
        <v>2964</v>
      </c>
      <c r="AH10" s="13">
        <v>149840.42</v>
      </c>
      <c r="AI10" s="11">
        <v>97</v>
      </c>
      <c r="AJ10" s="12">
        <v>-0.5486</v>
      </c>
      <c r="AK10" s="12">
        <v>-0.5316</v>
      </c>
      <c r="AL10" s="11">
        <v>31</v>
      </c>
      <c r="AM10" s="13">
        <v>1073.69</v>
      </c>
      <c r="AN10" s="11">
        <v>20</v>
      </c>
      <c r="AO10" s="11">
        <v>80</v>
      </c>
      <c r="AP10" s="13">
        <v>2619.44</v>
      </c>
      <c r="AQ10" s="11">
        <v>20</v>
      </c>
      <c r="AR10" s="12">
        <v>-0.6125</v>
      </c>
      <c r="AS10" s="12">
        <v>-0.5901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2526</v>
      </c>
      <c r="C11" s="11">
        <f>=ROUNDDOWN(53.7446808510638,0)</f>
      </c>
      <c r="D11" s="11"/>
      <c r="E11" s="12">
        <v>0.1846</v>
      </c>
      <c r="F11" s="11"/>
      <c r="G11" s="11">
        <f>=ROUNDDOWN({0},0)</f>
      </c>
      <c r="H11" s="11"/>
      <c r="I11" s="12"/>
      <c r="J11" s="11"/>
      <c r="K11" s="13"/>
      <c r="L11" s="11">
        <v>52</v>
      </c>
      <c r="M11" s="14"/>
      <c r="N11" s="11"/>
      <c r="O11" s="13"/>
      <c r="P11" s="11">
        <v>52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12</v>
      </c>
      <c r="AO11" s="11"/>
      <c r="AP11" s="13"/>
      <c r="AQ11" s="11">
        <v>12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59589</v>
      </c>
      <c r="C12" s="11">
        <f>=ROUNDDOWN(12.0542541570579,0)</f>
      </c>
      <c r="D12" s="11">
        <v>121179</v>
      </c>
      <c r="E12" s="12">
        <v>0.8774</v>
      </c>
      <c r="F12" s="11"/>
      <c r="G12" s="11">
        <f>=ROUNDDOWN({0},0)</f>
      </c>
      <c r="H12" s="11">
        <v>7990</v>
      </c>
      <c r="I12" s="12">
        <v>0.333</v>
      </c>
      <c r="J12" s="11">
        <v>12584</v>
      </c>
      <c r="K12" s="13">
        <v>2371378.14</v>
      </c>
      <c r="L12" s="11">
        <v>348</v>
      </c>
      <c r="M12" s="14">
        <v>6814.3</v>
      </c>
      <c r="N12" s="11">
        <v>26039</v>
      </c>
      <c r="O12" s="13">
        <v>4843903.39</v>
      </c>
      <c r="P12" s="11">
        <v>348</v>
      </c>
      <c r="Q12" s="14">
        <v>13919.26</v>
      </c>
      <c r="R12" s="12">
        <v>-0.5167</v>
      </c>
      <c r="S12" s="12">
        <v>-0.5104</v>
      </c>
      <c r="T12" s="12"/>
      <c r="U12" s="12">
        <v>-0.5104</v>
      </c>
      <c r="V12" s="11">
        <v>10934</v>
      </c>
      <c r="W12" s="13">
        <v>2126275.53</v>
      </c>
      <c r="X12" s="11">
        <v>154</v>
      </c>
      <c r="Y12" s="11">
        <v>22529</v>
      </c>
      <c r="Z12" s="13">
        <v>4351310.75</v>
      </c>
      <c r="AA12" s="11">
        <v>154</v>
      </c>
      <c r="AB12" s="12">
        <v>-0.5147</v>
      </c>
      <c r="AC12" s="12">
        <v>-0.5113</v>
      </c>
      <c r="AD12" s="11">
        <v>261</v>
      </c>
      <c r="AE12" s="13">
        <v>32522.16</v>
      </c>
      <c r="AF12" s="11">
        <v>104</v>
      </c>
      <c r="AG12" s="11">
        <v>673</v>
      </c>
      <c r="AH12" s="13">
        <v>82325.08</v>
      </c>
      <c r="AI12" s="11">
        <v>104</v>
      </c>
      <c r="AJ12" s="12">
        <v>-0.6122</v>
      </c>
      <c r="AK12" s="12">
        <v>-0.605</v>
      </c>
      <c r="AL12" s="11">
        <v>890</v>
      </c>
      <c r="AM12" s="13">
        <v>124065.68</v>
      </c>
      <c r="AN12" s="11">
        <v>200</v>
      </c>
      <c r="AO12" s="11">
        <v>1959</v>
      </c>
      <c r="AP12" s="13">
        <v>261654.56</v>
      </c>
      <c r="AQ12" s="11">
        <v>200</v>
      </c>
      <c r="AR12" s="12">
        <v>-0.5457</v>
      </c>
      <c r="AS12" s="12">
        <v>-0.5258</v>
      </c>
      <c r="AT12" s="11">
        <v>499</v>
      </c>
      <c r="AU12" s="13">
        <v>88514.77</v>
      </c>
      <c r="AV12" s="11">
        <v>234</v>
      </c>
      <c r="AW12" s="11">
        <v>878</v>
      </c>
      <c r="AX12" s="13">
        <v>148613</v>
      </c>
      <c r="AY12" s="11">
        <v>234</v>
      </c>
      <c r="AZ12" s="12">
        <v>-0.4317</v>
      </c>
      <c r="BA12" s="12">
        <v>-0.4044</v>
      </c>
    </row>
    <row r="13">
      <c r="A13" s="10" t="s">
        <v>43</v>
      </c>
      <c r="B13" s="11">
        <v>27308</v>
      </c>
      <c r="C13" s="11">
        <f>=ROUNDDOWN(39.5081018518518,0)</f>
      </c>
      <c r="D13" s="11">
        <v>13637</v>
      </c>
      <c r="E13" s="12">
        <v>0.9615</v>
      </c>
      <c r="F13" s="11"/>
      <c r="G13" s="11">
        <f>=ROUNDDOWN({0},0)</f>
      </c>
      <c r="H13" s="11"/>
      <c r="I13" s="12"/>
      <c r="J13" s="11">
        <v>44</v>
      </c>
      <c r="K13" s="13">
        <v>4457.03</v>
      </c>
      <c r="L13" s="11">
        <v>260</v>
      </c>
      <c r="M13" s="14">
        <v>17.14</v>
      </c>
      <c r="N13" s="11">
        <v>92</v>
      </c>
      <c r="O13" s="13">
        <v>9615.75</v>
      </c>
      <c r="P13" s="11">
        <v>260</v>
      </c>
      <c r="Q13" s="14">
        <v>36.98</v>
      </c>
      <c r="R13" s="12">
        <v>-0.5217</v>
      </c>
      <c r="S13" s="12">
        <v>-0.5365</v>
      </c>
      <c r="T13" s="12"/>
      <c r="U13" s="12">
        <v>-0.5365</v>
      </c>
      <c r="V13" s="11">
        <v>8</v>
      </c>
      <c r="W13" s="13">
        <v>891.36</v>
      </c>
      <c r="X13" s="11">
        <v>18</v>
      </c>
      <c r="Y13" s="11">
        <v>19</v>
      </c>
      <c r="Z13" s="13">
        <v>2126.67</v>
      </c>
      <c r="AA13" s="11">
        <v>18</v>
      </c>
      <c r="AB13" s="12">
        <v>-0.5789</v>
      </c>
      <c r="AC13" s="12">
        <v>-0.5809</v>
      </c>
      <c r="AD13" s="11">
        <v>1</v>
      </c>
      <c r="AE13" s="13">
        <v>122.56</v>
      </c>
      <c r="AF13" s="11">
        <v>107</v>
      </c>
      <c r="AG13" s="11">
        <v>1</v>
      </c>
      <c r="AH13" s="13">
        <v>122.56</v>
      </c>
      <c r="AI13" s="11">
        <v>107</v>
      </c>
      <c r="AJ13" s="12"/>
      <c r="AK13" s="12"/>
      <c r="AL13" s="11">
        <v>35</v>
      </c>
      <c r="AM13" s="13">
        <v>3443.11</v>
      </c>
      <c r="AN13" s="11">
        <v>40</v>
      </c>
      <c r="AO13" s="11">
        <v>72</v>
      </c>
      <c r="AP13" s="13">
        <v>7366.52</v>
      </c>
      <c r="AQ13" s="11">
        <v>40</v>
      </c>
      <c r="AR13" s="12">
        <v>-0.5139</v>
      </c>
      <c r="AS13" s="12">
        <v>-0.5326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6139</v>
      </c>
      <c r="C14" s="11">
        <f>=ROUNDDOWN(9.94331065759637,0)</f>
      </c>
      <c r="D14" s="11">
        <v>15856</v>
      </c>
      <c r="E14" s="12">
        <v>0.9075</v>
      </c>
      <c r="F14" s="11"/>
      <c r="G14" s="11">
        <f>=ROUNDDOWN({0},0)</f>
      </c>
      <c r="H14" s="11"/>
      <c r="I14" s="12"/>
      <c r="J14" s="11">
        <v>1362</v>
      </c>
      <c r="K14" s="13">
        <v>106090.98</v>
      </c>
      <c r="L14" s="11">
        <v>47</v>
      </c>
      <c r="M14" s="14">
        <v>2257.25</v>
      </c>
      <c r="N14" s="11">
        <v>2190</v>
      </c>
      <c r="O14" s="13">
        <v>164374.02</v>
      </c>
      <c r="P14" s="11">
        <v>47</v>
      </c>
      <c r="Q14" s="14">
        <v>3497.32</v>
      </c>
      <c r="R14" s="12">
        <v>-0.3781</v>
      </c>
      <c r="S14" s="12">
        <v>-0.3546</v>
      </c>
      <c r="T14" s="12"/>
      <c r="U14" s="12">
        <v>-0.3546</v>
      </c>
      <c r="V14" s="11">
        <v>642</v>
      </c>
      <c r="W14" s="13">
        <v>57610.93</v>
      </c>
      <c r="X14" s="11">
        <v>34</v>
      </c>
      <c r="Y14" s="11">
        <v>846</v>
      </c>
      <c r="Z14" s="13">
        <v>72336.18</v>
      </c>
      <c r="AA14" s="11">
        <v>34</v>
      </c>
      <c r="AB14" s="12">
        <v>-0.2411</v>
      </c>
      <c r="AC14" s="12">
        <v>-0.2036</v>
      </c>
      <c r="AD14" s="11">
        <v>255</v>
      </c>
      <c r="AE14" s="13">
        <v>16183.39</v>
      </c>
      <c r="AF14" s="11">
        <v>19</v>
      </c>
      <c r="AG14" s="11">
        <v>535</v>
      </c>
      <c r="AH14" s="13">
        <v>33968.46</v>
      </c>
      <c r="AI14" s="11">
        <v>19</v>
      </c>
      <c r="AJ14" s="12">
        <v>-0.5234</v>
      </c>
      <c r="AK14" s="12">
        <v>-0.5236</v>
      </c>
      <c r="AL14" s="11">
        <v>145</v>
      </c>
      <c r="AM14" s="13">
        <v>9840.93</v>
      </c>
      <c r="AN14" s="11">
        <v>40</v>
      </c>
      <c r="AO14" s="11">
        <v>367</v>
      </c>
      <c r="AP14" s="13">
        <v>24307.87</v>
      </c>
      <c r="AQ14" s="11">
        <v>40</v>
      </c>
      <c r="AR14" s="12">
        <v>-0.6049</v>
      </c>
      <c r="AS14" s="12">
        <v>-0.5952</v>
      </c>
      <c r="AT14" s="11">
        <v>320</v>
      </c>
      <c r="AU14" s="13">
        <v>22455.73</v>
      </c>
      <c r="AV14" s="11">
        <v>36</v>
      </c>
      <c r="AW14" s="11">
        <v>442</v>
      </c>
      <c r="AX14" s="13">
        <v>33761.51</v>
      </c>
      <c r="AY14" s="11">
        <v>36</v>
      </c>
      <c r="AZ14" s="12">
        <v>-0.276</v>
      </c>
      <c r="BA14" s="12">
        <v>-0.3349</v>
      </c>
    </row>
    <row r="15">
      <c r="A15" s="10" t="s">
        <v>45</v>
      </c>
      <c r="B15" s="11">
        <v>12101</v>
      </c>
      <c r="C15" s="11">
        <f>=ROUNDDOWN(13.6873656826151,0)</f>
      </c>
      <c r="D15" s="11"/>
      <c r="E15" s="12">
        <v>0.9942</v>
      </c>
      <c r="F15" s="11"/>
      <c r="G15" s="11">
        <f>=ROUNDDOWN({0},0)</f>
      </c>
      <c r="H15" s="11"/>
      <c r="I15" s="12"/>
      <c r="J15" s="11"/>
      <c r="K15" s="13"/>
      <c r="L15" s="11">
        <v>13</v>
      </c>
      <c r="M15" s="14"/>
      <c r="N15" s="11"/>
      <c r="O15" s="13"/>
      <c r="P15" s="11">
        <v>13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17265</v>
      </c>
      <c r="C16" s="11">
        <f>=ROUNDDOWN(44.5203713254255,0)</f>
      </c>
      <c r="D16" s="11">
        <v>5860</v>
      </c>
      <c r="E16" s="12">
        <v>0.8314</v>
      </c>
      <c r="F16" s="11"/>
      <c r="G16" s="11">
        <f>=ROUNDDOWN({0},0)</f>
      </c>
      <c r="H16" s="11"/>
      <c r="I16" s="12"/>
      <c r="J16" s="11"/>
      <c r="K16" s="13"/>
      <c r="L16" s="11">
        <v>34</v>
      </c>
      <c r="M16" s="14"/>
      <c r="N16" s="11"/>
      <c r="O16" s="13"/>
      <c r="P16" s="11">
        <v>34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48</v>
      </c>
      <c r="C17" s="11">
        <f>=ROUNDDOWN(5.39325842696629,0)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223023</v>
      </c>
      <c r="C18" s="11">
        <f>=ROUNDDOWN(12.2051902280986,0)</f>
      </c>
      <c r="D18" s="11">
        <v>494517</v>
      </c>
      <c r="E18" s="12">
        <v>0.9052</v>
      </c>
      <c r="F18" s="11"/>
      <c r="G18" s="11">
        <f>=ROUNDDOWN({0},0)</f>
      </c>
      <c r="H18" s="11"/>
      <c r="I18" s="12"/>
      <c r="J18" s="11">
        <v>867</v>
      </c>
      <c r="K18" s="13">
        <v>36814.81</v>
      </c>
      <c r="L18" s="11">
        <v>897</v>
      </c>
      <c r="M18" s="14">
        <v>41.04</v>
      </c>
      <c r="N18" s="11">
        <v>2153</v>
      </c>
      <c r="O18" s="13">
        <v>87825.74</v>
      </c>
      <c r="P18" s="11">
        <v>897</v>
      </c>
      <c r="Q18" s="14">
        <v>97.91</v>
      </c>
      <c r="R18" s="12">
        <v>-0.5973</v>
      </c>
      <c r="S18" s="12">
        <v>-0.5808</v>
      </c>
      <c r="T18" s="12"/>
      <c r="U18" s="12">
        <v>-0.5808</v>
      </c>
      <c r="V18" s="11"/>
      <c r="W18" s="13"/>
      <c r="X18" s="11"/>
      <c r="Y18" s="11"/>
      <c r="Z18" s="13"/>
      <c r="AA18" s="11"/>
      <c r="AB18" s="12"/>
      <c r="AC18" s="12"/>
      <c r="AD18" s="11">
        <v>867</v>
      </c>
      <c r="AE18" s="13">
        <v>36814.81</v>
      </c>
      <c r="AF18" s="11">
        <v>79</v>
      </c>
      <c r="AG18" s="11">
        <v>2153</v>
      </c>
      <c r="AH18" s="13">
        <v>87825.74</v>
      </c>
      <c r="AI18" s="11">
        <v>79</v>
      </c>
      <c r="AJ18" s="12">
        <v>-0.5973</v>
      </c>
      <c r="AK18" s="12">
        <v>-0.5808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69291</v>
      </c>
      <c r="C19" s="11">
        <f>=ROUNDDOWN(20.4597395694924,0)</f>
      </c>
      <c r="D19" s="11">
        <v>62852</v>
      </c>
      <c r="E19" s="12">
        <v>0.921</v>
      </c>
      <c r="F19" s="11"/>
      <c r="G19" s="11">
        <f>=ROUNDDOWN({0},0)</f>
      </c>
      <c r="H19" s="11"/>
      <c r="I19" s="12"/>
      <c r="J19" s="11">
        <v>3157</v>
      </c>
      <c r="K19" s="13">
        <v>111525.42</v>
      </c>
      <c r="L19" s="11">
        <v>158</v>
      </c>
      <c r="M19" s="14">
        <v>705.86</v>
      </c>
      <c r="N19" s="11">
        <v>7162</v>
      </c>
      <c r="O19" s="13">
        <v>243986.28</v>
      </c>
      <c r="P19" s="11">
        <v>158</v>
      </c>
      <c r="Q19" s="14">
        <v>1544.22</v>
      </c>
      <c r="R19" s="12">
        <v>-0.5592</v>
      </c>
      <c r="S19" s="12">
        <v>-0.5429</v>
      </c>
      <c r="T19" s="12"/>
      <c r="U19" s="12">
        <v>-0.5429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3157</v>
      </c>
      <c r="AE19" s="13">
        <v>111525.42</v>
      </c>
      <c r="AF19" s="11">
        <v>82</v>
      </c>
      <c r="AG19" s="11">
        <v>7162</v>
      </c>
      <c r="AH19" s="13">
        <v>243986.28</v>
      </c>
      <c r="AI19" s="11">
        <v>82</v>
      </c>
      <c r="AJ19" s="12">
        <v>-0.5592</v>
      </c>
      <c r="AK19" s="12">
        <v>-0.5429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216104</v>
      </c>
      <c r="C20" s="11">
        <f>=ROUNDDOWN(29.6524376020527,0)</f>
      </c>
      <c r="D20" s="11">
        <v>96906</v>
      </c>
      <c r="E20" s="12">
        <v>0.936</v>
      </c>
      <c r="F20" s="11"/>
      <c r="G20" s="11">
        <f>=ROUNDDOWN({0},0)</f>
      </c>
      <c r="H20" s="11"/>
      <c r="I20" s="12"/>
      <c r="J20" s="11">
        <v>6381</v>
      </c>
      <c r="K20" s="13">
        <v>160160.85</v>
      </c>
      <c r="L20" s="11">
        <v>587</v>
      </c>
      <c r="M20" s="14">
        <v>272.85</v>
      </c>
      <c r="N20" s="11">
        <v>11413</v>
      </c>
      <c r="O20" s="13">
        <v>293535.44</v>
      </c>
      <c r="P20" s="11">
        <v>587</v>
      </c>
      <c r="Q20" s="14">
        <v>500.06</v>
      </c>
      <c r="R20" s="12">
        <v>-0.4409</v>
      </c>
      <c r="S20" s="12">
        <v>-0.4544</v>
      </c>
      <c r="T20" s="12"/>
      <c r="U20" s="12">
        <v>-0.4544</v>
      </c>
      <c r="V20" s="11">
        <v>6381</v>
      </c>
      <c r="W20" s="13">
        <v>160160.85</v>
      </c>
      <c r="X20" s="11">
        <v>196</v>
      </c>
      <c r="Y20" s="11">
        <v>11413</v>
      </c>
      <c r="Z20" s="13">
        <v>293535.44</v>
      </c>
      <c r="AA20" s="11">
        <v>196</v>
      </c>
      <c r="AB20" s="12">
        <v>-0.4409</v>
      </c>
      <c r="AC20" s="12">
        <v>-0.4544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35944</v>
      </c>
      <c r="K21" s="17">
        <v>3418053.74</v>
      </c>
      <c r="L21" s="15">
        <v>6225</v>
      </c>
      <c r="M21" s="18">
        <v>549.08</v>
      </c>
      <c r="N21" s="15">
        <v>72431</v>
      </c>
      <c r="O21" s="17">
        <v>6921536.07</v>
      </c>
      <c r="P21" s="15">
        <v>6225</v>
      </c>
      <c r="Q21" s="18">
        <v>1111.89</v>
      </c>
      <c r="R21" s="16">
        <v>-0.5037</v>
      </c>
      <c r="S21" s="16">
        <v>-0.5062</v>
      </c>
      <c r="T21" s="16"/>
      <c r="U21" s="16">
        <v>-0.5062</v>
      </c>
      <c r="V21" s="15">
        <v>25426</v>
      </c>
      <c r="W21" s="17">
        <v>2759326.67</v>
      </c>
      <c r="X21" s="15">
        <v>1504</v>
      </c>
      <c r="Y21" s="15">
        <v>49208</v>
      </c>
      <c r="Z21" s="17">
        <v>5524766.09</v>
      </c>
      <c r="AA21" s="15">
        <v>1504</v>
      </c>
      <c r="AB21" s="16">
        <v>-0.4833</v>
      </c>
      <c r="AC21" s="16">
        <v>-0.5006</v>
      </c>
      <c r="AD21" s="15">
        <v>7219</v>
      </c>
      <c r="AE21" s="17">
        <v>322369.82</v>
      </c>
      <c r="AF21" s="15">
        <v>811</v>
      </c>
      <c r="AG21" s="15">
        <v>16559</v>
      </c>
      <c r="AH21" s="17">
        <v>727393.34</v>
      </c>
      <c r="AI21" s="15">
        <v>811</v>
      </c>
      <c r="AJ21" s="16">
        <v>-0.564</v>
      </c>
      <c r="AK21" s="16">
        <v>-0.5568</v>
      </c>
      <c r="AL21" s="15">
        <v>2028</v>
      </c>
      <c r="AM21" s="17">
        <v>196471.92</v>
      </c>
      <c r="AN21" s="15">
        <v>877</v>
      </c>
      <c r="AO21" s="15">
        <v>4575</v>
      </c>
      <c r="AP21" s="17">
        <v>430544.72</v>
      </c>
      <c r="AQ21" s="15">
        <v>877</v>
      </c>
      <c r="AR21" s="16">
        <v>-0.5567</v>
      </c>
      <c r="AS21" s="16">
        <v>-0.5437</v>
      </c>
      <c r="AT21" s="15">
        <v>1271</v>
      </c>
      <c r="AU21" s="17">
        <v>139885.33</v>
      </c>
      <c r="AV21" s="15">
        <v>489</v>
      </c>
      <c r="AW21" s="15">
        <v>2089</v>
      </c>
      <c r="AX21" s="17">
        <v>238831.92</v>
      </c>
      <c r="AY21" s="15">
        <v>489</v>
      </c>
      <c r="AZ21" s="16">
        <v>-0.3916</v>
      </c>
      <c r="BA21" s="16">
        <v>-0.4143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