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<sst xmlns="http://schemas.openxmlformats.org/spreadsheetml/2006/main" count="82" uniqueCount="82">
  <si>
    <t>Date Type:</t>
  </si>
  <si>
    <t>Shipped Date</t>
  </si>
  <si>
    <t>Start Date:</t>
  </si>
  <si>
    <t>04/01/2026</t>
  </si>
  <si>
    <t>End Date:</t>
  </si>
  <si>
    <t>06/20/2026</t>
  </si>
  <si>
    <t>Report Run Date:</t>
  </si>
  <si>
    <t>06/22/2026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</si>
  <si>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</si>
  <si>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</si>
  <si>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</si>
  <si>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</si>
  <si>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</si>
  <si>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</si>
  <si>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MACY02</t>
  </si>
  <si>
    <t>OVERSTOCK01</t>
  </si>
  <si>
    <t>OLLIIX</t>
  </si>
  <si>
    <t>JCPENNEY01</t>
  </si>
  <si>
    <t>NRTPORT</t>
  </si>
  <si>
    <t>ASHFURNDS</t>
  </si>
  <si>
    <t>TGTDVS</t>
  </si>
  <si>
    <t>HDDS</t>
  </si>
  <si>
    <t>BLK01</t>
  </si>
  <si>
    <t>DLBRAND</t>
  </si>
  <si>
    <t>ZOLA</t>
  </si>
  <si>
    <t>COSTCO01</t>
  </si>
  <si>
    <t>ROOMECOM</t>
  </si>
  <si>
    <t>HHGLOBALTTS</t>
  </si>
  <si>
    <t>LAMPDS</t>
  </si>
  <si>
    <t>DLCROSCILL</t>
  </si>
  <si>
    <t>WALMARTDS</t>
  </si>
  <si>
    <t>AAFESDS</t>
  </si>
  <si>
    <t>LOWESDS</t>
  </si>
  <si>
    <t>BEALLSDS</t>
  </si>
  <si>
    <t>HOUZZ</t>
  </si>
  <si>
    <t>CHEWYDS</t>
  </si>
  <si>
    <t>DESINC</t>
  </si>
  <si>
    <t>NORDSTRACKDS</t>
  </si>
  <si>
    <t>BLOOM02</t>
  </si>
  <si>
    <t>AMERSIGNDS</t>
  </si>
  <si>
    <t>FINGERHUTDS</t>
  </si>
  <si>
    <t>HSNDS</t>
  </si>
  <si>
    <t>AMAZONDI</t>
  </si>
  <si>
    <t>BIGLOTSDS</t>
  </si>
  <si>
    <t>JLAHOSP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</si>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</sst>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G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45</v>
      </c>
      <c r="K3" s="4" t="s">
        <v>45</v>
      </c>
      <c r="L3" s="4" t="s">
        <v>45</v>
      </c>
      <c r="M3" s="4" t="s">
        <v>45</v>
      </c>
      <c r="N3" s="4" t="s">
        <v>46</v>
      </c>
      <c r="O3" s="4" t="s">
        <v>46</v>
      </c>
      <c r="P3" s="4" t="s">
        <v>46</v>
      </c>
      <c r="Q3" s="4" t="s">
        <v>46</v>
      </c>
      <c r="R3" s="4" t="s">
        <v>47</v>
      </c>
      <c r="S3" s="4" t="s">
        <v>48</v>
      </c>
      <c r="T3" s="4" t="s">
        <v>49</v>
      </c>
      <c r="U3" s="4" t="s">
        <v>50</v>
      </c>
      <c r="V3" s="4" t="s">
        <v>45</v>
      </c>
      <c r="W3" s="4" t="s">
        <v>45</v>
      </c>
      <c r="X3" s="4" t="s">
        <v>45</v>
      </c>
      <c r="Y3" s="4" t="s">
        <v>46</v>
      </c>
      <c r="Z3" s="4" t="s">
        <v>46</v>
      </c>
      <c r="AA3" s="4" t="s">
        <v>46</v>
      </c>
      <c r="AB3" s="4" t="s">
        <v>47</v>
      </c>
      <c r="AC3" s="4" t="s">
        <v>48</v>
      </c>
      <c r="AD3" s="4" t="s">
        <v>45</v>
      </c>
      <c r="AE3" s="4" t="s">
        <v>45</v>
      </c>
      <c r="AF3" s="4" t="s">
        <v>45</v>
      </c>
      <c r="AG3" s="4" t="s">
        <v>46</v>
      </c>
      <c r="AH3" s="4" t="s">
        <v>46</v>
      </c>
      <c r="AI3" s="4" t="s">
        <v>46</v>
      </c>
      <c r="AJ3" s="4" t="s">
        <v>47</v>
      </c>
      <c r="AK3" s="4" t="s">
        <v>48</v>
      </c>
      <c r="AL3" s="4" t="s">
        <v>45</v>
      </c>
      <c r="AM3" s="4" t="s">
        <v>45</v>
      </c>
      <c r="AN3" s="4" t="s">
        <v>45</v>
      </c>
      <c r="AO3" s="4" t="s">
        <v>46</v>
      </c>
      <c r="AP3" s="4" t="s">
        <v>46</v>
      </c>
      <c r="AQ3" s="4" t="s">
        <v>46</v>
      </c>
      <c r="AR3" s="4" t="s">
        <v>47</v>
      </c>
      <c r="AS3" s="4" t="s">
        <v>48</v>
      </c>
      <c r="AT3" s="4" t="s">
        <v>45</v>
      </c>
      <c r="AU3" s="4" t="s">
        <v>45</v>
      </c>
      <c r="AV3" s="4" t="s">
        <v>45</v>
      </c>
      <c r="AW3" s="4" t="s">
        <v>46</v>
      </c>
      <c r="AX3" s="4" t="s">
        <v>46</v>
      </c>
      <c r="AY3" s="4" t="s">
        <v>46</v>
      </c>
      <c r="AZ3" s="4" t="s">
        <v>47</v>
      </c>
      <c r="BA3" s="4" t="s">
        <v>48</v>
      </c>
      <c r="BB3" s="4" t="s">
        <v>45</v>
      </c>
      <c r="BC3" s="4" t="s">
        <v>45</v>
      </c>
      <c r="BD3" s="4" t="s">
        <v>45</v>
      </c>
      <c r="BE3" s="4" t="s">
        <v>46</v>
      </c>
      <c r="BF3" s="4" t="s">
        <v>46</v>
      </c>
      <c r="BG3" s="4" t="s">
        <v>46</v>
      </c>
      <c r="BH3" s="4" t="s">
        <v>47</v>
      </c>
      <c r="BI3" s="4" t="s">
        <v>48</v>
      </c>
      <c r="BJ3" s="4" t="s">
        <v>45</v>
      </c>
      <c r="BK3" s="4" t="s">
        <v>45</v>
      </c>
      <c r="BL3" s="4" t="s">
        <v>45</v>
      </c>
      <c r="BM3" s="4" t="s">
        <v>46</v>
      </c>
      <c r="BN3" s="4" t="s">
        <v>46</v>
      </c>
      <c r="BO3" s="4" t="s">
        <v>46</v>
      </c>
      <c r="BP3" s="4" t="s">
        <v>47</v>
      </c>
      <c r="BQ3" s="4" t="s">
        <v>48</v>
      </c>
      <c r="BR3" s="4" t="s">
        <v>45</v>
      </c>
      <c r="BS3" s="4" t="s">
        <v>45</v>
      </c>
      <c r="BT3" s="4" t="s">
        <v>45</v>
      </c>
      <c r="BU3" s="4" t="s">
        <v>46</v>
      </c>
      <c r="BV3" s="4" t="s">
        <v>46</v>
      </c>
      <c r="BW3" s="4" t="s">
        <v>46</v>
      </c>
      <c r="BX3" s="4" t="s">
        <v>47</v>
      </c>
      <c r="BY3" s="4" t="s">
        <v>48</v>
      </c>
      <c r="BZ3" s="4" t="s">
        <v>45</v>
      </c>
      <c r="CA3" s="4" t="s">
        <v>45</v>
      </c>
      <c r="CB3" s="4" t="s">
        <v>45</v>
      </c>
      <c r="CC3" s="4" t="s">
        <v>46</v>
      </c>
      <c r="CD3" s="4" t="s">
        <v>46</v>
      </c>
      <c r="CE3" s="4" t="s">
        <v>46</v>
      </c>
      <c r="CF3" s="4" t="s">
        <v>47</v>
      </c>
      <c r="CG3" s="4" t="s">
        <v>48</v>
      </c>
      <c r="CH3" s="4" t="s">
        <v>45</v>
      </c>
      <c r="CI3" s="4" t="s">
        <v>45</v>
      </c>
      <c r="CJ3" s="4" t="s">
        <v>45</v>
      </c>
      <c r="CK3" s="4" t="s">
        <v>46</v>
      </c>
      <c r="CL3" s="4" t="s">
        <v>46</v>
      </c>
      <c r="CM3" s="4" t="s">
        <v>46</v>
      </c>
      <c r="CN3" s="4" t="s">
        <v>47</v>
      </c>
      <c r="CO3" s="4" t="s">
        <v>48</v>
      </c>
      <c r="CP3" s="4" t="s">
        <v>45</v>
      </c>
      <c r="CQ3" s="4" t="s">
        <v>45</v>
      </c>
      <c r="CR3" s="4" t="s">
        <v>45</v>
      </c>
      <c r="CS3" s="4" t="s">
        <v>46</v>
      </c>
      <c r="CT3" s="4" t="s">
        <v>46</v>
      </c>
      <c r="CU3" s="4" t="s">
        <v>46</v>
      </c>
      <c r="CV3" s="4" t="s">
        <v>47</v>
      </c>
      <c r="CW3" s="4" t="s">
        <v>48</v>
      </c>
      <c r="CX3" s="4" t="s">
        <v>45</v>
      </c>
      <c r="CY3" s="4" t="s">
        <v>45</v>
      </c>
      <c r="CZ3" s="4" t="s">
        <v>45</v>
      </c>
      <c r="DA3" s="4" t="s">
        <v>46</v>
      </c>
      <c r="DB3" s="4" t="s">
        <v>46</v>
      </c>
      <c r="DC3" s="4" t="s">
        <v>46</v>
      </c>
      <c r="DD3" s="4" t="s">
        <v>47</v>
      </c>
      <c r="DE3" s="4" t="s">
        <v>48</v>
      </c>
      <c r="DF3" s="4" t="s">
        <v>45</v>
      </c>
      <c r="DG3" s="4" t="s">
        <v>45</v>
      </c>
      <c r="DH3" s="4" t="s">
        <v>45</v>
      </c>
      <c r="DI3" s="4" t="s">
        <v>46</v>
      </c>
      <c r="DJ3" s="4" t="s">
        <v>46</v>
      </c>
      <c r="DK3" s="4" t="s">
        <v>46</v>
      </c>
      <c r="DL3" s="4" t="s">
        <v>47</v>
      </c>
      <c r="DM3" s="4" t="s">
        <v>48</v>
      </c>
      <c r="DN3" s="4" t="s">
        <v>45</v>
      </c>
      <c r="DO3" s="4" t="s">
        <v>45</v>
      </c>
      <c r="DP3" s="4" t="s">
        <v>45</v>
      </c>
      <c r="DQ3" s="4" t="s">
        <v>46</v>
      </c>
      <c r="DR3" s="4" t="s">
        <v>46</v>
      </c>
      <c r="DS3" s="4" t="s">
        <v>46</v>
      </c>
      <c r="DT3" s="4" t="s">
        <v>47</v>
      </c>
      <c r="DU3" s="4" t="s">
        <v>48</v>
      </c>
      <c r="DV3" s="4" t="s">
        <v>45</v>
      </c>
      <c r="DW3" s="4" t="s">
        <v>45</v>
      </c>
      <c r="DX3" s="4" t="s">
        <v>45</v>
      </c>
      <c r="DY3" s="4" t="s">
        <v>46</v>
      </c>
      <c r="DZ3" s="4" t="s">
        <v>46</v>
      </c>
      <c r="EA3" s="4" t="s">
        <v>46</v>
      </c>
      <c r="EB3" s="4" t="s">
        <v>47</v>
      </c>
      <c r="EC3" s="4" t="s">
        <v>48</v>
      </c>
      <c r="ED3" s="4" t="s">
        <v>45</v>
      </c>
      <c r="EE3" s="4" t="s">
        <v>45</v>
      </c>
      <c r="EF3" s="4" t="s">
        <v>45</v>
      </c>
      <c r="EG3" s="4" t="s">
        <v>46</v>
      </c>
      <c r="EH3" s="4" t="s">
        <v>46</v>
      </c>
      <c r="EI3" s="4" t="s">
        <v>46</v>
      </c>
      <c r="EJ3" s="4" t="s">
        <v>47</v>
      </c>
      <c r="EK3" s="4" t="s">
        <v>48</v>
      </c>
      <c r="EL3" s="4" t="s">
        <v>45</v>
      </c>
      <c r="EM3" s="4" t="s">
        <v>45</v>
      </c>
      <c r="EN3" s="4" t="s">
        <v>45</v>
      </c>
      <c r="EO3" s="4" t="s">
        <v>46</v>
      </c>
      <c r="EP3" s="4" t="s">
        <v>46</v>
      </c>
      <c r="EQ3" s="4" t="s">
        <v>46</v>
      </c>
      <c r="ER3" s="4" t="s">
        <v>47</v>
      </c>
      <c r="ES3" s="4" t="s">
        <v>48</v>
      </c>
      <c r="ET3" s="4" t="s">
        <v>45</v>
      </c>
      <c r="EU3" s="4" t="s">
        <v>45</v>
      </c>
      <c r="EV3" s="4" t="s">
        <v>45</v>
      </c>
      <c r="EW3" s="4" t="s">
        <v>46</v>
      </c>
      <c r="EX3" s="4" t="s">
        <v>46</v>
      </c>
      <c r="EY3" s="4" t="s">
        <v>46</v>
      </c>
      <c r="EZ3" s="4" t="s">
        <v>47</v>
      </c>
      <c r="FA3" s="4" t="s">
        <v>48</v>
      </c>
      <c r="FB3" s="4" t="s">
        <v>45</v>
      </c>
      <c r="FC3" s="4" t="s">
        <v>45</v>
      </c>
      <c r="FD3" s="4" t="s">
        <v>45</v>
      </c>
      <c r="FE3" s="4" t="s">
        <v>46</v>
      </c>
      <c r="FF3" s="4" t="s">
        <v>46</v>
      </c>
      <c r="FG3" s="4" t="s">
        <v>46</v>
      </c>
      <c r="FH3" s="4" t="s">
        <v>47</v>
      </c>
      <c r="FI3" s="4" t="s">
        <v>48</v>
      </c>
      <c r="FJ3" s="4" t="s">
        <v>45</v>
      </c>
      <c r="FK3" s="4" t="s">
        <v>45</v>
      </c>
      <c r="FL3" s="4" t="s">
        <v>45</v>
      </c>
      <c r="FM3" s="4" t="s">
        <v>46</v>
      </c>
      <c r="FN3" s="4" t="s">
        <v>46</v>
      </c>
      <c r="FO3" s="4" t="s">
        <v>46</v>
      </c>
      <c r="FP3" s="4" t="s">
        <v>47</v>
      </c>
      <c r="FQ3" s="4" t="s">
        <v>48</v>
      </c>
      <c r="FR3" s="4" t="s">
        <v>45</v>
      </c>
      <c r="FS3" s="4" t="s">
        <v>45</v>
      </c>
      <c r="FT3" s="4" t="s">
        <v>45</v>
      </c>
      <c r="FU3" s="4" t="s">
        <v>46</v>
      </c>
      <c r="FV3" s="4" t="s">
        <v>46</v>
      </c>
      <c r="FW3" s="4" t="s">
        <v>46</v>
      </c>
      <c r="FX3" s="4" t="s">
        <v>47</v>
      </c>
      <c r="FY3" s="4" t="s">
        <v>48</v>
      </c>
      <c r="FZ3" s="4" t="s">
        <v>45</v>
      </c>
      <c r="GA3" s="4" t="s">
        <v>45</v>
      </c>
      <c r="GB3" s="4" t="s">
        <v>45</v>
      </c>
      <c r="GC3" s="4" t="s">
        <v>46</v>
      </c>
      <c r="GD3" s="4" t="s">
        <v>46</v>
      </c>
      <c r="GE3" s="4" t="s">
        <v>46</v>
      </c>
      <c r="GF3" s="4" t="s">
        <v>47</v>
      </c>
      <c r="GG3" s="4" t="s">
        <v>48</v>
      </c>
      <c r="GH3" s="4" t="s">
        <v>45</v>
      </c>
      <c r="GI3" s="4" t="s">
        <v>45</v>
      </c>
      <c r="GJ3" s="4" t="s">
        <v>45</v>
      </c>
      <c r="GK3" s="4" t="s">
        <v>46</v>
      </c>
      <c r="GL3" s="4" t="s">
        <v>46</v>
      </c>
      <c r="GM3" s="4" t="s">
        <v>46</v>
      </c>
      <c r="GN3" s="4" t="s">
        <v>47</v>
      </c>
      <c r="GO3" s="4" t="s">
        <v>48</v>
      </c>
      <c r="GP3" s="4" t="s">
        <v>45</v>
      </c>
      <c r="GQ3" s="4" t="s">
        <v>45</v>
      </c>
      <c r="GR3" s="4" t="s">
        <v>45</v>
      </c>
      <c r="GS3" s="4" t="s">
        <v>46</v>
      </c>
      <c r="GT3" s="4" t="s">
        <v>46</v>
      </c>
      <c r="GU3" s="4" t="s">
        <v>46</v>
      </c>
      <c r="GV3" s="4" t="s">
        <v>47</v>
      </c>
      <c r="GW3" s="4" t="s">
        <v>48</v>
      </c>
      <c r="GX3" s="4" t="s">
        <v>45</v>
      </c>
      <c r="GY3" s="4" t="s">
        <v>45</v>
      </c>
      <c r="GZ3" s="4" t="s">
        <v>45</v>
      </c>
      <c r="HA3" s="4" t="s">
        <v>46</v>
      </c>
      <c r="HB3" s="4" t="s">
        <v>46</v>
      </c>
      <c r="HC3" s="4" t="s">
        <v>46</v>
      </c>
      <c r="HD3" s="4" t="s">
        <v>47</v>
      </c>
      <c r="HE3" s="4" t="s">
        <v>48</v>
      </c>
      <c r="HF3" s="4" t="s">
        <v>45</v>
      </c>
      <c r="HG3" s="4" t="s">
        <v>45</v>
      </c>
      <c r="HH3" s="4" t="s">
        <v>45</v>
      </c>
      <c r="HI3" s="4" t="s">
        <v>46</v>
      </c>
      <c r="HJ3" s="4" t="s">
        <v>46</v>
      </c>
      <c r="HK3" s="4" t="s">
        <v>46</v>
      </c>
      <c r="HL3" s="4" t="s">
        <v>47</v>
      </c>
      <c r="HM3" s="4" t="s">
        <v>48</v>
      </c>
      <c r="HN3" s="4" t="s">
        <v>45</v>
      </c>
      <c r="HO3" s="4" t="s">
        <v>45</v>
      </c>
      <c r="HP3" s="4" t="s">
        <v>45</v>
      </c>
      <c r="HQ3" s="4" t="s">
        <v>46</v>
      </c>
      <c r="HR3" s="4" t="s">
        <v>46</v>
      </c>
      <c r="HS3" s="4" t="s">
        <v>46</v>
      </c>
      <c r="HT3" s="4" t="s">
        <v>47</v>
      </c>
      <c r="HU3" s="4" t="s">
        <v>48</v>
      </c>
      <c r="HV3" s="4" t="s">
        <v>45</v>
      </c>
      <c r="HW3" s="4" t="s">
        <v>45</v>
      </c>
      <c r="HX3" s="4" t="s">
        <v>45</v>
      </c>
      <c r="HY3" s="4" t="s">
        <v>46</v>
      </c>
      <c r="HZ3" s="4" t="s">
        <v>46</v>
      </c>
      <c r="IA3" s="4" t="s">
        <v>46</v>
      </c>
      <c r="IB3" s="4" t="s">
        <v>47</v>
      </c>
      <c r="IC3" s="4" t="s">
        <v>48</v>
      </c>
      <c r="ID3" s="4" t="s">
        <v>45</v>
      </c>
      <c r="IE3" s="4" t="s">
        <v>45</v>
      </c>
      <c r="IF3" s="4" t="s">
        <v>45</v>
      </c>
      <c r="IG3" s="4" t="s">
        <v>46</v>
      </c>
      <c r="IH3" s="4" t="s">
        <v>46</v>
      </c>
      <c r="II3" s="4" t="s">
        <v>46</v>
      </c>
      <c r="IJ3" s="4" t="s">
        <v>47</v>
      </c>
      <c r="IK3" s="4" t="s">
        <v>48</v>
      </c>
      <c r="IL3" s="4" t="s">
        <v>45</v>
      </c>
      <c r="IM3" s="4" t="s">
        <v>45</v>
      </c>
      <c r="IN3" s="4" t="s">
        <v>45</v>
      </c>
      <c r="IO3" s="4" t="s">
        <v>46</v>
      </c>
      <c r="IP3" s="4" t="s">
        <v>46</v>
      </c>
      <c r="IQ3" s="4" t="s">
        <v>46</v>
      </c>
      <c r="IR3" s="4" t="s">
        <v>47</v>
      </c>
      <c r="IS3" s="4" t="s">
        <v>48</v>
      </c>
      <c r="IT3" s="4" t="s">
        <v>45</v>
      </c>
      <c r="IU3" s="4" t="s">
        <v>45</v>
      </c>
      <c r="IV3" s="4" t="s">
        <v>45</v>
      </c>
      <c r="IW3" s="4" t="s">
        <v>46</v>
      </c>
      <c r="IX3" s="4" t="s">
        <v>46</v>
      </c>
      <c r="IY3" s="4" t="s">
        <v>46</v>
      </c>
      <c r="IZ3" s="4" t="s">
        <v>47</v>
      </c>
      <c r="JA3" s="4" t="s">
        <v>48</v>
      </c>
      <c r="JB3" s="4" t="s">
        <v>45</v>
      </c>
      <c r="JC3" s="4" t="s">
        <v>45</v>
      </c>
      <c r="JD3" s="4" t="s">
        <v>45</v>
      </c>
      <c r="JE3" s="4" t="s">
        <v>46</v>
      </c>
      <c r="JF3" s="4" t="s">
        <v>46</v>
      </c>
      <c r="JG3" s="4" t="s">
        <v>46</v>
      </c>
      <c r="JH3" s="4" t="s">
        <v>47</v>
      </c>
      <c r="JI3" s="4" t="s">
        <v>48</v>
      </c>
      <c r="JJ3" s="4" t="s">
        <v>45</v>
      </c>
      <c r="JK3" s="4" t="s">
        <v>45</v>
      </c>
      <c r="JL3" s="4" t="s">
        <v>45</v>
      </c>
      <c r="JM3" s="4" t="s">
        <v>46</v>
      </c>
      <c r="JN3" s="4" t="s">
        <v>46</v>
      </c>
      <c r="JO3" s="4" t="s">
        <v>46</v>
      </c>
      <c r="JP3" s="4" t="s">
        <v>47</v>
      </c>
      <c r="JQ3" s="4" t="s">
        <v>48</v>
      </c>
      <c r="JR3" s="4" t="s">
        <v>45</v>
      </c>
      <c r="JS3" s="4" t="s">
        <v>45</v>
      </c>
      <c r="JT3" s="4" t="s">
        <v>45</v>
      </c>
      <c r="JU3" s="4" t="s">
        <v>46</v>
      </c>
      <c r="JV3" s="4" t="s">
        <v>46</v>
      </c>
      <c r="JW3" s="4" t="s">
        <v>46</v>
      </c>
      <c r="JX3" s="4" t="s">
        <v>47</v>
      </c>
      <c r="JY3" s="4" t="s">
        <v>48</v>
      </c>
      <c r="JZ3" s="4" t="s">
        <v>45</v>
      </c>
      <c r="KA3" s="4" t="s">
        <v>45</v>
      </c>
      <c r="KB3" s="4" t="s">
        <v>45</v>
      </c>
      <c r="KC3" s="4" t="s">
        <v>46</v>
      </c>
      <c r="KD3" s="4" t="s">
        <v>46</v>
      </c>
      <c r="KE3" s="4" t="s">
        <v>46</v>
      </c>
      <c r="KF3" s="4" t="s">
        <v>47</v>
      </c>
      <c r="KG3" s="4" t="s">
        <v>48</v>
      </c>
    </row>
    <row r="4">
      <c r="A4" s="4" t="s">
        <v>8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63</v>
      </c>
      <c r="W4" s="4" t="s">
        <v>64</v>
      </c>
      <c r="X4" s="4" t="s">
        <v>61</v>
      </c>
      <c r="Y4" s="4" t="s">
        <v>63</v>
      </c>
      <c r="Z4" s="4" t="s">
        <v>64</v>
      </c>
      <c r="AA4" s="4" t="s">
        <v>61</v>
      </c>
      <c r="AB4" s="4" t="s">
        <v>47</v>
      </c>
      <c r="AC4" s="4" t="s">
        <v>48</v>
      </c>
      <c r="AD4" s="4" t="s">
        <v>63</v>
      </c>
      <c r="AE4" s="4" t="s">
        <v>64</v>
      </c>
      <c r="AF4" s="4" t="s">
        <v>61</v>
      </c>
      <c r="AG4" s="4" t="s">
        <v>63</v>
      </c>
      <c r="AH4" s="4" t="s">
        <v>64</v>
      </c>
      <c r="AI4" s="4" t="s">
        <v>61</v>
      </c>
      <c r="AJ4" s="4" t="s">
        <v>47</v>
      </c>
      <c r="AK4" s="4" t="s">
        <v>48</v>
      </c>
      <c r="AL4" s="4" t="s">
        <v>63</v>
      </c>
      <c r="AM4" s="4" t="s">
        <v>64</v>
      </c>
      <c r="AN4" s="4" t="s">
        <v>61</v>
      </c>
      <c r="AO4" s="4" t="s">
        <v>63</v>
      </c>
      <c r="AP4" s="4" t="s">
        <v>64</v>
      </c>
      <c r="AQ4" s="4" t="s">
        <v>61</v>
      </c>
      <c r="AR4" s="4" t="s">
        <v>47</v>
      </c>
      <c r="AS4" s="4" t="s">
        <v>48</v>
      </c>
      <c r="AT4" s="4" t="s">
        <v>63</v>
      </c>
      <c r="AU4" s="4" t="s">
        <v>64</v>
      </c>
      <c r="AV4" s="4" t="s">
        <v>61</v>
      </c>
      <c r="AW4" s="4" t="s">
        <v>63</v>
      </c>
      <c r="AX4" s="4" t="s">
        <v>64</v>
      </c>
      <c r="AY4" s="4" t="s">
        <v>61</v>
      </c>
      <c r="AZ4" s="4" t="s">
        <v>47</v>
      </c>
      <c r="BA4" s="4" t="s">
        <v>48</v>
      </c>
      <c r="BB4" s="4" t="s">
        <v>63</v>
      </c>
      <c r="BC4" s="4" t="s">
        <v>64</v>
      </c>
      <c r="BD4" s="4" t="s">
        <v>61</v>
      </c>
      <c r="BE4" s="4" t="s">
        <v>63</v>
      </c>
      <c r="BF4" s="4" t="s">
        <v>64</v>
      </c>
      <c r="BG4" s="4" t="s">
        <v>61</v>
      </c>
      <c r="BH4" s="4" t="s">
        <v>47</v>
      </c>
      <c r="BI4" s="4" t="s">
        <v>48</v>
      </c>
      <c r="BJ4" s="4" t="s">
        <v>63</v>
      </c>
      <c r="BK4" s="4" t="s">
        <v>64</v>
      </c>
      <c r="BL4" s="4" t="s">
        <v>61</v>
      </c>
      <c r="BM4" s="4" t="s">
        <v>63</v>
      </c>
      <c r="BN4" s="4" t="s">
        <v>64</v>
      </c>
      <c r="BO4" s="4" t="s">
        <v>61</v>
      </c>
      <c r="BP4" s="4" t="s">
        <v>47</v>
      </c>
      <c r="BQ4" s="4" t="s">
        <v>48</v>
      </c>
      <c r="BR4" s="4" t="s">
        <v>63</v>
      </c>
      <c r="BS4" s="4" t="s">
        <v>64</v>
      </c>
      <c r="BT4" s="4" t="s">
        <v>61</v>
      </c>
      <c r="BU4" s="4" t="s">
        <v>63</v>
      </c>
      <c r="BV4" s="4" t="s">
        <v>64</v>
      </c>
      <c r="BW4" s="4" t="s">
        <v>61</v>
      </c>
      <c r="BX4" s="4" t="s">
        <v>47</v>
      </c>
      <c r="BY4" s="4" t="s">
        <v>48</v>
      </c>
      <c r="BZ4" s="4" t="s">
        <v>63</v>
      </c>
      <c r="CA4" s="4" t="s">
        <v>64</v>
      </c>
      <c r="CB4" s="4" t="s">
        <v>61</v>
      </c>
      <c r="CC4" s="4" t="s">
        <v>63</v>
      </c>
      <c r="CD4" s="4" t="s">
        <v>64</v>
      </c>
      <c r="CE4" s="4" t="s">
        <v>61</v>
      </c>
      <c r="CF4" s="4" t="s">
        <v>47</v>
      </c>
      <c r="CG4" s="4" t="s">
        <v>48</v>
      </c>
      <c r="CH4" s="4" t="s">
        <v>63</v>
      </c>
      <c r="CI4" s="4" t="s">
        <v>64</v>
      </c>
      <c r="CJ4" s="4" t="s">
        <v>61</v>
      </c>
      <c r="CK4" s="4" t="s">
        <v>63</v>
      </c>
      <c r="CL4" s="4" t="s">
        <v>64</v>
      </c>
      <c r="CM4" s="4" t="s">
        <v>61</v>
      </c>
      <c r="CN4" s="4" t="s">
        <v>47</v>
      </c>
      <c r="CO4" s="4" t="s">
        <v>48</v>
      </c>
      <c r="CP4" s="4" t="s">
        <v>63</v>
      </c>
      <c r="CQ4" s="4" t="s">
        <v>64</v>
      </c>
      <c r="CR4" s="4" t="s">
        <v>61</v>
      </c>
      <c r="CS4" s="4" t="s">
        <v>63</v>
      </c>
      <c r="CT4" s="4" t="s">
        <v>64</v>
      </c>
      <c r="CU4" s="4" t="s">
        <v>61</v>
      </c>
      <c r="CV4" s="4" t="s">
        <v>47</v>
      </c>
      <c r="CW4" s="4" t="s">
        <v>48</v>
      </c>
      <c r="CX4" s="4" t="s">
        <v>63</v>
      </c>
      <c r="CY4" s="4" t="s">
        <v>64</v>
      </c>
      <c r="CZ4" s="4" t="s">
        <v>61</v>
      </c>
      <c r="DA4" s="4" t="s">
        <v>63</v>
      </c>
      <c r="DB4" s="4" t="s">
        <v>64</v>
      </c>
      <c r="DC4" s="4" t="s">
        <v>61</v>
      </c>
      <c r="DD4" s="4" t="s">
        <v>47</v>
      </c>
      <c r="DE4" s="4" t="s">
        <v>48</v>
      </c>
      <c r="DF4" s="4" t="s">
        <v>63</v>
      </c>
      <c r="DG4" s="4" t="s">
        <v>64</v>
      </c>
      <c r="DH4" s="4" t="s">
        <v>61</v>
      </c>
      <c r="DI4" s="4" t="s">
        <v>63</v>
      </c>
      <c r="DJ4" s="4" t="s">
        <v>64</v>
      </c>
      <c r="DK4" s="4" t="s">
        <v>61</v>
      </c>
      <c r="DL4" s="4" t="s">
        <v>47</v>
      </c>
      <c r="DM4" s="4" t="s">
        <v>48</v>
      </c>
      <c r="DN4" s="4" t="s">
        <v>63</v>
      </c>
      <c r="DO4" s="4" t="s">
        <v>64</v>
      </c>
      <c r="DP4" s="4" t="s">
        <v>61</v>
      </c>
      <c r="DQ4" s="4" t="s">
        <v>63</v>
      </c>
      <c r="DR4" s="4" t="s">
        <v>64</v>
      </c>
      <c r="DS4" s="4" t="s">
        <v>61</v>
      </c>
      <c r="DT4" s="4" t="s">
        <v>47</v>
      </c>
      <c r="DU4" s="4" t="s">
        <v>48</v>
      </c>
      <c r="DV4" s="4" t="s">
        <v>63</v>
      </c>
      <c r="DW4" s="4" t="s">
        <v>64</v>
      </c>
      <c r="DX4" s="4" t="s">
        <v>61</v>
      </c>
      <c r="DY4" s="4" t="s">
        <v>63</v>
      </c>
      <c r="DZ4" s="4" t="s">
        <v>64</v>
      </c>
      <c r="EA4" s="4" t="s">
        <v>61</v>
      </c>
      <c r="EB4" s="4" t="s">
        <v>47</v>
      </c>
      <c r="EC4" s="4" t="s">
        <v>48</v>
      </c>
      <c r="ED4" s="4" t="s">
        <v>63</v>
      </c>
      <c r="EE4" s="4" t="s">
        <v>64</v>
      </c>
      <c r="EF4" s="4" t="s">
        <v>61</v>
      </c>
      <c r="EG4" s="4" t="s">
        <v>63</v>
      </c>
      <c r="EH4" s="4" t="s">
        <v>64</v>
      </c>
      <c r="EI4" s="4" t="s">
        <v>61</v>
      </c>
      <c r="EJ4" s="4" t="s">
        <v>47</v>
      </c>
      <c r="EK4" s="4" t="s">
        <v>48</v>
      </c>
      <c r="EL4" s="4" t="s">
        <v>63</v>
      </c>
      <c r="EM4" s="4" t="s">
        <v>64</v>
      </c>
      <c r="EN4" s="4" t="s">
        <v>61</v>
      </c>
      <c r="EO4" s="4" t="s">
        <v>63</v>
      </c>
      <c r="EP4" s="4" t="s">
        <v>64</v>
      </c>
      <c r="EQ4" s="4" t="s">
        <v>61</v>
      </c>
      <c r="ER4" s="4" t="s">
        <v>47</v>
      </c>
      <c r="ES4" s="4" t="s">
        <v>48</v>
      </c>
      <c r="ET4" s="4" t="s">
        <v>63</v>
      </c>
      <c r="EU4" s="4" t="s">
        <v>64</v>
      </c>
      <c r="EV4" s="4" t="s">
        <v>61</v>
      </c>
      <c r="EW4" s="4" t="s">
        <v>63</v>
      </c>
      <c r="EX4" s="4" t="s">
        <v>64</v>
      </c>
      <c r="EY4" s="4" t="s">
        <v>61</v>
      </c>
      <c r="EZ4" s="4" t="s">
        <v>47</v>
      </c>
      <c r="FA4" s="4" t="s">
        <v>48</v>
      </c>
      <c r="FB4" s="4" t="s">
        <v>63</v>
      </c>
      <c r="FC4" s="4" t="s">
        <v>64</v>
      </c>
      <c r="FD4" s="4" t="s">
        <v>61</v>
      </c>
      <c r="FE4" s="4" t="s">
        <v>63</v>
      </c>
      <c r="FF4" s="4" t="s">
        <v>64</v>
      </c>
      <c r="FG4" s="4" t="s">
        <v>61</v>
      </c>
      <c r="FH4" s="4" t="s">
        <v>47</v>
      </c>
      <c r="FI4" s="4" t="s">
        <v>48</v>
      </c>
      <c r="FJ4" s="4" t="s">
        <v>63</v>
      </c>
      <c r="FK4" s="4" t="s">
        <v>64</v>
      </c>
      <c r="FL4" s="4" t="s">
        <v>61</v>
      </c>
      <c r="FM4" s="4" t="s">
        <v>63</v>
      </c>
      <c r="FN4" s="4" t="s">
        <v>64</v>
      </c>
      <c r="FO4" s="4" t="s">
        <v>61</v>
      </c>
      <c r="FP4" s="4" t="s">
        <v>47</v>
      </c>
      <c r="FQ4" s="4" t="s">
        <v>48</v>
      </c>
      <c r="FR4" s="4" t="s">
        <v>63</v>
      </c>
      <c r="FS4" s="4" t="s">
        <v>64</v>
      </c>
      <c r="FT4" s="4" t="s">
        <v>61</v>
      </c>
      <c r="FU4" s="4" t="s">
        <v>63</v>
      </c>
      <c r="FV4" s="4" t="s">
        <v>64</v>
      </c>
      <c r="FW4" s="4" t="s">
        <v>61</v>
      </c>
      <c r="FX4" s="4" t="s">
        <v>47</v>
      </c>
      <c r="FY4" s="4" t="s">
        <v>48</v>
      </c>
      <c r="FZ4" s="4" t="s">
        <v>63</v>
      </c>
      <c r="GA4" s="4" t="s">
        <v>64</v>
      </c>
      <c r="GB4" s="4" t="s">
        <v>61</v>
      </c>
      <c r="GC4" s="4" t="s">
        <v>63</v>
      </c>
      <c r="GD4" s="4" t="s">
        <v>64</v>
      </c>
      <c r="GE4" s="4" t="s">
        <v>61</v>
      </c>
      <c r="GF4" s="4" t="s">
        <v>47</v>
      </c>
      <c r="GG4" s="4" t="s">
        <v>48</v>
      </c>
      <c r="GH4" s="4" t="s">
        <v>63</v>
      </c>
      <c r="GI4" s="4" t="s">
        <v>64</v>
      </c>
      <c r="GJ4" s="4" t="s">
        <v>61</v>
      </c>
      <c r="GK4" s="4" t="s">
        <v>63</v>
      </c>
      <c r="GL4" s="4" t="s">
        <v>64</v>
      </c>
      <c r="GM4" s="4" t="s">
        <v>61</v>
      </c>
      <c r="GN4" s="4" t="s">
        <v>47</v>
      </c>
      <c r="GO4" s="4" t="s">
        <v>48</v>
      </c>
      <c r="GP4" s="4" t="s">
        <v>63</v>
      </c>
      <c r="GQ4" s="4" t="s">
        <v>64</v>
      </c>
      <c r="GR4" s="4" t="s">
        <v>61</v>
      </c>
      <c r="GS4" s="4" t="s">
        <v>63</v>
      </c>
      <c r="GT4" s="4" t="s">
        <v>64</v>
      </c>
      <c r="GU4" s="4" t="s">
        <v>61</v>
      </c>
      <c r="GV4" s="4" t="s">
        <v>47</v>
      </c>
      <c r="GW4" s="4" t="s">
        <v>48</v>
      </c>
      <c r="GX4" s="4" t="s">
        <v>63</v>
      </c>
      <c r="GY4" s="4" t="s">
        <v>64</v>
      </c>
      <c r="GZ4" s="4" t="s">
        <v>61</v>
      </c>
      <c r="HA4" s="4" t="s">
        <v>63</v>
      </c>
      <c r="HB4" s="4" t="s">
        <v>64</v>
      </c>
      <c r="HC4" s="4" t="s">
        <v>61</v>
      </c>
      <c r="HD4" s="4" t="s">
        <v>47</v>
      </c>
      <c r="HE4" s="4" t="s">
        <v>48</v>
      </c>
      <c r="HF4" s="4" t="s">
        <v>63</v>
      </c>
      <c r="HG4" s="4" t="s">
        <v>64</v>
      </c>
      <c r="HH4" s="4" t="s">
        <v>61</v>
      </c>
      <c r="HI4" s="4" t="s">
        <v>63</v>
      </c>
      <c r="HJ4" s="4" t="s">
        <v>64</v>
      </c>
      <c r="HK4" s="4" t="s">
        <v>61</v>
      </c>
      <c r="HL4" s="4" t="s">
        <v>47</v>
      </c>
      <c r="HM4" s="4" t="s">
        <v>48</v>
      </c>
      <c r="HN4" s="4" t="s">
        <v>63</v>
      </c>
      <c r="HO4" s="4" t="s">
        <v>64</v>
      </c>
      <c r="HP4" s="4" t="s">
        <v>61</v>
      </c>
      <c r="HQ4" s="4" t="s">
        <v>63</v>
      </c>
      <c r="HR4" s="4" t="s">
        <v>64</v>
      </c>
      <c r="HS4" s="4" t="s">
        <v>61</v>
      </c>
      <c r="HT4" s="4" t="s">
        <v>47</v>
      </c>
      <c r="HU4" s="4" t="s">
        <v>48</v>
      </c>
      <c r="HV4" s="4" t="s">
        <v>63</v>
      </c>
      <c r="HW4" s="4" t="s">
        <v>64</v>
      </c>
      <c r="HX4" s="4" t="s">
        <v>61</v>
      </c>
      <c r="HY4" s="4" t="s">
        <v>63</v>
      </c>
      <c r="HZ4" s="4" t="s">
        <v>64</v>
      </c>
      <c r="IA4" s="4" t="s">
        <v>61</v>
      </c>
      <c r="IB4" s="4" t="s">
        <v>47</v>
      </c>
      <c r="IC4" s="4" t="s">
        <v>48</v>
      </c>
      <c r="ID4" s="4" t="s">
        <v>63</v>
      </c>
      <c r="IE4" s="4" t="s">
        <v>64</v>
      </c>
      <c r="IF4" s="4" t="s">
        <v>61</v>
      </c>
      <c r="IG4" s="4" t="s">
        <v>63</v>
      </c>
      <c r="IH4" s="4" t="s">
        <v>64</v>
      </c>
      <c r="II4" s="4" t="s">
        <v>61</v>
      </c>
      <c r="IJ4" s="4" t="s">
        <v>47</v>
      </c>
      <c r="IK4" s="4" t="s">
        <v>48</v>
      </c>
      <c r="IL4" s="4" t="s">
        <v>63</v>
      </c>
      <c r="IM4" s="4" t="s">
        <v>64</v>
      </c>
      <c r="IN4" s="4" t="s">
        <v>61</v>
      </c>
      <c r="IO4" s="4" t="s">
        <v>63</v>
      </c>
      <c r="IP4" s="4" t="s">
        <v>64</v>
      </c>
      <c r="IQ4" s="4" t="s">
        <v>61</v>
      </c>
      <c r="IR4" s="4" t="s">
        <v>47</v>
      </c>
      <c r="IS4" s="4" t="s">
        <v>48</v>
      </c>
      <c r="IT4" s="4" t="s">
        <v>63</v>
      </c>
      <c r="IU4" s="4" t="s">
        <v>64</v>
      </c>
      <c r="IV4" s="4" t="s">
        <v>61</v>
      </c>
      <c r="IW4" s="4" t="s">
        <v>63</v>
      </c>
      <c r="IX4" s="4" t="s">
        <v>64</v>
      </c>
      <c r="IY4" s="4" t="s">
        <v>61</v>
      </c>
      <c r="IZ4" s="4" t="s">
        <v>47</v>
      </c>
      <c r="JA4" s="4" t="s">
        <v>48</v>
      </c>
      <c r="JB4" s="4" t="s">
        <v>63</v>
      </c>
      <c r="JC4" s="4" t="s">
        <v>64</v>
      </c>
      <c r="JD4" s="4" t="s">
        <v>61</v>
      </c>
      <c r="JE4" s="4" t="s">
        <v>63</v>
      </c>
      <c r="JF4" s="4" t="s">
        <v>64</v>
      </c>
      <c r="JG4" s="4" t="s">
        <v>61</v>
      </c>
      <c r="JH4" s="4" t="s">
        <v>47</v>
      </c>
      <c r="JI4" s="4" t="s">
        <v>48</v>
      </c>
      <c r="JJ4" s="4" t="s">
        <v>63</v>
      </c>
      <c r="JK4" s="4" t="s">
        <v>64</v>
      </c>
      <c r="JL4" s="4" t="s">
        <v>61</v>
      </c>
      <c r="JM4" s="4" t="s">
        <v>63</v>
      </c>
      <c r="JN4" s="4" t="s">
        <v>64</v>
      </c>
      <c r="JO4" s="4" t="s">
        <v>61</v>
      </c>
      <c r="JP4" s="4" t="s">
        <v>47</v>
      </c>
      <c r="JQ4" s="4" t="s">
        <v>48</v>
      </c>
      <c r="JR4" s="4" t="s">
        <v>63</v>
      </c>
      <c r="JS4" s="4" t="s">
        <v>64</v>
      </c>
      <c r="JT4" s="4" t="s">
        <v>61</v>
      </c>
      <c r="JU4" s="4" t="s">
        <v>63</v>
      </c>
      <c r="JV4" s="4" t="s">
        <v>64</v>
      </c>
      <c r="JW4" s="4" t="s">
        <v>61</v>
      </c>
      <c r="JX4" s="4" t="s">
        <v>47</v>
      </c>
      <c r="JY4" s="4" t="s">
        <v>48</v>
      </c>
      <c r="JZ4" s="4" t="s">
        <v>63</v>
      </c>
      <c r="KA4" s="4" t="s">
        <v>64</v>
      </c>
      <c r="KB4" s="4" t="s">
        <v>61</v>
      </c>
      <c r="KC4" s="4" t="s">
        <v>63</v>
      </c>
      <c r="KD4" s="4" t="s">
        <v>64</v>
      </c>
      <c r="KE4" s="4" t="s">
        <v>61</v>
      </c>
      <c r="KF4" s="4" t="s">
        <v>47</v>
      </c>
      <c r="KG4" s="4" t="s">
        <v>48</v>
      </c>
    </row>
    <row r="5">
      <c r="A5" s="10" t="s">
        <v>65</v>
      </c>
      <c r="B5" s="11">
        <v>682104</v>
      </c>
      <c r="C5" s="11">
        <f>=ROUNDDOWN(23.1361295968415,0)</f>
      </c>
      <c r="D5" s="11">
        <v>409011</v>
      </c>
      <c r="E5" s="12">
        <v>0.7781</v>
      </c>
      <c r="F5" s="11">
        <v>20130</v>
      </c>
      <c r="G5" s="11">
        <f>=ROUNDDOWN(25.0373134328358,0)</f>
      </c>
      <c r="H5" s="11">
        <v>220</v>
      </c>
      <c r="I5" s="12">
        <v>0.8016</v>
      </c>
      <c r="J5" s="11">
        <v>252904</v>
      </c>
      <c r="K5" s="13">
        <v>13553717.36</v>
      </c>
      <c r="L5" s="11">
        <v>2279</v>
      </c>
      <c r="M5" s="14">
        <v>5947.22</v>
      </c>
      <c r="N5" s="11">
        <v>263139</v>
      </c>
      <c r="O5" s="13">
        <v>13604552.09</v>
      </c>
      <c r="P5" s="11">
        <v>1916</v>
      </c>
      <c r="Q5" s="14">
        <v>7100.5</v>
      </c>
      <c r="R5" s="12">
        <v>-0.0389</v>
      </c>
      <c r="S5" s="12">
        <v>-0.0037</v>
      </c>
      <c r="T5" s="12">
        <v>0.1895</v>
      </c>
      <c r="U5" s="12">
        <v>-0.1624</v>
      </c>
      <c r="V5" s="11">
        <v>88502</v>
      </c>
      <c r="W5" s="13">
        <v>5004754.96</v>
      </c>
      <c r="X5" s="11">
        <v>1949</v>
      </c>
      <c r="Y5" s="11">
        <v>74364</v>
      </c>
      <c r="Z5" s="13">
        <v>3724356.04</v>
      </c>
      <c r="AA5" s="11">
        <v>1659</v>
      </c>
      <c r="AB5" s="12">
        <v>0.1901</v>
      </c>
      <c r="AC5" s="12">
        <v>0.3438</v>
      </c>
      <c r="AD5" s="11">
        <v>24621</v>
      </c>
      <c r="AE5" s="13">
        <v>1514340.81</v>
      </c>
      <c r="AF5" s="11">
        <v>1959</v>
      </c>
      <c r="AG5" s="11">
        <v>29137</v>
      </c>
      <c r="AH5" s="13">
        <v>1837186.44</v>
      </c>
      <c r="AI5" s="11">
        <v>1670</v>
      </c>
      <c r="AJ5" s="12">
        <v>-0.155</v>
      </c>
      <c r="AK5" s="12">
        <v>-0.1757</v>
      </c>
      <c r="AL5" s="11">
        <v>46053</v>
      </c>
      <c r="AM5" s="13">
        <v>1791462.19</v>
      </c>
      <c r="AN5" s="11">
        <v>1967</v>
      </c>
      <c r="AO5" s="11">
        <v>51247</v>
      </c>
      <c r="AP5" s="13">
        <v>2115625.14</v>
      </c>
      <c r="AQ5" s="11">
        <v>1625</v>
      </c>
      <c r="AR5" s="12">
        <v>-0.1014</v>
      </c>
      <c r="AS5" s="12">
        <v>-0.1532</v>
      </c>
      <c r="AT5" s="11">
        <v>20928</v>
      </c>
      <c r="AU5" s="13">
        <v>1122859.15</v>
      </c>
      <c r="AV5" s="11">
        <v>1813</v>
      </c>
      <c r="AW5" s="11">
        <v>26949</v>
      </c>
      <c r="AX5" s="13">
        <v>1489295.21</v>
      </c>
      <c r="AY5" s="11">
        <v>1475</v>
      </c>
      <c r="AZ5" s="12">
        <v>-0.2234</v>
      </c>
      <c r="BA5" s="12">
        <v>-0.246</v>
      </c>
      <c r="BB5" s="11">
        <v>15325</v>
      </c>
      <c r="BC5" s="13">
        <v>1095730.33</v>
      </c>
      <c r="BD5" s="11">
        <v>1952</v>
      </c>
      <c r="BE5" s="11">
        <v>14998</v>
      </c>
      <c r="BF5" s="13">
        <v>1087836.85</v>
      </c>
      <c r="BG5" s="11">
        <v>1497</v>
      </c>
      <c r="BH5" s="12">
        <v>0.0218</v>
      </c>
      <c r="BI5" s="12">
        <v>0.0073</v>
      </c>
      <c r="BJ5" s="11">
        <v>9104</v>
      </c>
      <c r="BK5" s="13">
        <v>649998.57</v>
      </c>
      <c r="BL5" s="11">
        <v>1955</v>
      </c>
      <c r="BM5" s="11">
        <v>10780</v>
      </c>
      <c r="BN5" s="13">
        <v>718547.69</v>
      </c>
      <c r="BO5" s="11">
        <v>1686</v>
      </c>
      <c r="BP5" s="12">
        <v>-0.1555</v>
      </c>
      <c r="BQ5" s="12">
        <v>-0.0954</v>
      </c>
      <c r="BR5" s="11">
        <v>16326</v>
      </c>
      <c r="BS5" s="13">
        <v>815349.26</v>
      </c>
      <c r="BT5" s="11">
        <v>1878</v>
      </c>
      <c r="BU5" s="11">
        <v>16544</v>
      </c>
      <c r="BV5" s="13">
        <v>768285.56</v>
      </c>
      <c r="BW5" s="11">
        <v>1503</v>
      </c>
      <c r="BX5" s="12">
        <v>-0.0132</v>
      </c>
      <c r="BY5" s="12">
        <v>0.0613</v>
      </c>
      <c r="BZ5" s="11">
        <v>13626</v>
      </c>
      <c r="CA5" s="13">
        <v>641220.29</v>
      </c>
      <c r="CB5" s="11">
        <v>1841</v>
      </c>
      <c r="CC5" s="11">
        <v>9649</v>
      </c>
      <c r="CD5" s="13">
        <v>495491.98</v>
      </c>
      <c r="CE5" s="11">
        <v>1640</v>
      </c>
      <c r="CF5" s="12">
        <v>0.4122</v>
      </c>
      <c r="CG5" s="12">
        <v>0.2941</v>
      </c>
      <c r="CH5" s="11">
        <v>2058</v>
      </c>
      <c r="CI5" s="13">
        <v>130760.17</v>
      </c>
      <c r="CJ5" s="11">
        <v>693</v>
      </c>
      <c r="CK5" s="11">
        <v>1610</v>
      </c>
      <c r="CL5" s="13">
        <v>95575.64</v>
      </c>
      <c r="CM5" s="11">
        <v>478</v>
      </c>
      <c r="CN5" s="12">
        <v>0.2783</v>
      </c>
      <c r="CO5" s="12">
        <v>0.3681</v>
      </c>
      <c r="CP5" s="11">
        <v>4554</v>
      </c>
      <c r="CQ5" s="13">
        <v>201477.63</v>
      </c>
      <c r="CR5" s="11">
        <v>938</v>
      </c>
      <c r="CS5" s="11">
        <v>11244</v>
      </c>
      <c r="CT5" s="13">
        <v>470740.07</v>
      </c>
      <c r="CU5" s="11">
        <v>900</v>
      </c>
      <c r="CV5" s="12">
        <v>-0.595</v>
      </c>
      <c r="CW5" s="12">
        <v>-0.572</v>
      </c>
      <c r="CX5" s="11">
        <v>2027</v>
      </c>
      <c r="CY5" s="13">
        <v>106330.86</v>
      </c>
      <c r="CZ5" s="11">
        <v>1220</v>
      </c>
      <c r="DA5" s="11">
        <v>2585</v>
      </c>
      <c r="DB5" s="13">
        <v>125619.9</v>
      </c>
      <c r="DC5" s="11">
        <v>277</v>
      </c>
      <c r="DD5" s="12">
        <v>-0.2159</v>
      </c>
      <c r="DE5" s="12">
        <v>-0.1536</v>
      </c>
      <c r="DF5" s="11">
        <v>3786</v>
      </c>
      <c r="DG5" s="13">
        <v>189179.63</v>
      </c>
      <c r="DH5" s="11">
        <v>1470</v>
      </c>
      <c r="DI5" s="11">
        <v>3586</v>
      </c>
      <c r="DJ5" s="13">
        <v>198593.4</v>
      </c>
      <c r="DK5" s="11">
        <v>1264</v>
      </c>
      <c r="DL5" s="12">
        <v>0.0558</v>
      </c>
      <c r="DM5" s="12">
        <v>-0.0474</v>
      </c>
      <c r="DN5" s="11">
        <v>2452</v>
      </c>
      <c r="DO5" s="13">
        <v>124259.95</v>
      </c>
      <c r="DP5" s="11">
        <v>1818</v>
      </c>
      <c r="DQ5" s="11">
        <v>579</v>
      </c>
      <c r="DR5" s="13">
        <v>22259.13</v>
      </c>
      <c r="DS5" s="11">
        <v>1500</v>
      </c>
      <c r="DT5" s="12">
        <v>3.2349</v>
      </c>
      <c r="DU5" s="12">
        <v>4.5824</v>
      </c>
      <c r="DV5" s="11">
        <v>163</v>
      </c>
      <c r="DW5" s="13">
        <v>10969.75</v>
      </c>
      <c r="DX5" s="11">
        <v>166</v>
      </c>
      <c r="DY5" s="11">
        <v>184</v>
      </c>
      <c r="DZ5" s="13">
        <v>12028.14</v>
      </c>
      <c r="EA5" s="11">
        <v>190</v>
      </c>
      <c r="EB5" s="12">
        <v>-0.1141</v>
      </c>
      <c r="EC5" s="12">
        <v>-0.088</v>
      </c>
      <c r="ED5" s="11"/>
      <c r="EE5" s="13"/>
      <c r="EF5" s="11"/>
      <c r="EG5" s="11"/>
      <c r="EH5" s="13"/>
      <c r="EI5" s="11"/>
      <c r="EJ5" s="12"/>
      <c r="EK5" s="12"/>
      <c r="EL5" s="11">
        <v>304</v>
      </c>
      <c r="EM5" s="13">
        <v>20514.74</v>
      </c>
      <c r="EN5" s="11">
        <v>518</v>
      </c>
      <c r="EO5" s="11">
        <v>301</v>
      </c>
      <c r="EP5" s="13">
        <v>17922.88</v>
      </c>
      <c r="EQ5" s="11">
        <v>439</v>
      </c>
      <c r="ER5" s="12">
        <v>0.01</v>
      </c>
      <c r="ES5" s="12">
        <v>0.1446</v>
      </c>
      <c r="ET5" s="11">
        <v>1344</v>
      </c>
      <c r="EU5" s="13">
        <v>39968.54</v>
      </c>
      <c r="EV5" s="11">
        <v>1072</v>
      </c>
      <c r="EW5" s="11">
        <v>677</v>
      </c>
      <c r="EX5" s="13">
        <v>26386.39</v>
      </c>
      <c r="EY5" s="11">
        <v>1008</v>
      </c>
      <c r="EZ5" s="12">
        <v>0.9852</v>
      </c>
      <c r="FA5" s="12">
        <v>0.5147</v>
      </c>
      <c r="FB5" s="11">
        <v>37</v>
      </c>
      <c r="FC5" s="13">
        <v>3145.47</v>
      </c>
      <c r="FD5" s="11">
        <v>169</v>
      </c>
      <c r="FE5" s="11">
        <v>26</v>
      </c>
      <c r="FF5" s="13">
        <v>2892.75</v>
      </c>
      <c r="FG5" s="11">
        <v>178</v>
      </c>
      <c r="FH5" s="12">
        <v>0.4231</v>
      </c>
      <c r="FI5" s="12">
        <v>0.0874</v>
      </c>
      <c r="FJ5" s="11">
        <v>276</v>
      </c>
      <c r="FK5" s="13">
        <v>38238.92</v>
      </c>
      <c r="FL5" s="11">
        <v>52</v>
      </c>
      <c r="FM5" s="11">
        <v>361</v>
      </c>
      <c r="FN5" s="13">
        <v>48110.91</v>
      </c>
      <c r="FO5" s="11">
        <v>49</v>
      </c>
      <c r="FP5" s="12">
        <v>-0.2355</v>
      </c>
      <c r="FQ5" s="12">
        <v>-0.2052</v>
      </c>
      <c r="FR5" s="11">
        <v>959</v>
      </c>
      <c r="FS5" s="13">
        <v>25719.7</v>
      </c>
      <c r="FT5" s="11">
        <v>2</v>
      </c>
      <c r="FU5" s="11">
        <v>3537</v>
      </c>
      <c r="FV5" s="13">
        <v>98575.05</v>
      </c>
      <c r="FW5" s="11">
        <v>50</v>
      </c>
      <c r="FX5" s="12">
        <v>-0.7289</v>
      </c>
      <c r="FY5" s="12">
        <v>-0.7391</v>
      </c>
      <c r="FZ5" s="11">
        <v>111</v>
      </c>
      <c r="GA5" s="13">
        <v>7793.62</v>
      </c>
      <c r="GB5" s="11">
        <v>399</v>
      </c>
      <c r="GC5" s="11">
        <v>153</v>
      </c>
      <c r="GD5" s="13">
        <v>9680.46</v>
      </c>
      <c r="GE5" s="11">
        <v>319</v>
      </c>
      <c r="GF5" s="12">
        <v>-0.2745</v>
      </c>
      <c r="GG5" s="12">
        <v>-0.1949</v>
      </c>
      <c r="GH5" s="11">
        <v>130</v>
      </c>
      <c r="GI5" s="13">
        <v>6958.92</v>
      </c>
      <c r="GJ5" s="11">
        <v>241</v>
      </c>
      <c r="GK5" s="11">
        <v>62</v>
      </c>
      <c r="GL5" s="13">
        <v>3008.76</v>
      </c>
      <c r="GM5" s="11">
        <v>25</v>
      </c>
      <c r="GN5" s="12">
        <v>1.0968</v>
      </c>
      <c r="GO5" s="12">
        <v>1.3129</v>
      </c>
      <c r="GP5" s="11">
        <v>192</v>
      </c>
      <c r="GQ5" s="13">
        <v>10726.71</v>
      </c>
      <c r="GR5" s="11">
        <v>1385</v>
      </c>
      <c r="GS5" s="11">
        <v>134</v>
      </c>
      <c r="GT5" s="13">
        <v>7855.07</v>
      </c>
      <c r="GU5" s="11">
        <v>502</v>
      </c>
      <c r="GV5" s="12">
        <v>0.4328</v>
      </c>
      <c r="GW5" s="12">
        <v>0.3656</v>
      </c>
      <c r="GX5" s="11">
        <v>9</v>
      </c>
      <c r="GY5" s="13">
        <v>394.86</v>
      </c>
      <c r="GZ5" s="11"/>
      <c r="HA5" s="11">
        <v>57</v>
      </c>
      <c r="HB5" s="13">
        <v>4630.9</v>
      </c>
      <c r="HC5" s="11">
        <v>1002</v>
      </c>
      <c r="HD5" s="12">
        <v>-0.8421</v>
      </c>
      <c r="HE5" s="12">
        <v>-0.9147</v>
      </c>
      <c r="HF5" s="11"/>
      <c r="HG5" s="13"/>
      <c r="HH5" s="11"/>
      <c r="HI5" s="11"/>
      <c r="HJ5" s="13"/>
      <c r="HK5" s="11"/>
      <c r="HL5" s="12"/>
      <c r="HM5" s="12"/>
      <c r="HN5" s="11">
        <v>17</v>
      </c>
      <c r="HO5" s="13">
        <v>1562.33</v>
      </c>
      <c r="HP5" s="11">
        <v>1984</v>
      </c>
      <c r="HQ5" s="11">
        <v>1641</v>
      </c>
      <c r="HR5" s="13">
        <v>106594.47</v>
      </c>
      <c r="HS5" s="11">
        <v>1729</v>
      </c>
      <c r="HT5" s="12">
        <v>-0.9896</v>
      </c>
      <c r="HU5" s="12">
        <v>-0.9853</v>
      </c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>
        <v>192</v>
      </c>
      <c r="IP5" s="13">
        <v>15040.53</v>
      </c>
      <c r="IQ5" s="11">
        <v>252</v>
      </c>
      <c r="IR5" s="12"/>
      <c r="IS5" s="12"/>
      <c r="IT5" s="11"/>
      <c r="IU5" s="13"/>
      <c r="IV5" s="11"/>
      <c r="IW5" s="11">
        <v>833</v>
      </c>
      <c r="IX5" s="13">
        <v>53862.13</v>
      </c>
      <c r="IY5" s="11">
        <v>223</v>
      </c>
      <c r="IZ5" s="12"/>
      <c r="JA5" s="12"/>
      <c r="JB5" s="11"/>
      <c r="JC5" s="13"/>
      <c r="JD5" s="11">
        <v>931</v>
      </c>
      <c r="JE5" s="11">
        <v>561</v>
      </c>
      <c r="JF5" s="13">
        <v>33684.89</v>
      </c>
      <c r="JG5" s="11">
        <v>731</v>
      </c>
      <c r="JH5" s="12"/>
      <c r="JI5" s="12"/>
      <c r="JJ5" s="11"/>
      <c r="JK5" s="13"/>
      <c r="JL5" s="11"/>
      <c r="JM5" s="11">
        <v>1148</v>
      </c>
      <c r="JN5" s="13">
        <v>14865.71</v>
      </c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>
        <v>7</v>
      </c>
      <c r="KC5" s="11"/>
      <c r="KD5" s="13"/>
      <c r="KE5" s="11"/>
      <c r="KF5" s="12"/>
      <c r="KG5" s="12"/>
    </row>
    <row r="6">
      <c r="A6" s="10" t="s">
        <v>66</v>
      </c>
      <c r="B6" s="11">
        <v>9443</v>
      </c>
      <c r="C6" s="11">
        <f>=ROUNDDOWN(31.1239288068556,0)</f>
      </c>
      <c r="D6" s="11">
        <v>1650</v>
      </c>
      <c r="E6" s="12">
        <v>0.2465</v>
      </c>
      <c r="F6" s="11"/>
      <c r="G6" s="11">
        <f>=ROUNDDOWN({0},0)</f>
      </c>
      <c r="H6" s="11"/>
      <c r="I6" s="12"/>
      <c r="J6" s="11">
        <v>700</v>
      </c>
      <c r="K6" s="13">
        <v>15189.59</v>
      </c>
      <c r="L6" s="11">
        <v>39</v>
      </c>
      <c r="M6" s="14">
        <v>389.48</v>
      </c>
      <c r="N6" s="11">
        <v>2162</v>
      </c>
      <c r="O6" s="13">
        <v>32668.47</v>
      </c>
      <c r="P6" s="11">
        <v>71</v>
      </c>
      <c r="Q6" s="14">
        <v>460.12</v>
      </c>
      <c r="R6" s="12">
        <v>-0.6762</v>
      </c>
      <c r="S6" s="12">
        <v>-0.535</v>
      </c>
      <c r="T6" s="12">
        <v>-0.4507</v>
      </c>
      <c r="U6" s="12">
        <v>-0.1535</v>
      </c>
      <c r="V6" s="11">
        <v>28</v>
      </c>
      <c r="W6" s="13">
        <v>464.73</v>
      </c>
      <c r="X6" s="11">
        <v>35</v>
      </c>
      <c r="Y6" s="11">
        <v>46</v>
      </c>
      <c r="Z6" s="13">
        <v>806.67</v>
      </c>
      <c r="AA6" s="11">
        <v>61</v>
      </c>
      <c r="AB6" s="12">
        <v>-0.3913</v>
      </c>
      <c r="AC6" s="12">
        <v>-0.4239</v>
      </c>
      <c r="AD6" s="11"/>
      <c r="AE6" s="13"/>
      <c r="AF6" s="11">
        <v>23</v>
      </c>
      <c r="AG6" s="11">
        <v>45</v>
      </c>
      <c r="AH6" s="13">
        <v>1003.04</v>
      </c>
      <c r="AI6" s="11">
        <v>55</v>
      </c>
      <c r="AJ6" s="12"/>
      <c r="AK6" s="12"/>
      <c r="AL6" s="11">
        <v>397</v>
      </c>
      <c r="AM6" s="13">
        <v>8726.86</v>
      </c>
      <c r="AN6" s="11">
        <v>23</v>
      </c>
      <c r="AO6" s="11">
        <v>225</v>
      </c>
      <c r="AP6" s="13">
        <v>4440.68</v>
      </c>
      <c r="AQ6" s="11">
        <v>31</v>
      </c>
      <c r="AR6" s="12">
        <v>0.7644</v>
      </c>
      <c r="AS6" s="12">
        <v>0.9652</v>
      </c>
      <c r="AT6" s="11">
        <v>81</v>
      </c>
      <c r="AU6" s="13">
        <v>1816.6</v>
      </c>
      <c r="AV6" s="11">
        <v>39</v>
      </c>
      <c r="AW6" s="11">
        <v>1363</v>
      </c>
      <c r="AX6" s="13">
        <v>18211.81</v>
      </c>
      <c r="AY6" s="11">
        <v>71</v>
      </c>
      <c r="AZ6" s="12">
        <v>-0.9406</v>
      </c>
      <c r="BA6" s="12">
        <v>-0.9003</v>
      </c>
      <c r="BB6" s="11"/>
      <c r="BC6" s="13"/>
      <c r="BD6" s="11"/>
      <c r="BE6" s="11">
        <v>4</v>
      </c>
      <c r="BF6" s="13">
        <v>67.36</v>
      </c>
      <c r="BG6" s="11"/>
      <c r="BH6" s="12"/>
      <c r="BI6" s="12"/>
      <c r="BJ6" s="11"/>
      <c r="BK6" s="13"/>
      <c r="BL6" s="11"/>
      <c r="BM6" s="11"/>
      <c r="BN6" s="13"/>
      <c r="BO6" s="11">
        <v>1</v>
      </c>
      <c r="BP6" s="12"/>
      <c r="BQ6" s="12"/>
      <c r="BR6" s="11">
        <v>128</v>
      </c>
      <c r="BS6" s="13">
        <v>2815.81</v>
      </c>
      <c r="BT6" s="11">
        <v>23</v>
      </c>
      <c r="BU6" s="11">
        <v>446</v>
      </c>
      <c r="BV6" s="13">
        <v>7535.35</v>
      </c>
      <c r="BW6" s="11">
        <v>31</v>
      </c>
      <c r="BX6" s="12">
        <v>-0.713</v>
      </c>
      <c r="BY6" s="12">
        <v>-0.6263</v>
      </c>
      <c r="BZ6" s="11"/>
      <c r="CA6" s="13"/>
      <c r="CB6" s="11">
        <v>24</v>
      </c>
      <c r="CC6" s="11"/>
      <c r="CD6" s="13"/>
      <c r="CE6" s="11">
        <v>49</v>
      </c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>
        <v>35</v>
      </c>
      <c r="DA6" s="11"/>
      <c r="DB6" s="13"/>
      <c r="DC6" s="11">
        <v>65</v>
      </c>
      <c r="DD6" s="12"/>
      <c r="DE6" s="12"/>
      <c r="DF6" s="11">
        <v>66</v>
      </c>
      <c r="DG6" s="13">
        <v>1365.59</v>
      </c>
      <c r="DH6" s="11">
        <v>23</v>
      </c>
      <c r="DI6" s="11">
        <v>31</v>
      </c>
      <c r="DJ6" s="13">
        <v>559.56</v>
      </c>
      <c r="DK6" s="11">
        <v>49</v>
      </c>
      <c r="DL6" s="12">
        <v>1.129</v>
      </c>
      <c r="DM6" s="12">
        <v>1.4405</v>
      </c>
      <c r="DN6" s="11"/>
      <c r="DO6" s="13"/>
      <c r="DP6" s="11">
        <v>35</v>
      </c>
      <c r="DQ6" s="11"/>
      <c r="DR6" s="13"/>
      <c r="DS6" s="11">
        <v>67</v>
      </c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>
        <v>1</v>
      </c>
      <c r="EW6" s="11"/>
      <c r="EX6" s="13"/>
      <c r="EY6" s="11">
        <v>1</v>
      </c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>
        <v>1</v>
      </c>
      <c r="FM6" s="11"/>
      <c r="FN6" s="13"/>
      <c r="FO6" s="11">
        <v>1</v>
      </c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>
        <v>23</v>
      </c>
      <c r="GS6" s="11">
        <v>2</v>
      </c>
      <c r="GT6" s="13">
        <v>44</v>
      </c>
      <c r="GU6" s="11">
        <v>23</v>
      </c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>
        <v>1</v>
      </c>
      <c r="HQ6" s="11"/>
      <c r="HR6" s="13"/>
      <c r="HS6" s="11">
        <v>1</v>
      </c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</row>
    <row r="7">
      <c r="A7" s="10" t="s">
        <v>67</v>
      </c>
      <c r="B7" s="11">
        <v>27399</v>
      </c>
      <c r="C7" s="11">
        <f>=ROUNDDOWN(25.1205647749152,0)</f>
      </c>
      <c r="D7" s="11">
        <v>23651</v>
      </c>
      <c r="E7" s="12">
        <v>0.9098</v>
      </c>
      <c r="F7" s="11"/>
      <c r="G7" s="11">
        <f>=ROUNDDOWN({0},0)</f>
      </c>
      <c r="H7" s="11"/>
      <c r="I7" s="12"/>
      <c r="J7" s="11">
        <v>11251</v>
      </c>
      <c r="K7" s="13">
        <v>612540.28</v>
      </c>
      <c r="L7" s="11">
        <v>61</v>
      </c>
      <c r="M7" s="14">
        <v>10041.64</v>
      </c>
      <c r="N7" s="11">
        <v>10184</v>
      </c>
      <c r="O7" s="13">
        <v>557277.64</v>
      </c>
      <c r="P7" s="11">
        <v>132</v>
      </c>
      <c r="Q7" s="14">
        <v>4221.8</v>
      </c>
      <c r="R7" s="12">
        <v>0.1048</v>
      </c>
      <c r="S7" s="12">
        <v>0.0992</v>
      </c>
      <c r="T7" s="12">
        <v>-0.5379</v>
      </c>
      <c r="U7" s="12">
        <v>1.3785</v>
      </c>
      <c r="V7" s="11">
        <v>4051</v>
      </c>
      <c r="W7" s="13">
        <v>241998.57</v>
      </c>
      <c r="X7" s="11">
        <v>56</v>
      </c>
      <c r="Y7" s="11">
        <v>2093</v>
      </c>
      <c r="Z7" s="13">
        <v>132181.71</v>
      </c>
      <c r="AA7" s="11">
        <v>119</v>
      </c>
      <c r="AB7" s="12">
        <v>0.9355</v>
      </c>
      <c r="AC7" s="12">
        <v>0.8308</v>
      </c>
      <c r="AD7" s="11">
        <v>3701</v>
      </c>
      <c r="AE7" s="13">
        <v>166539.39</v>
      </c>
      <c r="AF7" s="11">
        <v>60</v>
      </c>
      <c r="AG7" s="11">
        <v>3466</v>
      </c>
      <c r="AH7" s="13">
        <v>196984.65</v>
      </c>
      <c r="AI7" s="11">
        <v>131</v>
      </c>
      <c r="AJ7" s="12">
        <v>0.0678</v>
      </c>
      <c r="AK7" s="12">
        <v>-0.1546</v>
      </c>
      <c r="AL7" s="11">
        <v>457</v>
      </c>
      <c r="AM7" s="13">
        <v>20536</v>
      </c>
      <c r="AN7" s="11">
        <v>60</v>
      </c>
      <c r="AO7" s="11">
        <v>892</v>
      </c>
      <c r="AP7" s="13">
        <v>23693.79</v>
      </c>
      <c r="AQ7" s="11">
        <v>127</v>
      </c>
      <c r="AR7" s="12">
        <v>-0.4877</v>
      </c>
      <c r="AS7" s="12">
        <v>-0.1333</v>
      </c>
      <c r="AT7" s="11">
        <v>7</v>
      </c>
      <c r="AU7" s="13">
        <v>418.27</v>
      </c>
      <c r="AV7" s="11">
        <v>47</v>
      </c>
      <c r="AW7" s="11">
        <v>265</v>
      </c>
      <c r="AX7" s="13">
        <v>11666.58</v>
      </c>
      <c r="AY7" s="11">
        <v>114</v>
      </c>
      <c r="AZ7" s="12">
        <v>-0.9736</v>
      </c>
      <c r="BA7" s="12">
        <v>-0.9641</v>
      </c>
      <c r="BB7" s="11">
        <v>506</v>
      </c>
      <c r="BC7" s="13">
        <v>33542.84</v>
      </c>
      <c r="BD7" s="11">
        <v>61</v>
      </c>
      <c r="BE7" s="11">
        <v>317</v>
      </c>
      <c r="BF7" s="13">
        <v>21110.32</v>
      </c>
      <c r="BG7" s="11">
        <v>107</v>
      </c>
      <c r="BH7" s="12">
        <v>0.5962</v>
      </c>
      <c r="BI7" s="12">
        <v>0.5889</v>
      </c>
      <c r="BJ7" s="11">
        <v>805</v>
      </c>
      <c r="BK7" s="13">
        <v>47329.21</v>
      </c>
      <c r="BL7" s="11">
        <v>61</v>
      </c>
      <c r="BM7" s="11">
        <v>1077</v>
      </c>
      <c r="BN7" s="13">
        <v>60492.36</v>
      </c>
      <c r="BO7" s="11">
        <v>132</v>
      </c>
      <c r="BP7" s="12">
        <v>-0.2526</v>
      </c>
      <c r="BQ7" s="12">
        <v>-0.2176</v>
      </c>
      <c r="BR7" s="11">
        <v>156</v>
      </c>
      <c r="BS7" s="13">
        <v>8103.31</v>
      </c>
      <c r="BT7" s="11">
        <v>34</v>
      </c>
      <c r="BU7" s="11">
        <v>223</v>
      </c>
      <c r="BV7" s="13">
        <v>7792.26</v>
      </c>
      <c r="BW7" s="11">
        <v>80</v>
      </c>
      <c r="BX7" s="12">
        <v>-0.3004</v>
      </c>
      <c r="BY7" s="12">
        <v>0.0399</v>
      </c>
      <c r="BZ7" s="11"/>
      <c r="CA7" s="13"/>
      <c r="CB7" s="11">
        <v>57</v>
      </c>
      <c r="CC7" s="11"/>
      <c r="CD7" s="13"/>
      <c r="CE7" s="11">
        <v>114</v>
      </c>
      <c r="CF7" s="12"/>
      <c r="CG7" s="12"/>
      <c r="CH7" s="11">
        <v>174</v>
      </c>
      <c r="CI7" s="13">
        <v>10746.71</v>
      </c>
      <c r="CJ7" s="11">
        <v>37</v>
      </c>
      <c r="CK7" s="11">
        <v>113</v>
      </c>
      <c r="CL7" s="13">
        <v>6416.38</v>
      </c>
      <c r="CM7" s="11">
        <v>84</v>
      </c>
      <c r="CN7" s="12">
        <v>0.5398</v>
      </c>
      <c r="CO7" s="12">
        <v>0.6749</v>
      </c>
      <c r="CP7" s="11">
        <v>593</v>
      </c>
      <c r="CQ7" s="13">
        <v>37155.05</v>
      </c>
      <c r="CR7" s="11">
        <v>26</v>
      </c>
      <c r="CS7" s="11">
        <v>681</v>
      </c>
      <c r="CT7" s="13">
        <v>37620.32</v>
      </c>
      <c r="CU7" s="11">
        <v>101</v>
      </c>
      <c r="CV7" s="12">
        <v>-0.1292</v>
      </c>
      <c r="CW7" s="12">
        <v>-0.0124</v>
      </c>
      <c r="CX7" s="11">
        <v>285</v>
      </c>
      <c r="CY7" s="13">
        <v>18389.6</v>
      </c>
      <c r="CZ7" s="11">
        <v>58</v>
      </c>
      <c r="DA7" s="11">
        <v>245</v>
      </c>
      <c r="DB7" s="13">
        <v>16111.65</v>
      </c>
      <c r="DC7" s="11">
        <v>129</v>
      </c>
      <c r="DD7" s="12">
        <v>0.1633</v>
      </c>
      <c r="DE7" s="12">
        <v>0.1414</v>
      </c>
      <c r="DF7" s="11">
        <v>42</v>
      </c>
      <c r="DG7" s="13">
        <v>1819.18</v>
      </c>
      <c r="DH7" s="11">
        <v>23</v>
      </c>
      <c r="DI7" s="11">
        <v>34</v>
      </c>
      <c r="DJ7" s="13">
        <v>1201.28</v>
      </c>
      <c r="DK7" s="11">
        <v>39</v>
      </c>
      <c r="DL7" s="12">
        <v>0.2353</v>
      </c>
      <c r="DM7" s="12">
        <v>0.5144</v>
      </c>
      <c r="DN7" s="11">
        <v>95</v>
      </c>
      <c r="DO7" s="13">
        <v>5315.19</v>
      </c>
      <c r="DP7" s="11">
        <v>59</v>
      </c>
      <c r="DQ7" s="11">
        <v>82</v>
      </c>
      <c r="DR7" s="13">
        <v>1788.03</v>
      </c>
      <c r="DS7" s="11">
        <v>124</v>
      </c>
      <c r="DT7" s="12">
        <v>0.1585</v>
      </c>
      <c r="DU7" s="12">
        <v>1.9727</v>
      </c>
      <c r="DV7" s="11">
        <v>57</v>
      </c>
      <c r="DW7" s="13">
        <v>3132.06</v>
      </c>
      <c r="DX7" s="11">
        <v>18</v>
      </c>
      <c r="DY7" s="11">
        <v>111</v>
      </c>
      <c r="DZ7" s="13">
        <v>5360.35</v>
      </c>
      <c r="EA7" s="11">
        <v>46</v>
      </c>
      <c r="EB7" s="12">
        <v>-0.4865</v>
      </c>
      <c r="EC7" s="12">
        <v>-0.4157</v>
      </c>
      <c r="ED7" s="11"/>
      <c r="EE7" s="13"/>
      <c r="EF7" s="11"/>
      <c r="EG7" s="11"/>
      <c r="EH7" s="13"/>
      <c r="EI7" s="11"/>
      <c r="EJ7" s="12"/>
      <c r="EK7" s="12"/>
      <c r="EL7" s="11">
        <v>90</v>
      </c>
      <c r="EM7" s="13">
        <v>3984.82</v>
      </c>
      <c r="EN7" s="11">
        <v>47</v>
      </c>
      <c r="EO7" s="11">
        <v>115</v>
      </c>
      <c r="EP7" s="13">
        <v>5531.18</v>
      </c>
      <c r="EQ7" s="11">
        <v>112</v>
      </c>
      <c r="ER7" s="12">
        <v>-0.2174</v>
      </c>
      <c r="ES7" s="12">
        <v>-0.2796</v>
      </c>
      <c r="ET7" s="11"/>
      <c r="EU7" s="13"/>
      <c r="EV7" s="11">
        <v>10</v>
      </c>
      <c r="EW7" s="11"/>
      <c r="EX7" s="13"/>
      <c r="EY7" s="11">
        <v>3</v>
      </c>
      <c r="EZ7" s="12"/>
      <c r="FA7" s="12"/>
      <c r="FB7" s="11">
        <v>162</v>
      </c>
      <c r="FC7" s="13">
        <v>9426.97</v>
      </c>
      <c r="FD7" s="11">
        <v>50</v>
      </c>
      <c r="FE7" s="11">
        <v>149</v>
      </c>
      <c r="FF7" s="13">
        <v>11951.55</v>
      </c>
      <c r="FG7" s="11">
        <v>117</v>
      </c>
      <c r="FH7" s="12">
        <v>0.0872</v>
      </c>
      <c r="FI7" s="12">
        <v>-0.2112</v>
      </c>
      <c r="FJ7" s="11"/>
      <c r="FK7" s="13"/>
      <c r="FL7" s="11">
        <v>2</v>
      </c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>
        <v>63</v>
      </c>
      <c r="GI7" s="13">
        <v>3530</v>
      </c>
      <c r="GJ7" s="11">
        <v>37</v>
      </c>
      <c r="GK7" s="11">
        <v>66</v>
      </c>
      <c r="GL7" s="13">
        <v>4206.71</v>
      </c>
      <c r="GM7" s="11">
        <v>64</v>
      </c>
      <c r="GN7" s="12">
        <v>-0.0455</v>
      </c>
      <c r="GO7" s="12">
        <v>-0.1609</v>
      </c>
      <c r="GP7" s="11">
        <v>6</v>
      </c>
      <c r="GQ7" s="13">
        <v>366.12</v>
      </c>
      <c r="GR7" s="11">
        <v>4</v>
      </c>
      <c r="GS7" s="11">
        <v>8</v>
      </c>
      <c r="GT7" s="13">
        <v>447.47</v>
      </c>
      <c r="GU7" s="11">
        <v>21</v>
      </c>
      <c r="GV7" s="12">
        <v>-0.25</v>
      </c>
      <c r="GW7" s="12">
        <v>-0.1818</v>
      </c>
      <c r="GX7" s="11"/>
      <c r="GY7" s="13"/>
      <c r="GZ7" s="11"/>
      <c r="HA7" s="11">
        <v>26</v>
      </c>
      <c r="HB7" s="13">
        <v>1277.74</v>
      </c>
      <c r="HC7" s="11">
        <v>95</v>
      </c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>
        <v>1</v>
      </c>
      <c r="HO7" s="13">
        <v>206.99</v>
      </c>
      <c r="HP7" s="11">
        <v>61</v>
      </c>
      <c r="HQ7" s="11">
        <v>4</v>
      </c>
      <c r="HR7" s="13">
        <v>472.46</v>
      </c>
      <c r="HS7" s="11">
        <v>132</v>
      </c>
      <c r="HT7" s="12">
        <v>-0.75</v>
      </c>
      <c r="HU7" s="12">
        <v>-0.5619</v>
      </c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>
        <v>2</v>
      </c>
      <c r="IO7" s="11">
        <v>217</v>
      </c>
      <c r="IP7" s="13">
        <v>10970.85</v>
      </c>
      <c r="IQ7" s="11">
        <v>83</v>
      </c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>
        <v>1</v>
      </c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>
        <v>8</v>
      </c>
      <c r="KC7" s="11"/>
      <c r="KD7" s="13"/>
      <c r="KE7" s="11">
        <v>3</v>
      </c>
      <c r="KF7" s="12"/>
      <c r="KG7" s="12"/>
    </row>
    <row r="8">
      <c r="A8" s="10" t="s">
        <v>68</v>
      </c>
      <c r="B8" s="11">
        <v>147657</v>
      </c>
      <c r="C8" s="11">
        <f>=ROUNDDOWN(12.9649922292759,0)</f>
      </c>
      <c r="D8" s="11">
        <v>145039</v>
      </c>
      <c r="E8" s="12">
        <v>0.957</v>
      </c>
      <c r="F8" s="11">
        <v>128</v>
      </c>
      <c r="G8" s="11">
        <f>=ROUNDDOWN(9.55223880597015,0)</f>
      </c>
      <c r="H8" s="11"/>
      <c r="I8" s="12">
        <v>0.8231</v>
      </c>
      <c r="J8" s="11">
        <v>53409</v>
      </c>
      <c r="K8" s="13">
        <v>1465857.77</v>
      </c>
      <c r="L8" s="11">
        <v>250</v>
      </c>
      <c r="M8" s="14">
        <v>5863.43</v>
      </c>
      <c r="N8" s="11">
        <v>54811</v>
      </c>
      <c r="O8" s="13">
        <v>1527194.63</v>
      </c>
      <c r="P8" s="11">
        <v>251</v>
      </c>
      <c r="Q8" s="14">
        <v>6084.44</v>
      </c>
      <c r="R8" s="12">
        <v>-0.0256</v>
      </c>
      <c r="S8" s="12">
        <v>-0.0402</v>
      </c>
      <c r="T8" s="12">
        <v>-0.004</v>
      </c>
      <c r="U8" s="12">
        <v>-0.0363</v>
      </c>
      <c r="V8" s="11">
        <v>22327</v>
      </c>
      <c r="W8" s="13">
        <v>600289.27</v>
      </c>
      <c r="X8" s="11">
        <v>204</v>
      </c>
      <c r="Y8" s="11">
        <v>21908</v>
      </c>
      <c r="Z8" s="13">
        <v>548802.72</v>
      </c>
      <c r="AA8" s="11">
        <v>211</v>
      </c>
      <c r="AB8" s="12">
        <v>0.0191</v>
      </c>
      <c r="AC8" s="12">
        <v>0.0938</v>
      </c>
      <c r="AD8" s="11">
        <v>3675</v>
      </c>
      <c r="AE8" s="13">
        <v>98299.83</v>
      </c>
      <c r="AF8" s="11">
        <v>239</v>
      </c>
      <c r="AG8" s="11">
        <v>6414</v>
      </c>
      <c r="AH8" s="13">
        <v>184436.83</v>
      </c>
      <c r="AI8" s="11">
        <v>245</v>
      </c>
      <c r="AJ8" s="12">
        <v>-0.427</v>
      </c>
      <c r="AK8" s="12">
        <v>-0.467</v>
      </c>
      <c r="AL8" s="11">
        <v>8184</v>
      </c>
      <c r="AM8" s="13">
        <v>189966.46</v>
      </c>
      <c r="AN8" s="11">
        <v>234</v>
      </c>
      <c r="AO8" s="11">
        <v>6883</v>
      </c>
      <c r="AP8" s="13">
        <v>190315.38</v>
      </c>
      <c r="AQ8" s="11">
        <v>242</v>
      </c>
      <c r="AR8" s="12">
        <v>0.189</v>
      </c>
      <c r="AS8" s="12">
        <v>-0.0018</v>
      </c>
      <c r="AT8" s="11">
        <v>6734</v>
      </c>
      <c r="AU8" s="13">
        <v>177464.36</v>
      </c>
      <c r="AV8" s="11">
        <v>202</v>
      </c>
      <c r="AW8" s="11">
        <v>5031</v>
      </c>
      <c r="AX8" s="13">
        <v>161592.28</v>
      </c>
      <c r="AY8" s="11">
        <v>237</v>
      </c>
      <c r="AZ8" s="12">
        <v>0.3385</v>
      </c>
      <c r="BA8" s="12">
        <v>0.0982</v>
      </c>
      <c r="BB8" s="11">
        <v>2147</v>
      </c>
      <c r="BC8" s="13">
        <v>73785.91</v>
      </c>
      <c r="BD8" s="11">
        <v>236</v>
      </c>
      <c r="BE8" s="11">
        <v>2171</v>
      </c>
      <c r="BF8" s="13">
        <v>67783.97</v>
      </c>
      <c r="BG8" s="11">
        <v>128</v>
      </c>
      <c r="BH8" s="12">
        <v>-0.0111</v>
      </c>
      <c r="BI8" s="12">
        <v>0.0885</v>
      </c>
      <c r="BJ8" s="11">
        <v>1722</v>
      </c>
      <c r="BK8" s="13">
        <v>75418.1</v>
      </c>
      <c r="BL8" s="11">
        <v>241</v>
      </c>
      <c r="BM8" s="11">
        <v>1693</v>
      </c>
      <c r="BN8" s="13">
        <v>68003.59</v>
      </c>
      <c r="BO8" s="11">
        <v>245</v>
      </c>
      <c r="BP8" s="12">
        <v>0.0171</v>
      </c>
      <c r="BQ8" s="12">
        <v>0.109</v>
      </c>
      <c r="BR8" s="11">
        <v>2869</v>
      </c>
      <c r="BS8" s="13">
        <v>83604.46</v>
      </c>
      <c r="BT8" s="11">
        <v>216</v>
      </c>
      <c r="BU8" s="11">
        <v>3688</v>
      </c>
      <c r="BV8" s="13">
        <v>111141.99</v>
      </c>
      <c r="BW8" s="11">
        <v>199</v>
      </c>
      <c r="BX8" s="12">
        <v>-0.2221</v>
      </c>
      <c r="BY8" s="12">
        <v>-0.2478</v>
      </c>
      <c r="BZ8" s="11">
        <v>179</v>
      </c>
      <c r="CA8" s="13">
        <v>8922.31</v>
      </c>
      <c r="CB8" s="11">
        <v>204</v>
      </c>
      <c r="CC8" s="11">
        <v>94</v>
      </c>
      <c r="CD8" s="13">
        <v>7142.27</v>
      </c>
      <c r="CE8" s="11">
        <v>239</v>
      </c>
      <c r="CF8" s="12">
        <v>0.9043</v>
      </c>
      <c r="CG8" s="12">
        <v>0.2492</v>
      </c>
      <c r="CH8" s="11"/>
      <c r="CI8" s="13"/>
      <c r="CJ8" s="11"/>
      <c r="CK8" s="11"/>
      <c r="CL8" s="13"/>
      <c r="CM8" s="11"/>
      <c r="CN8" s="12"/>
      <c r="CO8" s="12"/>
      <c r="CP8" s="11">
        <v>1196</v>
      </c>
      <c r="CQ8" s="13">
        <v>35309.15</v>
      </c>
      <c r="CR8" s="11">
        <v>113</v>
      </c>
      <c r="CS8" s="11">
        <v>2848</v>
      </c>
      <c r="CT8" s="13">
        <v>79530.63</v>
      </c>
      <c r="CU8" s="11">
        <v>188</v>
      </c>
      <c r="CV8" s="12">
        <v>-0.5801</v>
      </c>
      <c r="CW8" s="12">
        <v>-0.556</v>
      </c>
      <c r="CX8" s="11">
        <v>728</v>
      </c>
      <c r="CY8" s="13">
        <v>20005.81</v>
      </c>
      <c r="CZ8" s="11">
        <v>103</v>
      </c>
      <c r="DA8" s="11">
        <v>491</v>
      </c>
      <c r="DB8" s="13">
        <v>11367.41</v>
      </c>
      <c r="DC8" s="11">
        <v>13</v>
      </c>
      <c r="DD8" s="12">
        <v>0.4827</v>
      </c>
      <c r="DE8" s="12">
        <v>0.7599</v>
      </c>
      <c r="DF8" s="11">
        <v>629</v>
      </c>
      <c r="DG8" s="13">
        <v>21536.99</v>
      </c>
      <c r="DH8" s="11">
        <v>195</v>
      </c>
      <c r="DI8" s="11">
        <v>790</v>
      </c>
      <c r="DJ8" s="13">
        <v>23324.17</v>
      </c>
      <c r="DK8" s="11">
        <v>197</v>
      </c>
      <c r="DL8" s="12">
        <v>-0.2038</v>
      </c>
      <c r="DM8" s="12">
        <v>-0.0766</v>
      </c>
      <c r="DN8" s="11">
        <v>187</v>
      </c>
      <c r="DO8" s="13">
        <v>7600.2</v>
      </c>
      <c r="DP8" s="11">
        <v>187</v>
      </c>
      <c r="DQ8" s="11">
        <v>65</v>
      </c>
      <c r="DR8" s="13">
        <v>1530.55</v>
      </c>
      <c r="DS8" s="11">
        <v>121</v>
      </c>
      <c r="DT8" s="12">
        <v>1.8769</v>
      </c>
      <c r="DU8" s="12">
        <v>3.9657</v>
      </c>
      <c r="DV8" s="11">
        <v>203</v>
      </c>
      <c r="DW8" s="13">
        <v>10510.67</v>
      </c>
      <c r="DX8" s="11">
        <v>63</v>
      </c>
      <c r="DY8" s="11">
        <v>189</v>
      </c>
      <c r="DZ8" s="13">
        <v>8367.26</v>
      </c>
      <c r="EA8" s="11">
        <v>65</v>
      </c>
      <c r="EB8" s="12">
        <v>0.0741</v>
      </c>
      <c r="EC8" s="12">
        <v>0.2562</v>
      </c>
      <c r="ED8" s="11">
        <v>1679</v>
      </c>
      <c r="EE8" s="13">
        <v>44724.91</v>
      </c>
      <c r="EF8" s="11">
        <v>6</v>
      </c>
      <c r="EG8" s="11">
        <v>1312</v>
      </c>
      <c r="EH8" s="13">
        <v>31274</v>
      </c>
      <c r="EI8" s="11"/>
      <c r="EJ8" s="12">
        <v>0.2797</v>
      </c>
      <c r="EK8" s="12">
        <v>0.4301</v>
      </c>
      <c r="EL8" s="11"/>
      <c r="EM8" s="13"/>
      <c r="EN8" s="11"/>
      <c r="EO8" s="11"/>
      <c r="EP8" s="13"/>
      <c r="EQ8" s="11"/>
      <c r="ER8" s="12"/>
      <c r="ES8" s="12"/>
      <c r="ET8" s="11">
        <v>7</v>
      </c>
      <c r="EU8" s="13">
        <v>306.73</v>
      </c>
      <c r="EV8" s="11">
        <v>91</v>
      </c>
      <c r="EW8" s="11">
        <v>59</v>
      </c>
      <c r="EX8" s="13">
        <v>1886.07</v>
      </c>
      <c r="EY8" s="11">
        <v>125</v>
      </c>
      <c r="EZ8" s="12">
        <v>-0.8814</v>
      </c>
      <c r="FA8" s="12">
        <v>-0.8374</v>
      </c>
      <c r="FB8" s="11"/>
      <c r="FC8" s="13"/>
      <c r="FD8" s="11"/>
      <c r="FE8" s="11"/>
      <c r="FF8" s="13"/>
      <c r="FG8" s="11"/>
      <c r="FH8" s="12"/>
      <c r="FI8" s="12"/>
      <c r="FJ8" s="11">
        <v>10</v>
      </c>
      <c r="FK8" s="13">
        <v>893.3</v>
      </c>
      <c r="FL8" s="11">
        <v>5</v>
      </c>
      <c r="FM8" s="11">
        <v>21</v>
      </c>
      <c r="FN8" s="13">
        <v>1212.69</v>
      </c>
      <c r="FO8" s="11">
        <v>5</v>
      </c>
      <c r="FP8" s="12">
        <v>-0.5238</v>
      </c>
      <c r="FQ8" s="12">
        <v>-0.2634</v>
      </c>
      <c r="FR8" s="11">
        <v>784</v>
      </c>
      <c r="FS8" s="13">
        <v>11139.59</v>
      </c>
      <c r="FT8" s="11">
        <v>39</v>
      </c>
      <c r="FU8" s="11">
        <v>560</v>
      </c>
      <c r="FV8" s="13">
        <v>6959.15</v>
      </c>
      <c r="FW8" s="11">
        <v>50</v>
      </c>
      <c r="FX8" s="12">
        <v>0.4</v>
      </c>
      <c r="FY8" s="12">
        <v>0.6007</v>
      </c>
      <c r="FZ8" s="11">
        <v>119</v>
      </c>
      <c r="GA8" s="13">
        <v>4976.14</v>
      </c>
      <c r="GB8" s="11">
        <v>57</v>
      </c>
      <c r="GC8" s="11">
        <v>141</v>
      </c>
      <c r="GD8" s="13">
        <v>5922.79</v>
      </c>
      <c r="GE8" s="11">
        <v>59</v>
      </c>
      <c r="GF8" s="12">
        <v>-0.156</v>
      </c>
      <c r="GG8" s="12">
        <v>-0.1598</v>
      </c>
      <c r="GH8" s="11">
        <v>1</v>
      </c>
      <c r="GI8" s="13">
        <v>87.64</v>
      </c>
      <c r="GJ8" s="11">
        <v>12</v>
      </c>
      <c r="GK8" s="11"/>
      <c r="GL8" s="13"/>
      <c r="GM8" s="11"/>
      <c r="GN8" s="12"/>
      <c r="GO8" s="12"/>
      <c r="GP8" s="11">
        <v>26</v>
      </c>
      <c r="GQ8" s="13">
        <v>885.97</v>
      </c>
      <c r="GR8" s="11">
        <v>117</v>
      </c>
      <c r="GS8" s="11">
        <v>16</v>
      </c>
      <c r="GT8" s="13">
        <v>742.07</v>
      </c>
      <c r="GU8" s="11">
        <v>66</v>
      </c>
      <c r="GV8" s="12">
        <v>0.625</v>
      </c>
      <c r="GW8" s="12">
        <v>0.1939</v>
      </c>
      <c r="GX8" s="11"/>
      <c r="GY8" s="13"/>
      <c r="GZ8" s="11"/>
      <c r="HA8" s="11">
        <v>10</v>
      </c>
      <c r="HB8" s="13">
        <v>351.2</v>
      </c>
      <c r="HC8" s="11">
        <v>193</v>
      </c>
      <c r="HD8" s="12"/>
      <c r="HE8" s="12"/>
      <c r="HF8" s="11"/>
      <c r="HG8" s="13"/>
      <c r="HH8" s="11"/>
      <c r="HI8" s="11"/>
      <c r="HJ8" s="13"/>
      <c r="HK8" s="11"/>
      <c r="HL8" s="12"/>
      <c r="HM8" s="12"/>
      <c r="HN8" s="11">
        <v>3</v>
      </c>
      <c r="HO8" s="13">
        <v>129.97</v>
      </c>
      <c r="HP8" s="11">
        <v>241</v>
      </c>
      <c r="HQ8" s="11">
        <v>183</v>
      </c>
      <c r="HR8" s="13">
        <v>8267.61</v>
      </c>
      <c r="HS8" s="11">
        <v>245</v>
      </c>
      <c r="HT8" s="12">
        <v>-0.9836</v>
      </c>
      <c r="HU8" s="12">
        <v>-0.9843</v>
      </c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>
        <v>11</v>
      </c>
      <c r="IP8" s="13">
        <v>472.68</v>
      </c>
      <c r="IQ8" s="11">
        <v>2</v>
      </c>
      <c r="IR8" s="12"/>
      <c r="IS8" s="12"/>
      <c r="IT8" s="11"/>
      <c r="IU8" s="13"/>
      <c r="IV8" s="11"/>
      <c r="IW8" s="11">
        <v>189</v>
      </c>
      <c r="IX8" s="13">
        <v>4284.16</v>
      </c>
      <c r="IY8" s="11">
        <v>41</v>
      </c>
      <c r="IZ8" s="12"/>
      <c r="JA8" s="12"/>
      <c r="JB8" s="11"/>
      <c r="JC8" s="13"/>
      <c r="JD8" s="11">
        <v>57</v>
      </c>
      <c r="JE8" s="11">
        <v>44</v>
      </c>
      <c r="JF8" s="13">
        <v>2483.16</v>
      </c>
      <c r="JG8" s="11">
        <v>28</v>
      </c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</row>
    <row r="9">
      <c r="A9" s="10" t="s">
        <v>69</v>
      </c>
      <c r="B9" s="11">
        <v>317243</v>
      </c>
      <c r="C9" s="11">
        <f>=ROUNDDOWN(26.4770735615684,0)</f>
      </c>
      <c r="D9" s="11">
        <v>226619</v>
      </c>
      <c r="E9" s="12">
        <v>0.9277</v>
      </c>
      <c r="F9" s="11"/>
      <c r="G9" s="11">
        <f>=ROUNDDOWN({0},0)</f>
      </c>
      <c r="H9" s="11"/>
      <c r="I9" s="12"/>
      <c r="J9" s="11">
        <v>137450</v>
      </c>
      <c r="K9" s="13">
        <v>2618834.7</v>
      </c>
      <c r="L9" s="11">
        <v>431</v>
      </c>
      <c r="M9" s="14">
        <v>6076.18</v>
      </c>
      <c r="N9" s="11">
        <v>91041</v>
      </c>
      <c r="O9" s="13">
        <v>1726795.44</v>
      </c>
      <c r="P9" s="11">
        <v>341</v>
      </c>
      <c r="Q9" s="14">
        <v>5063.92</v>
      </c>
      <c r="R9" s="12">
        <v>0.5098</v>
      </c>
      <c r="S9" s="12">
        <v>0.5166</v>
      </c>
      <c r="T9" s="12">
        <v>0.2639</v>
      </c>
      <c r="U9" s="12">
        <v>0.1999</v>
      </c>
      <c r="V9" s="11">
        <v>82087</v>
      </c>
      <c r="W9" s="13">
        <v>1541798.23</v>
      </c>
      <c r="X9" s="11">
        <v>386</v>
      </c>
      <c r="Y9" s="11">
        <v>51107</v>
      </c>
      <c r="Z9" s="13">
        <v>940911.28</v>
      </c>
      <c r="AA9" s="11">
        <v>333</v>
      </c>
      <c r="AB9" s="12">
        <v>0.6062</v>
      </c>
      <c r="AC9" s="12">
        <v>0.6386</v>
      </c>
      <c r="AD9" s="11">
        <v>11323</v>
      </c>
      <c r="AE9" s="13">
        <v>195425.31</v>
      </c>
      <c r="AF9" s="11">
        <v>399</v>
      </c>
      <c r="AG9" s="11">
        <v>6626</v>
      </c>
      <c r="AH9" s="13">
        <v>122379.72</v>
      </c>
      <c r="AI9" s="11">
        <v>319</v>
      </c>
      <c r="AJ9" s="12">
        <v>0.7089</v>
      </c>
      <c r="AK9" s="12">
        <v>0.5969</v>
      </c>
      <c r="AL9" s="11">
        <v>11785</v>
      </c>
      <c r="AM9" s="13">
        <v>215315.83</v>
      </c>
      <c r="AN9" s="11">
        <v>375</v>
      </c>
      <c r="AO9" s="11">
        <v>6889</v>
      </c>
      <c r="AP9" s="13">
        <v>132831.9</v>
      </c>
      <c r="AQ9" s="11">
        <v>282</v>
      </c>
      <c r="AR9" s="12">
        <v>0.7107</v>
      </c>
      <c r="AS9" s="12">
        <v>0.621</v>
      </c>
      <c r="AT9" s="11">
        <v>9358</v>
      </c>
      <c r="AU9" s="13">
        <v>190276.88</v>
      </c>
      <c r="AV9" s="11">
        <v>358</v>
      </c>
      <c r="AW9" s="11">
        <v>9662</v>
      </c>
      <c r="AX9" s="13">
        <v>190539.19</v>
      </c>
      <c r="AY9" s="11">
        <v>261</v>
      </c>
      <c r="AZ9" s="12">
        <v>-0.0315</v>
      </c>
      <c r="BA9" s="12">
        <v>-0.0014</v>
      </c>
      <c r="BB9" s="11">
        <v>8022</v>
      </c>
      <c r="BC9" s="13">
        <v>163803.75</v>
      </c>
      <c r="BD9" s="11">
        <v>364</v>
      </c>
      <c r="BE9" s="11">
        <v>5185</v>
      </c>
      <c r="BF9" s="13">
        <v>112389.74</v>
      </c>
      <c r="BG9" s="11">
        <v>187</v>
      </c>
      <c r="BH9" s="12">
        <v>0.5472</v>
      </c>
      <c r="BI9" s="12">
        <v>0.4575</v>
      </c>
      <c r="BJ9" s="11">
        <v>1878</v>
      </c>
      <c r="BK9" s="13">
        <v>44674.6</v>
      </c>
      <c r="BL9" s="11">
        <v>279</v>
      </c>
      <c r="BM9" s="11">
        <v>1697</v>
      </c>
      <c r="BN9" s="13">
        <v>36249.5</v>
      </c>
      <c r="BO9" s="11">
        <v>282</v>
      </c>
      <c r="BP9" s="12">
        <v>0.1067</v>
      </c>
      <c r="BQ9" s="12">
        <v>0.2324</v>
      </c>
      <c r="BR9" s="11">
        <v>7283</v>
      </c>
      <c r="BS9" s="13">
        <v>143056.78</v>
      </c>
      <c r="BT9" s="11">
        <v>338</v>
      </c>
      <c r="BU9" s="11">
        <v>4228</v>
      </c>
      <c r="BV9" s="13">
        <v>80510.74</v>
      </c>
      <c r="BW9" s="11">
        <v>198</v>
      </c>
      <c r="BX9" s="12">
        <v>0.7226</v>
      </c>
      <c r="BY9" s="12">
        <v>0.7769</v>
      </c>
      <c r="BZ9" s="11">
        <v>142</v>
      </c>
      <c r="CA9" s="13">
        <v>4116.57</v>
      </c>
      <c r="CB9" s="11">
        <v>274</v>
      </c>
      <c r="CC9" s="11">
        <v>79</v>
      </c>
      <c r="CD9" s="13">
        <v>2911.28</v>
      </c>
      <c r="CE9" s="11">
        <v>273</v>
      </c>
      <c r="CF9" s="12">
        <v>0.7975</v>
      </c>
      <c r="CG9" s="12">
        <v>0.414</v>
      </c>
      <c r="CH9" s="11"/>
      <c r="CI9" s="13"/>
      <c r="CJ9" s="11">
        <v>2</v>
      </c>
      <c r="CK9" s="11"/>
      <c r="CL9" s="13"/>
      <c r="CM9" s="11">
        <v>2</v>
      </c>
      <c r="CN9" s="12"/>
      <c r="CO9" s="12"/>
      <c r="CP9" s="11">
        <v>2229</v>
      </c>
      <c r="CQ9" s="13">
        <v>47413.42</v>
      </c>
      <c r="CR9" s="11">
        <v>167</v>
      </c>
      <c r="CS9" s="11">
        <v>3221</v>
      </c>
      <c r="CT9" s="13">
        <v>60426.62</v>
      </c>
      <c r="CU9" s="11">
        <v>138</v>
      </c>
      <c r="CV9" s="12">
        <v>-0.308</v>
      </c>
      <c r="CW9" s="12">
        <v>-0.2154</v>
      </c>
      <c r="CX9" s="11">
        <v>1993</v>
      </c>
      <c r="CY9" s="13">
        <v>40910.04</v>
      </c>
      <c r="CZ9" s="11">
        <v>175</v>
      </c>
      <c r="DA9" s="11">
        <v>1391</v>
      </c>
      <c r="DB9" s="13">
        <v>27714.36</v>
      </c>
      <c r="DC9" s="11">
        <v>136</v>
      </c>
      <c r="DD9" s="12">
        <v>0.4328</v>
      </c>
      <c r="DE9" s="12">
        <v>0.4761</v>
      </c>
      <c r="DF9" s="11">
        <v>241</v>
      </c>
      <c r="DG9" s="13">
        <v>5069.28</v>
      </c>
      <c r="DH9" s="11">
        <v>138</v>
      </c>
      <c r="DI9" s="11"/>
      <c r="DJ9" s="13"/>
      <c r="DK9" s="11"/>
      <c r="DL9" s="12"/>
      <c r="DM9" s="12"/>
      <c r="DN9" s="11">
        <v>534</v>
      </c>
      <c r="DO9" s="13">
        <v>15109.29</v>
      </c>
      <c r="DP9" s="11">
        <v>348</v>
      </c>
      <c r="DQ9" s="11">
        <v>59</v>
      </c>
      <c r="DR9" s="13">
        <v>838.89</v>
      </c>
      <c r="DS9" s="11">
        <v>248</v>
      </c>
      <c r="DT9" s="12">
        <v>8.0508</v>
      </c>
      <c r="DU9" s="12">
        <v>17.0111</v>
      </c>
      <c r="DV9" s="11">
        <v>322</v>
      </c>
      <c r="DW9" s="13">
        <v>7009.63</v>
      </c>
      <c r="DX9" s="11">
        <v>76</v>
      </c>
      <c r="DY9" s="11">
        <v>377</v>
      </c>
      <c r="DZ9" s="13">
        <v>8074.83</v>
      </c>
      <c r="EA9" s="11">
        <v>88</v>
      </c>
      <c r="EB9" s="12">
        <v>-0.1459</v>
      </c>
      <c r="EC9" s="12">
        <v>-0.1319</v>
      </c>
      <c r="ED9" s="11"/>
      <c r="EE9" s="13"/>
      <c r="EF9" s="11"/>
      <c r="EG9" s="11">
        <v>16</v>
      </c>
      <c r="EH9" s="13">
        <v>360</v>
      </c>
      <c r="EI9" s="11"/>
      <c r="EJ9" s="12"/>
      <c r="EK9" s="12"/>
      <c r="EL9" s="11"/>
      <c r="EM9" s="13"/>
      <c r="EN9" s="11"/>
      <c r="EO9" s="11"/>
      <c r="EP9" s="13"/>
      <c r="EQ9" s="11"/>
      <c r="ER9" s="12"/>
      <c r="ES9" s="12"/>
      <c r="ET9" s="11">
        <v>4</v>
      </c>
      <c r="EU9" s="13">
        <v>113.97</v>
      </c>
      <c r="EV9" s="11">
        <v>213</v>
      </c>
      <c r="EW9" s="11">
        <v>6</v>
      </c>
      <c r="EX9" s="13">
        <v>183.44</v>
      </c>
      <c r="EY9" s="11">
        <v>215</v>
      </c>
      <c r="EZ9" s="12">
        <v>-0.3333</v>
      </c>
      <c r="FA9" s="12">
        <v>-0.3787</v>
      </c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>
        <v>2</v>
      </c>
      <c r="FM9" s="11">
        <v>57</v>
      </c>
      <c r="FN9" s="13">
        <v>1023.62</v>
      </c>
      <c r="FO9" s="11">
        <v>3</v>
      </c>
      <c r="FP9" s="12"/>
      <c r="FQ9" s="12"/>
      <c r="FR9" s="11"/>
      <c r="FS9" s="13"/>
      <c r="FT9" s="11"/>
      <c r="FU9" s="11">
        <v>63</v>
      </c>
      <c r="FV9" s="13">
        <v>984.65</v>
      </c>
      <c r="FW9" s="11">
        <v>32</v>
      </c>
      <c r="FX9" s="12"/>
      <c r="FY9" s="12"/>
      <c r="FZ9" s="11">
        <v>40</v>
      </c>
      <c r="GA9" s="13">
        <v>831.84</v>
      </c>
      <c r="GB9" s="11">
        <v>58</v>
      </c>
      <c r="GC9" s="11">
        <v>47</v>
      </c>
      <c r="GD9" s="13">
        <v>926.56</v>
      </c>
      <c r="GE9" s="11">
        <v>58</v>
      </c>
      <c r="GF9" s="12">
        <v>-0.1489</v>
      </c>
      <c r="GG9" s="12">
        <v>-0.1022</v>
      </c>
      <c r="GH9" s="11">
        <v>150</v>
      </c>
      <c r="GI9" s="13">
        <v>2756.87</v>
      </c>
      <c r="GJ9" s="11">
        <v>18</v>
      </c>
      <c r="GK9" s="11">
        <v>81</v>
      </c>
      <c r="GL9" s="13">
        <v>1522.4</v>
      </c>
      <c r="GM9" s="11">
        <v>8</v>
      </c>
      <c r="GN9" s="12">
        <v>0.8519</v>
      </c>
      <c r="GO9" s="12">
        <v>0.8109</v>
      </c>
      <c r="GP9" s="11">
        <v>49</v>
      </c>
      <c r="GQ9" s="13">
        <v>975.16</v>
      </c>
      <c r="GR9" s="11">
        <v>236</v>
      </c>
      <c r="GS9" s="11">
        <v>26</v>
      </c>
      <c r="GT9" s="13">
        <v>459.46</v>
      </c>
      <c r="GU9" s="11">
        <v>69</v>
      </c>
      <c r="GV9" s="12">
        <v>0.8846</v>
      </c>
      <c r="GW9" s="12">
        <v>1.1224</v>
      </c>
      <c r="GX9" s="11">
        <v>10</v>
      </c>
      <c r="GY9" s="13">
        <v>177.25</v>
      </c>
      <c r="GZ9" s="11"/>
      <c r="HA9" s="11">
        <v>37</v>
      </c>
      <c r="HB9" s="13">
        <v>911.06</v>
      </c>
      <c r="HC9" s="11">
        <v>208</v>
      </c>
      <c r="HD9" s="12">
        <v>-0.7297</v>
      </c>
      <c r="HE9" s="12">
        <v>-0.8054</v>
      </c>
      <c r="HF9" s="11"/>
      <c r="HG9" s="13"/>
      <c r="HH9" s="11"/>
      <c r="HI9" s="11"/>
      <c r="HJ9" s="13"/>
      <c r="HK9" s="11"/>
      <c r="HL9" s="12"/>
      <c r="HM9" s="12"/>
      <c r="HN9" s="11"/>
      <c r="HO9" s="13"/>
      <c r="HP9" s="11">
        <v>368</v>
      </c>
      <c r="HQ9" s="11">
        <v>69</v>
      </c>
      <c r="HR9" s="13">
        <v>2637.26</v>
      </c>
      <c r="HS9" s="11">
        <v>288</v>
      </c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>
        <v>66</v>
      </c>
      <c r="IX9" s="13">
        <v>1131.62</v>
      </c>
      <c r="IY9" s="11">
        <v>46</v>
      </c>
      <c r="IZ9" s="12"/>
      <c r="JA9" s="12"/>
      <c r="JB9" s="11"/>
      <c r="JC9" s="13"/>
      <c r="JD9" s="11">
        <v>73</v>
      </c>
      <c r="JE9" s="11">
        <v>52</v>
      </c>
      <c r="JF9" s="13">
        <v>877.32</v>
      </c>
      <c r="JG9" s="11">
        <v>79</v>
      </c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>
        <v>2</v>
      </c>
      <c r="KC9" s="11"/>
      <c r="KD9" s="13"/>
      <c r="KE9" s="11"/>
      <c r="KF9" s="12"/>
      <c r="KG9" s="12"/>
    </row>
    <row r="10">
      <c r="A10" s="10" t="s">
        <v>70</v>
      </c>
      <c r="B10" s="11">
        <v>437736</v>
      </c>
      <c r="C10" s="11">
        <f>=ROUNDDOWN(21.1710082123408,0)</f>
      </c>
      <c r="D10" s="11">
        <v>498393</v>
      </c>
      <c r="E10" s="12">
        <v>0.8147</v>
      </c>
      <c r="F10" s="11">
        <v>3182</v>
      </c>
      <c r="G10" s="11">
        <f>=ROUNDDOWN(37.0430733410943,0)</f>
      </c>
      <c r="H10" s="11"/>
      <c r="I10" s="12">
        <v>0.4445</v>
      </c>
      <c r="J10" s="11">
        <v>98148</v>
      </c>
      <c r="K10" s="13">
        <v>3310783.31</v>
      </c>
      <c r="L10" s="11">
        <v>1011</v>
      </c>
      <c r="M10" s="14">
        <v>3274.76</v>
      </c>
      <c r="N10" s="11">
        <v>87421</v>
      </c>
      <c r="O10" s="13">
        <v>2931751.9</v>
      </c>
      <c r="P10" s="11">
        <v>1106</v>
      </c>
      <c r="Q10" s="14">
        <v>2650.77</v>
      </c>
      <c r="R10" s="12">
        <v>0.1227</v>
      </c>
      <c r="S10" s="12">
        <v>0.1293</v>
      </c>
      <c r="T10" s="12">
        <v>-0.0859</v>
      </c>
      <c r="U10" s="12">
        <v>0.2354</v>
      </c>
      <c r="V10" s="11">
        <v>22106</v>
      </c>
      <c r="W10" s="13">
        <v>767074.29</v>
      </c>
      <c r="X10" s="11">
        <v>838</v>
      </c>
      <c r="Y10" s="11">
        <v>22123</v>
      </c>
      <c r="Z10" s="13">
        <v>669672.27</v>
      </c>
      <c r="AA10" s="11">
        <v>922</v>
      </c>
      <c r="AB10" s="12">
        <v>-0.0008</v>
      </c>
      <c r="AC10" s="12">
        <v>0.1454</v>
      </c>
      <c r="AD10" s="11">
        <v>7560</v>
      </c>
      <c r="AE10" s="13">
        <v>264588.29</v>
      </c>
      <c r="AF10" s="11">
        <v>836</v>
      </c>
      <c r="AG10" s="11">
        <v>7856</v>
      </c>
      <c r="AH10" s="13">
        <v>266285.21</v>
      </c>
      <c r="AI10" s="11">
        <v>896</v>
      </c>
      <c r="AJ10" s="12">
        <v>-0.0377</v>
      </c>
      <c r="AK10" s="12">
        <v>-0.0064</v>
      </c>
      <c r="AL10" s="11">
        <v>27382</v>
      </c>
      <c r="AM10" s="13">
        <v>847260.5</v>
      </c>
      <c r="AN10" s="11">
        <v>837</v>
      </c>
      <c r="AO10" s="11">
        <v>19338</v>
      </c>
      <c r="AP10" s="13">
        <v>601361.88</v>
      </c>
      <c r="AQ10" s="11">
        <v>875</v>
      </c>
      <c r="AR10" s="12">
        <v>0.416</v>
      </c>
      <c r="AS10" s="12">
        <v>0.4089</v>
      </c>
      <c r="AT10" s="11">
        <v>17895</v>
      </c>
      <c r="AU10" s="13">
        <v>443162.24</v>
      </c>
      <c r="AV10" s="11">
        <v>539</v>
      </c>
      <c r="AW10" s="11">
        <v>11586</v>
      </c>
      <c r="AX10" s="13">
        <v>396074.57</v>
      </c>
      <c r="AY10" s="11">
        <v>854</v>
      </c>
      <c r="AZ10" s="12">
        <v>0.5445</v>
      </c>
      <c r="BA10" s="12">
        <v>0.1189</v>
      </c>
      <c r="BB10" s="11">
        <v>3441</v>
      </c>
      <c r="BC10" s="13">
        <v>169903.68</v>
      </c>
      <c r="BD10" s="11">
        <v>843</v>
      </c>
      <c r="BE10" s="11">
        <v>3005</v>
      </c>
      <c r="BF10" s="13">
        <v>137039.18</v>
      </c>
      <c r="BG10" s="11">
        <v>803</v>
      </c>
      <c r="BH10" s="12">
        <v>0.1451</v>
      </c>
      <c r="BI10" s="12">
        <v>0.2398</v>
      </c>
      <c r="BJ10" s="11">
        <v>2133</v>
      </c>
      <c r="BK10" s="13">
        <v>92747.29</v>
      </c>
      <c r="BL10" s="11">
        <v>835</v>
      </c>
      <c r="BM10" s="11">
        <v>2871</v>
      </c>
      <c r="BN10" s="13">
        <v>109134.75</v>
      </c>
      <c r="BO10" s="11">
        <v>908</v>
      </c>
      <c r="BP10" s="12">
        <v>-0.2571</v>
      </c>
      <c r="BQ10" s="12">
        <v>-0.1502</v>
      </c>
      <c r="BR10" s="11">
        <v>5908</v>
      </c>
      <c r="BS10" s="13">
        <v>222275.27</v>
      </c>
      <c r="BT10" s="11">
        <v>716</v>
      </c>
      <c r="BU10" s="11">
        <v>6756</v>
      </c>
      <c r="BV10" s="13">
        <v>234563.05</v>
      </c>
      <c r="BW10" s="11">
        <v>711</v>
      </c>
      <c r="BX10" s="12">
        <v>-0.1255</v>
      </c>
      <c r="BY10" s="12">
        <v>-0.0524</v>
      </c>
      <c r="BZ10" s="11">
        <v>3367</v>
      </c>
      <c r="CA10" s="13">
        <v>187070.59</v>
      </c>
      <c r="CB10" s="11">
        <v>678</v>
      </c>
      <c r="CC10" s="11">
        <v>620</v>
      </c>
      <c r="CD10" s="13">
        <v>43454.91</v>
      </c>
      <c r="CE10" s="11">
        <v>659</v>
      </c>
      <c r="CF10" s="12">
        <v>4.4306</v>
      </c>
      <c r="CG10" s="12">
        <v>3.3049</v>
      </c>
      <c r="CH10" s="11">
        <v>1053</v>
      </c>
      <c r="CI10" s="13">
        <v>37658.4</v>
      </c>
      <c r="CJ10" s="11">
        <v>366</v>
      </c>
      <c r="CK10" s="11">
        <v>384</v>
      </c>
      <c r="CL10" s="13">
        <v>12778.12</v>
      </c>
      <c r="CM10" s="11">
        <v>409</v>
      </c>
      <c r="CN10" s="12">
        <v>1.7422</v>
      </c>
      <c r="CO10" s="12">
        <v>1.9471</v>
      </c>
      <c r="CP10" s="11">
        <v>3921</v>
      </c>
      <c r="CQ10" s="13">
        <v>133263.1</v>
      </c>
      <c r="CR10" s="11">
        <v>463</v>
      </c>
      <c r="CS10" s="11">
        <v>7820</v>
      </c>
      <c r="CT10" s="13">
        <v>252384.95</v>
      </c>
      <c r="CU10" s="11">
        <v>653</v>
      </c>
      <c r="CV10" s="12">
        <v>-0.4986</v>
      </c>
      <c r="CW10" s="12">
        <v>-0.472</v>
      </c>
      <c r="CX10" s="11">
        <v>900</v>
      </c>
      <c r="CY10" s="13">
        <v>41750.76</v>
      </c>
      <c r="CZ10" s="11">
        <v>670</v>
      </c>
      <c r="DA10" s="11">
        <v>655</v>
      </c>
      <c r="DB10" s="13">
        <v>30099.78</v>
      </c>
      <c r="DC10" s="11">
        <v>116</v>
      </c>
      <c r="DD10" s="12">
        <v>0.374</v>
      </c>
      <c r="DE10" s="12">
        <v>0.3871</v>
      </c>
      <c r="DF10" s="11">
        <v>770</v>
      </c>
      <c r="DG10" s="13">
        <v>31168.6</v>
      </c>
      <c r="DH10" s="11">
        <v>780</v>
      </c>
      <c r="DI10" s="11">
        <v>667</v>
      </c>
      <c r="DJ10" s="13">
        <v>27385.52</v>
      </c>
      <c r="DK10" s="11">
        <v>804</v>
      </c>
      <c r="DL10" s="12">
        <v>0.1544</v>
      </c>
      <c r="DM10" s="12">
        <v>0.1381</v>
      </c>
      <c r="DN10" s="11">
        <v>574</v>
      </c>
      <c r="DO10" s="13">
        <v>17811.28</v>
      </c>
      <c r="DP10" s="11">
        <v>523</v>
      </c>
      <c r="DQ10" s="11">
        <v>193</v>
      </c>
      <c r="DR10" s="13">
        <v>2809.1</v>
      </c>
      <c r="DS10" s="11">
        <v>424</v>
      </c>
      <c r="DT10" s="12">
        <v>1.9741</v>
      </c>
      <c r="DU10" s="12">
        <v>5.3406</v>
      </c>
      <c r="DV10" s="11">
        <v>770</v>
      </c>
      <c r="DW10" s="13">
        <v>40424.83</v>
      </c>
      <c r="DX10" s="11">
        <v>97</v>
      </c>
      <c r="DY10" s="11">
        <v>744</v>
      </c>
      <c r="DZ10" s="13">
        <v>31685.63</v>
      </c>
      <c r="EA10" s="11">
        <v>109</v>
      </c>
      <c r="EB10" s="12">
        <v>0.0349</v>
      </c>
      <c r="EC10" s="12">
        <v>0.2758</v>
      </c>
      <c r="ED10" s="11"/>
      <c r="EE10" s="13"/>
      <c r="EF10" s="11"/>
      <c r="EG10" s="11">
        <v>227</v>
      </c>
      <c r="EH10" s="13">
        <v>18433.95</v>
      </c>
      <c r="EI10" s="11"/>
      <c r="EJ10" s="12"/>
      <c r="EK10" s="12"/>
      <c r="EL10" s="11">
        <v>10</v>
      </c>
      <c r="EM10" s="13">
        <v>419.69</v>
      </c>
      <c r="EN10" s="11">
        <v>20</v>
      </c>
      <c r="EO10" s="11">
        <v>12</v>
      </c>
      <c r="EP10" s="13">
        <v>345.68</v>
      </c>
      <c r="EQ10" s="11">
        <v>16</v>
      </c>
      <c r="ER10" s="12">
        <v>-0.1667</v>
      </c>
      <c r="ES10" s="12">
        <v>0.2141</v>
      </c>
      <c r="ET10" s="11">
        <v>42</v>
      </c>
      <c r="EU10" s="13">
        <v>2451.36</v>
      </c>
      <c r="EV10" s="11">
        <v>271</v>
      </c>
      <c r="EW10" s="11">
        <v>8</v>
      </c>
      <c r="EX10" s="13">
        <v>512.95</v>
      </c>
      <c r="EY10" s="11">
        <v>197</v>
      </c>
      <c r="EZ10" s="12">
        <v>4.25</v>
      </c>
      <c r="FA10" s="12">
        <v>3.7789</v>
      </c>
      <c r="FB10" s="11"/>
      <c r="FC10" s="13"/>
      <c r="FD10" s="11"/>
      <c r="FE10" s="11"/>
      <c r="FF10" s="13"/>
      <c r="FG10" s="11"/>
      <c r="FH10" s="12"/>
      <c r="FI10" s="12"/>
      <c r="FJ10" s="11"/>
      <c r="FK10" s="13"/>
      <c r="FL10" s="11">
        <v>27</v>
      </c>
      <c r="FM10" s="11">
        <v>15</v>
      </c>
      <c r="FN10" s="13">
        <v>839.93</v>
      </c>
      <c r="FO10" s="11">
        <v>7</v>
      </c>
      <c r="FP10" s="12"/>
      <c r="FQ10" s="12"/>
      <c r="FR10" s="11">
        <v>200</v>
      </c>
      <c r="FS10" s="13">
        <v>6869.81</v>
      </c>
      <c r="FT10" s="11">
        <v>93</v>
      </c>
      <c r="FU10" s="11">
        <v>1068</v>
      </c>
      <c r="FV10" s="13">
        <v>31509.18</v>
      </c>
      <c r="FW10" s="11">
        <v>157</v>
      </c>
      <c r="FX10" s="12">
        <v>-0.8127</v>
      </c>
      <c r="FY10" s="12">
        <v>-0.782</v>
      </c>
      <c r="FZ10" s="11">
        <v>46</v>
      </c>
      <c r="GA10" s="13">
        <v>1988.86</v>
      </c>
      <c r="GB10" s="11">
        <v>99</v>
      </c>
      <c r="GC10" s="11">
        <v>40</v>
      </c>
      <c r="GD10" s="13">
        <v>1596.65</v>
      </c>
      <c r="GE10" s="11">
        <v>99</v>
      </c>
      <c r="GF10" s="12">
        <v>0.15</v>
      </c>
      <c r="GG10" s="12">
        <v>0.2456</v>
      </c>
      <c r="GH10" s="11">
        <v>28</v>
      </c>
      <c r="GI10" s="13">
        <v>1477.82</v>
      </c>
      <c r="GJ10" s="11">
        <v>91</v>
      </c>
      <c r="GK10" s="11">
        <v>39</v>
      </c>
      <c r="GL10" s="13">
        <v>1576.16</v>
      </c>
      <c r="GM10" s="11">
        <v>35</v>
      </c>
      <c r="GN10" s="12">
        <v>-0.2821</v>
      </c>
      <c r="GO10" s="12">
        <v>-0.0624</v>
      </c>
      <c r="GP10" s="11">
        <v>25</v>
      </c>
      <c r="GQ10" s="13">
        <v>651.67</v>
      </c>
      <c r="GR10" s="11">
        <v>421</v>
      </c>
      <c r="GS10" s="11">
        <v>44</v>
      </c>
      <c r="GT10" s="13">
        <v>1259.65</v>
      </c>
      <c r="GU10" s="11">
        <v>327</v>
      </c>
      <c r="GV10" s="12">
        <v>-0.4318</v>
      </c>
      <c r="GW10" s="12">
        <v>-0.4827</v>
      </c>
      <c r="GX10" s="11">
        <v>1</v>
      </c>
      <c r="GY10" s="13">
        <v>59.88</v>
      </c>
      <c r="GZ10" s="11"/>
      <c r="HA10" s="11">
        <v>17</v>
      </c>
      <c r="HB10" s="13">
        <v>692.67</v>
      </c>
      <c r="HC10" s="11">
        <v>656</v>
      </c>
      <c r="HD10" s="12">
        <v>-0.9412</v>
      </c>
      <c r="HE10" s="12">
        <v>-0.9136</v>
      </c>
      <c r="HF10" s="11"/>
      <c r="HG10" s="13"/>
      <c r="HH10" s="11"/>
      <c r="HI10" s="11"/>
      <c r="HJ10" s="13"/>
      <c r="HK10" s="11"/>
      <c r="HL10" s="12"/>
      <c r="HM10" s="12"/>
      <c r="HN10" s="11">
        <v>2</v>
      </c>
      <c r="HO10" s="13">
        <v>106.48</v>
      </c>
      <c r="HP10" s="11">
        <v>848</v>
      </c>
      <c r="HQ10" s="11">
        <v>373</v>
      </c>
      <c r="HR10" s="13">
        <v>25531.9</v>
      </c>
      <c r="HS10" s="11">
        <v>922</v>
      </c>
      <c r="HT10" s="12">
        <v>-0.9946</v>
      </c>
      <c r="HU10" s="12">
        <v>-0.9958</v>
      </c>
      <c r="HV10" s="11">
        <v>10</v>
      </c>
      <c r="HW10" s="13">
        <v>515.14</v>
      </c>
      <c r="HX10" s="11">
        <v>99</v>
      </c>
      <c r="HY10" s="11">
        <v>29</v>
      </c>
      <c r="HZ10" s="13">
        <v>1386.4</v>
      </c>
      <c r="IA10" s="11">
        <v>119</v>
      </c>
      <c r="IB10" s="12">
        <v>-0.6552</v>
      </c>
      <c r="IC10" s="12">
        <v>-0.6284</v>
      </c>
      <c r="ID10" s="11">
        <v>4</v>
      </c>
      <c r="IE10" s="13">
        <v>83.48</v>
      </c>
      <c r="IF10" s="11">
        <v>142</v>
      </c>
      <c r="IG10" s="11">
        <v>345</v>
      </c>
      <c r="IH10" s="13">
        <v>13367.39</v>
      </c>
      <c r="II10" s="11">
        <v>189</v>
      </c>
      <c r="IJ10" s="12">
        <v>-0.9884</v>
      </c>
      <c r="IK10" s="12">
        <v>-0.9938</v>
      </c>
      <c r="IL10" s="11"/>
      <c r="IM10" s="13"/>
      <c r="IN10" s="11"/>
      <c r="IO10" s="11">
        <v>36</v>
      </c>
      <c r="IP10" s="13">
        <v>812.69</v>
      </c>
      <c r="IQ10" s="11">
        <v>6</v>
      </c>
      <c r="IR10" s="12"/>
      <c r="IS10" s="12"/>
      <c r="IT10" s="11"/>
      <c r="IU10" s="13"/>
      <c r="IV10" s="11"/>
      <c r="IW10" s="11">
        <v>313</v>
      </c>
      <c r="IX10" s="13">
        <v>10871.9</v>
      </c>
      <c r="IY10" s="11">
        <v>321</v>
      </c>
      <c r="IZ10" s="12"/>
      <c r="JA10" s="12"/>
      <c r="JB10" s="11"/>
      <c r="JC10" s="13"/>
      <c r="JD10" s="11">
        <v>554</v>
      </c>
      <c r="JE10" s="11">
        <v>237</v>
      </c>
      <c r="JF10" s="13">
        <v>8285.88</v>
      </c>
      <c r="JG10" s="11">
        <v>410</v>
      </c>
      <c r="JH10" s="12"/>
      <c r="JI10" s="12"/>
      <c r="JJ10" s="11"/>
      <c r="JK10" s="13"/>
      <c r="JL10" s="11"/>
      <c r="JM10" s="11"/>
      <c r="JN10" s="13"/>
      <c r="JO10" s="11"/>
      <c r="JP10" s="12"/>
      <c r="JQ10" s="12"/>
      <c r="JR10" s="11"/>
      <c r="JS10" s="13"/>
      <c r="JT10" s="11"/>
      <c r="JU10" s="11"/>
      <c r="JV10" s="13"/>
      <c r="JW10" s="11"/>
      <c r="JX10" s="12"/>
      <c r="JY10" s="12"/>
      <c r="JZ10" s="11"/>
      <c r="KA10" s="13"/>
      <c r="KB10" s="11">
        <v>23</v>
      </c>
      <c r="KC10" s="11"/>
      <c r="KD10" s="13"/>
      <c r="KE10" s="11"/>
      <c r="KF10" s="12"/>
      <c r="KG10" s="12"/>
    </row>
    <row r="11">
      <c r="A11" s="10" t="s">
        <v>71</v>
      </c>
      <c r="B11" s="11">
        <v>70765</v>
      </c>
      <c r="C11" s="11">
        <f>=ROUNDDOWN(12.2373631694537,0)</f>
      </c>
      <c r="D11" s="11">
        <v>132593</v>
      </c>
      <c r="E11" s="12">
        <v>0.8153</v>
      </c>
      <c r="F11" s="11"/>
      <c r="G11" s="11">
        <f>=ROUNDDOWN({0},0)</f>
      </c>
      <c r="H11" s="11">
        <v>8340</v>
      </c>
      <c r="I11" s="12">
        <v>0.2398</v>
      </c>
      <c r="J11" s="11">
        <v>51391</v>
      </c>
      <c r="K11" s="13">
        <v>9174011.41</v>
      </c>
      <c r="L11" s="11">
        <v>373</v>
      </c>
      <c r="M11" s="14">
        <v>24595.2</v>
      </c>
      <c r="N11" s="11">
        <v>51372</v>
      </c>
      <c r="O11" s="13">
        <v>8700661.95</v>
      </c>
      <c r="P11" s="11">
        <v>482</v>
      </c>
      <c r="Q11" s="14">
        <v>18051.17</v>
      </c>
      <c r="R11" s="12">
        <v>0.0004</v>
      </c>
      <c r="S11" s="12">
        <v>0.0544</v>
      </c>
      <c r="T11" s="12">
        <v>-0.2261</v>
      </c>
      <c r="U11" s="12">
        <v>0.3625</v>
      </c>
      <c r="V11" s="11">
        <v>6364</v>
      </c>
      <c r="W11" s="13">
        <v>1106640.33</v>
      </c>
      <c r="X11" s="11">
        <v>194</v>
      </c>
      <c r="Y11" s="11">
        <v>2620</v>
      </c>
      <c r="Z11" s="13">
        <v>448933.36</v>
      </c>
      <c r="AA11" s="11">
        <v>215</v>
      </c>
      <c r="AB11" s="12">
        <v>1.429</v>
      </c>
      <c r="AC11" s="12">
        <v>1.465</v>
      </c>
      <c r="AD11" s="11">
        <v>23635</v>
      </c>
      <c r="AE11" s="13">
        <v>3916901.9</v>
      </c>
      <c r="AF11" s="11">
        <v>347</v>
      </c>
      <c r="AG11" s="11">
        <v>22519</v>
      </c>
      <c r="AH11" s="13">
        <v>3716204.72</v>
      </c>
      <c r="AI11" s="11">
        <v>475</v>
      </c>
      <c r="AJ11" s="12">
        <v>0.0496</v>
      </c>
      <c r="AK11" s="12">
        <v>0.054</v>
      </c>
      <c r="AL11" s="11">
        <v>3338</v>
      </c>
      <c r="AM11" s="13">
        <v>623888.11</v>
      </c>
      <c r="AN11" s="11">
        <v>309</v>
      </c>
      <c r="AO11" s="11">
        <v>1751</v>
      </c>
      <c r="AP11" s="13">
        <v>253767.52</v>
      </c>
      <c r="AQ11" s="11">
        <v>430</v>
      </c>
      <c r="AR11" s="12">
        <v>0.9063</v>
      </c>
      <c r="AS11" s="12">
        <v>1.4585</v>
      </c>
      <c r="AT11" s="11">
        <v>1516</v>
      </c>
      <c r="AU11" s="13">
        <v>270566.4</v>
      </c>
      <c r="AV11" s="11">
        <v>286</v>
      </c>
      <c r="AW11" s="11">
        <v>1852</v>
      </c>
      <c r="AX11" s="13">
        <v>262718.47</v>
      </c>
      <c r="AY11" s="11">
        <v>390</v>
      </c>
      <c r="AZ11" s="12">
        <v>-0.1814</v>
      </c>
      <c r="BA11" s="12">
        <v>0.0299</v>
      </c>
      <c r="BB11" s="11">
        <v>3036</v>
      </c>
      <c r="BC11" s="13">
        <v>665131.68</v>
      </c>
      <c r="BD11" s="11">
        <v>342</v>
      </c>
      <c r="BE11" s="11">
        <v>4608</v>
      </c>
      <c r="BF11" s="13">
        <v>899921.42</v>
      </c>
      <c r="BG11" s="11">
        <v>405</v>
      </c>
      <c r="BH11" s="12">
        <v>-0.3411</v>
      </c>
      <c r="BI11" s="12">
        <v>-0.2609</v>
      </c>
      <c r="BJ11" s="11">
        <v>4984</v>
      </c>
      <c r="BK11" s="13">
        <v>1032331.55</v>
      </c>
      <c r="BL11" s="11">
        <v>346</v>
      </c>
      <c r="BM11" s="11">
        <v>5723</v>
      </c>
      <c r="BN11" s="13">
        <v>1143138.35</v>
      </c>
      <c r="BO11" s="11">
        <v>476</v>
      </c>
      <c r="BP11" s="12">
        <v>-0.1291</v>
      </c>
      <c r="BQ11" s="12">
        <v>-0.0969</v>
      </c>
      <c r="BR11" s="11">
        <v>542</v>
      </c>
      <c r="BS11" s="13">
        <v>96225.48</v>
      </c>
      <c r="BT11" s="11">
        <v>191</v>
      </c>
      <c r="BU11" s="11">
        <v>460</v>
      </c>
      <c r="BV11" s="13">
        <v>125398.78</v>
      </c>
      <c r="BW11" s="11">
        <v>208</v>
      </c>
      <c r="BX11" s="12">
        <v>0.1783</v>
      </c>
      <c r="BY11" s="12">
        <v>-0.2326</v>
      </c>
      <c r="BZ11" s="11">
        <v>2</v>
      </c>
      <c r="CA11" s="13">
        <v>296.8</v>
      </c>
      <c r="CB11" s="11">
        <v>287</v>
      </c>
      <c r="CC11" s="11">
        <v>3</v>
      </c>
      <c r="CD11" s="13">
        <v>209.92</v>
      </c>
      <c r="CE11" s="11">
        <v>393</v>
      </c>
      <c r="CF11" s="12">
        <v>-0.3333</v>
      </c>
      <c r="CG11" s="12">
        <v>0.4139</v>
      </c>
      <c r="CH11" s="11">
        <v>4449</v>
      </c>
      <c r="CI11" s="13">
        <v>876031.61</v>
      </c>
      <c r="CJ11" s="11">
        <v>154</v>
      </c>
      <c r="CK11" s="11">
        <v>3125</v>
      </c>
      <c r="CL11" s="13">
        <v>611300.89</v>
      </c>
      <c r="CM11" s="11">
        <v>173</v>
      </c>
      <c r="CN11" s="12">
        <v>0.4237</v>
      </c>
      <c r="CO11" s="12">
        <v>0.4331</v>
      </c>
      <c r="CP11" s="11">
        <v>1441</v>
      </c>
      <c r="CQ11" s="13">
        <v>217246.61</v>
      </c>
      <c r="CR11" s="11">
        <v>190</v>
      </c>
      <c r="CS11" s="11">
        <v>5418</v>
      </c>
      <c r="CT11" s="13">
        <v>729848.34</v>
      </c>
      <c r="CU11" s="11">
        <v>212</v>
      </c>
      <c r="CV11" s="12">
        <v>-0.734</v>
      </c>
      <c r="CW11" s="12">
        <v>-0.7023</v>
      </c>
      <c r="CX11" s="11">
        <v>1005</v>
      </c>
      <c r="CY11" s="13">
        <v>187649.8</v>
      </c>
      <c r="CZ11" s="11">
        <v>180</v>
      </c>
      <c r="DA11" s="11">
        <v>1872</v>
      </c>
      <c r="DB11" s="13">
        <v>312579.18</v>
      </c>
      <c r="DC11" s="11">
        <v>372</v>
      </c>
      <c r="DD11" s="12">
        <v>-0.4631</v>
      </c>
      <c r="DE11" s="12">
        <v>-0.3997</v>
      </c>
      <c r="DF11" s="11">
        <v>1</v>
      </c>
      <c r="DG11" s="13">
        <v>132.3</v>
      </c>
      <c r="DH11" s="11">
        <v>73</v>
      </c>
      <c r="DI11" s="11"/>
      <c r="DJ11" s="13"/>
      <c r="DK11" s="11"/>
      <c r="DL11" s="12"/>
      <c r="DM11" s="12"/>
      <c r="DN11" s="11">
        <v>220</v>
      </c>
      <c r="DO11" s="13">
        <v>50993.32</v>
      </c>
      <c r="DP11" s="11">
        <v>300</v>
      </c>
      <c r="DQ11" s="11">
        <v>144</v>
      </c>
      <c r="DR11" s="13">
        <v>2973.37</v>
      </c>
      <c r="DS11" s="11">
        <v>398</v>
      </c>
      <c r="DT11" s="12">
        <v>0.5278</v>
      </c>
      <c r="DU11" s="12">
        <v>16.15</v>
      </c>
      <c r="DV11" s="11">
        <v>164</v>
      </c>
      <c r="DW11" s="13">
        <v>20178.14</v>
      </c>
      <c r="DX11" s="11">
        <v>104</v>
      </c>
      <c r="DY11" s="11">
        <v>224</v>
      </c>
      <c r="DZ11" s="13">
        <v>26946.11</v>
      </c>
      <c r="EA11" s="11">
        <v>153</v>
      </c>
      <c r="EB11" s="12">
        <v>-0.2679</v>
      </c>
      <c r="EC11" s="12">
        <v>-0.2512</v>
      </c>
      <c r="ED11" s="11"/>
      <c r="EE11" s="13"/>
      <c r="EF11" s="11"/>
      <c r="EG11" s="11"/>
      <c r="EH11" s="13"/>
      <c r="EI11" s="11"/>
      <c r="EJ11" s="12"/>
      <c r="EK11" s="12"/>
      <c r="EL11" s="11">
        <v>421</v>
      </c>
      <c r="EM11" s="13">
        <v>60913.11</v>
      </c>
      <c r="EN11" s="11">
        <v>200</v>
      </c>
      <c r="EO11" s="11">
        <v>324</v>
      </c>
      <c r="EP11" s="13">
        <v>41918.48</v>
      </c>
      <c r="EQ11" s="11">
        <v>262</v>
      </c>
      <c r="ER11" s="12">
        <v>0.2994</v>
      </c>
      <c r="ES11" s="12">
        <v>0.4531</v>
      </c>
      <c r="ET11" s="11"/>
      <c r="EU11" s="13"/>
      <c r="EV11" s="11">
        <v>90</v>
      </c>
      <c r="EW11" s="11"/>
      <c r="EX11" s="13"/>
      <c r="EY11" s="11">
        <v>63</v>
      </c>
      <c r="EZ11" s="12"/>
      <c r="FA11" s="12"/>
      <c r="FB11" s="11">
        <v>225</v>
      </c>
      <c r="FC11" s="13">
        <v>39786.68</v>
      </c>
      <c r="FD11" s="11">
        <v>234</v>
      </c>
      <c r="FE11" s="11">
        <v>131</v>
      </c>
      <c r="FF11" s="13">
        <v>24529.25</v>
      </c>
      <c r="FG11" s="11">
        <v>336</v>
      </c>
      <c r="FH11" s="12">
        <v>0.7176</v>
      </c>
      <c r="FI11" s="12">
        <v>0.622</v>
      </c>
      <c r="FJ11" s="11"/>
      <c r="FK11" s="13"/>
      <c r="FL11" s="11">
        <v>26</v>
      </c>
      <c r="FM11" s="11"/>
      <c r="FN11" s="13"/>
      <c r="FO11" s="11">
        <v>8</v>
      </c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>
        <v>5</v>
      </c>
      <c r="GA11" s="13">
        <v>553.61</v>
      </c>
      <c r="GB11" s="11">
        <v>32</v>
      </c>
      <c r="GC11" s="11">
        <v>7</v>
      </c>
      <c r="GD11" s="13">
        <v>1011.86</v>
      </c>
      <c r="GE11" s="11">
        <v>34</v>
      </c>
      <c r="GF11" s="12">
        <v>-0.2857</v>
      </c>
      <c r="GG11" s="12">
        <v>-0.4529</v>
      </c>
      <c r="GH11" s="11">
        <v>9</v>
      </c>
      <c r="GI11" s="13">
        <v>2321.5</v>
      </c>
      <c r="GJ11" s="11">
        <v>21</v>
      </c>
      <c r="GK11" s="11"/>
      <c r="GL11" s="13"/>
      <c r="GM11" s="11"/>
      <c r="GN11" s="12"/>
      <c r="GO11" s="12"/>
      <c r="GP11" s="11"/>
      <c r="GQ11" s="13"/>
      <c r="GR11" s="11">
        <v>1</v>
      </c>
      <c r="GS11" s="11"/>
      <c r="GT11" s="13"/>
      <c r="GU11" s="11">
        <v>3</v>
      </c>
      <c r="GV11" s="12"/>
      <c r="GW11" s="12"/>
      <c r="GX11" s="11">
        <v>32</v>
      </c>
      <c r="GY11" s="13">
        <v>5718.48</v>
      </c>
      <c r="GZ11" s="11"/>
      <c r="HA11" s="11">
        <v>169</v>
      </c>
      <c r="HB11" s="13">
        <v>32674.04</v>
      </c>
      <c r="HC11" s="11">
        <v>390</v>
      </c>
      <c r="HD11" s="12">
        <v>-0.8107</v>
      </c>
      <c r="HE11" s="12">
        <v>-0.825</v>
      </c>
      <c r="HF11" s="11"/>
      <c r="HG11" s="13"/>
      <c r="HH11" s="11"/>
      <c r="HI11" s="11"/>
      <c r="HJ11" s="13"/>
      <c r="HK11" s="11"/>
      <c r="HL11" s="12"/>
      <c r="HM11" s="12"/>
      <c r="HN11" s="11">
        <v>2</v>
      </c>
      <c r="HO11" s="13">
        <v>504</v>
      </c>
      <c r="HP11" s="11">
        <v>253</v>
      </c>
      <c r="HQ11" s="11">
        <v>22</v>
      </c>
      <c r="HR11" s="13">
        <v>5643</v>
      </c>
      <c r="HS11" s="11">
        <v>432</v>
      </c>
      <c r="HT11" s="12">
        <v>-0.9091</v>
      </c>
      <c r="HU11" s="12">
        <v>-0.9107</v>
      </c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>
        <v>1</v>
      </c>
      <c r="IO11" s="11">
        <v>400</v>
      </c>
      <c r="IP11" s="13">
        <v>60944.89</v>
      </c>
      <c r="IQ11" s="11">
        <v>245</v>
      </c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>
        <v>62</v>
      </c>
      <c r="KC11" s="11"/>
      <c r="KD11" s="13"/>
      <c r="KE11" s="11">
        <v>44</v>
      </c>
      <c r="KF11" s="12"/>
      <c r="KG11" s="12"/>
    </row>
    <row r="12">
      <c r="A12" s="10" t="s">
        <v>72</v>
      </c>
      <c r="B12" s="11">
        <v>41288</v>
      </c>
      <c r="C12" s="11">
        <f>=ROUNDDOWN(41.8233387358185,0)</f>
      </c>
      <c r="D12" s="11">
        <v>13637</v>
      </c>
      <c r="E12" s="12">
        <v>0.944</v>
      </c>
      <c r="F12" s="11"/>
      <c r="G12" s="11">
        <f>=ROUNDDOWN({0},0)</f>
      </c>
      <c r="H12" s="11"/>
      <c r="I12" s="12"/>
      <c r="J12" s="11">
        <v>6693</v>
      </c>
      <c r="K12" s="13">
        <v>632117.96</v>
      </c>
      <c r="L12" s="11">
        <v>272</v>
      </c>
      <c r="M12" s="14">
        <v>2323.96</v>
      </c>
      <c r="N12" s="11">
        <v>3758</v>
      </c>
      <c r="O12" s="13">
        <v>327206.71</v>
      </c>
      <c r="P12" s="11">
        <v>126</v>
      </c>
      <c r="Q12" s="14">
        <v>2596.88</v>
      </c>
      <c r="R12" s="12">
        <v>0.781</v>
      </c>
      <c r="S12" s="12">
        <v>0.9319</v>
      </c>
      <c r="T12" s="12">
        <v>1.1587</v>
      </c>
      <c r="U12" s="12">
        <v>-0.1051</v>
      </c>
      <c r="V12" s="11">
        <v>1559</v>
      </c>
      <c r="W12" s="13">
        <v>130434.6</v>
      </c>
      <c r="X12" s="11">
        <v>260</v>
      </c>
      <c r="Y12" s="11">
        <v>878</v>
      </c>
      <c r="Z12" s="13">
        <v>75438.64</v>
      </c>
      <c r="AA12" s="11">
        <v>93</v>
      </c>
      <c r="AB12" s="12">
        <v>0.7756</v>
      </c>
      <c r="AC12" s="12">
        <v>0.729</v>
      </c>
      <c r="AD12" s="11">
        <v>1031</v>
      </c>
      <c r="AE12" s="13">
        <v>81553.09</v>
      </c>
      <c r="AF12" s="11">
        <v>268</v>
      </c>
      <c r="AG12" s="11">
        <v>943</v>
      </c>
      <c r="AH12" s="13">
        <v>69645.41</v>
      </c>
      <c r="AI12" s="11">
        <v>97</v>
      </c>
      <c r="AJ12" s="12">
        <v>0.0933</v>
      </c>
      <c r="AK12" s="12">
        <v>0.171</v>
      </c>
      <c r="AL12" s="11">
        <v>472</v>
      </c>
      <c r="AM12" s="13">
        <v>45369.3</v>
      </c>
      <c r="AN12" s="11">
        <v>222</v>
      </c>
      <c r="AO12" s="11">
        <v>170</v>
      </c>
      <c r="AP12" s="13">
        <v>15154.43</v>
      </c>
      <c r="AQ12" s="11">
        <v>95</v>
      </c>
      <c r="AR12" s="12">
        <v>1.7765</v>
      </c>
      <c r="AS12" s="12">
        <v>1.9938</v>
      </c>
      <c r="AT12" s="11">
        <v>803</v>
      </c>
      <c r="AU12" s="13">
        <v>78717.25</v>
      </c>
      <c r="AV12" s="11">
        <v>192</v>
      </c>
      <c r="AW12" s="11">
        <v>316</v>
      </c>
      <c r="AX12" s="13">
        <v>26997.29</v>
      </c>
      <c r="AY12" s="11">
        <v>83</v>
      </c>
      <c r="AZ12" s="12">
        <v>1.5411</v>
      </c>
      <c r="BA12" s="12">
        <v>1.9157</v>
      </c>
      <c r="BB12" s="11">
        <v>1118</v>
      </c>
      <c r="BC12" s="13">
        <v>117928.79</v>
      </c>
      <c r="BD12" s="11">
        <v>266</v>
      </c>
      <c r="BE12" s="11">
        <v>540</v>
      </c>
      <c r="BF12" s="13">
        <v>50476.07</v>
      </c>
      <c r="BG12" s="11">
        <v>85</v>
      </c>
      <c r="BH12" s="12">
        <v>1.0704</v>
      </c>
      <c r="BI12" s="12">
        <v>1.3363</v>
      </c>
      <c r="BJ12" s="11">
        <v>1120</v>
      </c>
      <c r="BK12" s="13">
        <v>112240.51</v>
      </c>
      <c r="BL12" s="11">
        <v>272</v>
      </c>
      <c r="BM12" s="11">
        <v>558</v>
      </c>
      <c r="BN12" s="13">
        <v>57429.82</v>
      </c>
      <c r="BO12" s="11">
        <v>126</v>
      </c>
      <c r="BP12" s="12">
        <v>1.0072</v>
      </c>
      <c r="BQ12" s="12">
        <v>0.9544</v>
      </c>
      <c r="BR12" s="11">
        <v>166</v>
      </c>
      <c r="BS12" s="13">
        <v>15986.03</v>
      </c>
      <c r="BT12" s="11">
        <v>110</v>
      </c>
      <c r="BU12" s="11">
        <v>116</v>
      </c>
      <c r="BV12" s="13">
        <v>10241.05</v>
      </c>
      <c r="BW12" s="11">
        <v>71</v>
      </c>
      <c r="BX12" s="12">
        <v>0.431</v>
      </c>
      <c r="BY12" s="12">
        <v>0.561</v>
      </c>
      <c r="BZ12" s="11">
        <v>149</v>
      </c>
      <c r="CA12" s="13">
        <v>22960.3</v>
      </c>
      <c r="CB12" s="11">
        <v>217</v>
      </c>
      <c r="CC12" s="11">
        <v>30</v>
      </c>
      <c r="CD12" s="13">
        <v>4080</v>
      </c>
      <c r="CE12" s="11">
        <v>126</v>
      </c>
      <c r="CF12" s="12">
        <v>3.9667</v>
      </c>
      <c r="CG12" s="12">
        <v>4.6275</v>
      </c>
      <c r="CH12" s="11">
        <v>4</v>
      </c>
      <c r="CI12" s="13">
        <v>458.6</v>
      </c>
      <c r="CJ12" s="11">
        <v>18</v>
      </c>
      <c r="CK12" s="11"/>
      <c r="CL12" s="13"/>
      <c r="CM12" s="11">
        <v>5</v>
      </c>
      <c r="CN12" s="12"/>
      <c r="CO12" s="12"/>
      <c r="CP12" s="11"/>
      <c r="CQ12" s="13"/>
      <c r="CR12" s="11"/>
      <c r="CS12" s="11"/>
      <c r="CT12" s="13"/>
      <c r="CU12" s="11"/>
      <c r="CV12" s="12"/>
      <c r="CW12" s="12"/>
      <c r="CX12" s="11">
        <v>105</v>
      </c>
      <c r="CY12" s="13">
        <v>8664.9</v>
      </c>
      <c r="CZ12" s="11">
        <v>90</v>
      </c>
      <c r="DA12" s="11">
        <v>111</v>
      </c>
      <c r="DB12" s="13">
        <v>8139.59</v>
      </c>
      <c r="DC12" s="11">
        <v>50</v>
      </c>
      <c r="DD12" s="12">
        <v>-0.0541</v>
      </c>
      <c r="DE12" s="12">
        <v>0.0645</v>
      </c>
      <c r="DF12" s="11">
        <v>22</v>
      </c>
      <c r="DG12" s="13">
        <v>2733.86</v>
      </c>
      <c r="DH12" s="11">
        <v>44</v>
      </c>
      <c r="DI12" s="11">
        <v>43</v>
      </c>
      <c r="DJ12" s="13">
        <v>4564.25</v>
      </c>
      <c r="DK12" s="11">
        <v>46</v>
      </c>
      <c r="DL12" s="12">
        <v>-0.4884</v>
      </c>
      <c r="DM12" s="12">
        <v>-0.401</v>
      </c>
      <c r="DN12" s="11"/>
      <c r="DO12" s="13"/>
      <c r="DP12" s="11">
        <v>94</v>
      </c>
      <c r="DQ12" s="11"/>
      <c r="DR12" s="13"/>
      <c r="DS12" s="11">
        <v>26</v>
      </c>
      <c r="DT12" s="12"/>
      <c r="DU12" s="12"/>
      <c r="DV12" s="11">
        <v>1</v>
      </c>
      <c r="DW12" s="13">
        <v>122.56</v>
      </c>
      <c r="DX12" s="11">
        <v>107</v>
      </c>
      <c r="DY12" s="11"/>
      <c r="DZ12" s="13"/>
      <c r="EA12" s="11"/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>
        <v>15</v>
      </c>
      <c r="EM12" s="13">
        <v>1501.32</v>
      </c>
      <c r="EN12" s="11">
        <v>40</v>
      </c>
      <c r="EO12" s="11">
        <v>13</v>
      </c>
      <c r="EP12" s="13">
        <v>1148.65</v>
      </c>
      <c r="EQ12" s="11">
        <v>43</v>
      </c>
      <c r="ER12" s="12">
        <v>0.1538</v>
      </c>
      <c r="ES12" s="12">
        <v>0.307</v>
      </c>
      <c r="ET12" s="11"/>
      <c r="EU12" s="13"/>
      <c r="EV12" s="11">
        <v>126</v>
      </c>
      <c r="EW12" s="11">
        <v>20</v>
      </c>
      <c r="EX12" s="13">
        <v>1164.96</v>
      </c>
      <c r="EY12" s="11">
        <v>50</v>
      </c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116</v>
      </c>
      <c r="FK12" s="13">
        <v>12394.97</v>
      </c>
      <c r="FL12" s="11">
        <v>140</v>
      </c>
      <c r="FM12" s="11"/>
      <c r="FN12" s="13"/>
      <c r="FO12" s="11">
        <v>26</v>
      </c>
      <c r="FP12" s="12"/>
      <c r="FQ12" s="12"/>
      <c r="FR12" s="11"/>
      <c r="FS12" s="13"/>
      <c r="FT12" s="11"/>
      <c r="FU12" s="11"/>
      <c r="FV12" s="13"/>
      <c r="FW12" s="11"/>
      <c r="FX12" s="12"/>
      <c r="FY12" s="12"/>
      <c r="FZ12" s="11"/>
      <c r="GA12" s="13"/>
      <c r="GB12" s="11"/>
      <c r="GC12" s="11"/>
      <c r="GD12" s="13"/>
      <c r="GE12" s="11"/>
      <c r="GF12" s="12"/>
      <c r="GG12" s="12"/>
      <c r="GH12" s="11"/>
      <c r="GI12" s="13"/>
      <c r="GJ12" s="11"/>
      <c r="GK12" s="11"/>
      <c r="GL12" s="13"/>
      <c r="GM12" s="11"/>
      <c r="GN12" s="12"/>
      <c r="GO12" s="12"/>
      <c r="GP12" s="11">
        <v>10</v>
      </c>
      <c r="GQ12" s="13">
        <v>751.9</v>
      </c>
      <c r="GR12" s="11">
        <v>83</v>
      </c>
      <c r="GS12" s="11">
        <v>2</v>
      </c>
      <c r="GT12" s="13">
        <v>226.37</v>
      </c>
      <c r="GU12" s="11">
        <v>72</v>
      </c>
      <c r="GV12" s="12">
        <v>4</v>
      </c>
      <c r="GW12" s="12">
        <v>2.3216</v>
      </c>
      <c r="GX12" s="11"/>
      <c r="GY12" s="13"/>
      <c r="GZ12" s="11"/>
      <c r="HA12" s="11">
        <v>2</v>
      </c>
      <c r="HB12" s="13">
        <v>232.47</v>
      </c>
      <c r="HC12" s="11">
        <v>55</v>
      </c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>
        <v>2</v>
      </c>
      <c r="HO12" s="13">
        <v>299.98</v>
      </c>
      <c r="HP12" s="11">
        <v>272</v>
      </c>
      <c r="HQ12" s="11">
        <v>4</v>
      </c>
      <c r="HR12" s="13">
        <v>684.96</v>
      </c>
      <c r="HS12" s="11">
        <v>126</v>
      </c>
      <c r="HT12" s="12">
        <v>-0.5</v>
      </c>
      <c r="HU12" s="12">
        <v>-0.562</v>
      </c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>
        <v>5</v>
      </c>
      <c r="IP12" s="13">
        <v>678.71</v>
      </c>
      <c r="IQ12" s="11">
        <v>26</v>
      </c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>
        <v>23</v>
      </c>
      <c r="JE12" s="11">
        <v>7</v>
      </c>
      <c r="JF12" s="13">
        <v>904.04</v>
      </c>
      <c r="JG12" s="11">
        <v>23</v>
      </c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</row>
    <row r="13">
      <c r="A13" s="10" t="s">
        <v>73</v>
      </c>
      <c r="B13" s="11">
        <v>6203</v>
      </c>
      <c r="C13" s="11">
        <f>=ROUNDDOWN(9.93433696348495,0)</f>
      </c>
      <c r="D13" s="11">
        <v>15856</v>
      </c>
      <c r="E13" s="12">
        <v>0.8941</v>
      </c>
      <c r="F13" s="11"/>
      <c r="G13" s="11">
        <f>=ROUNDDOWN({0},0)</f>
      </c>
      <c r="H13" s="11"/>
      <c r="I13" s="12"/>
      <c r="J13" s="11">
        <v>5607</v>
      </c>
      <c r="K13" s="13">
        <v>392735.38</v>
      </c>
      <c r="L13" s="11">
        <v>47</v>
      </c>
      <c r="M13" s="14">
        <v>8356.07</v>
      </c>
      <c r="N13" s="11">
        <v>5003</v>
      </c>
      <c r="O13" s="13">
        <v>342181.54</v>
      </c>
      <c r="P13" s="11">
        <v>86</v>
      </c>
      <c r="Q13" s="14">
        <v>3978.86</v>
      </c>
      <c r="R13" s="12">
        <v>0.1207</v>
      </c>
      <c r="S13" s="12">
        <v>0.1477</v>
      </c>
      <c r="T13" s="12">
        <v>-0.4535</v>
      </c>
      <c r="U13" s="12">
        <v>1.1001</v>
      </c>
      <c r="V13" s="11">
        <v>1333</v>
      </c>
      <c r="W13" s="13">
        <v>81132.48</v>
      </c>
      <c r="X13" s="11">
        <v>36</v>
      </c>
      <c r="Y13" s="11">
        <v>586</v>
      </c>
      <c r="Z13" s="13">
        <v>41670.16</v>
      </c>
      <c r="AA13" s="11">
        <v>61</v>
      </c>
      <c r="AB13" s="12">
        <v>1.2747</v>
      </c>
      <c r="AC13" s="12">
        <v>0.947</v>
      </c>
      <c r="AD13" s="11">
        <v>1299</v>
      </c>
      <c r="AE13" s="13">
        <v>87696.5</v>
      </c>
      <c r="AF13" s="11">
        <v>47</v>
      </c>
      <c r="AG13" s="11">
        <v>1563</v>
      </c>
      <c r="AH13" s="13">
        <v>103957.44</v>
      </c>
      <c r="AI13" s="11">
        <v>86</v>
      </c>
      <c r="AJ13" s="12">
        <v>-0.1689</v>
      </c>
      <c r="AK13" s="12">
        <v>-0.1564</v>
      </c>
      <c r="AL13" s="11">
        <v>573</v>
      </c>
      <c r="AM13" s="13">
        <v>36808.34</v>
      </c>
      <c r="AN13" s="11">
        <v>46</v>
      </c>
      <c r="AO13" s="11">
        <v>211</v>
      </c>
      <c r="AP13" s="13">
        <v>11814.02</v>
      </c>
      <c r="AQ13" s="11">
        <v>86</v>
      </c>
      <c r="AR13" s="12">
        <v>1.7156</v>
      </c>
      <c r="AS13" s="12">
        <v>2.1156</v>
      </c>
      <c r="AT13" s="11">
        <v>63</v>
      </c>
      <c r="AU13" s="13">
        <v>3915.37</v>
      </c>
      <c r="AV13" s="11">
        <v>41</v>
      </c>
      <c r="AW13" s="11">
        <v>83</v>
      </c>
      <c r="AX13" s="13">
        <v>4113.11</v>
      </c>
      <c r="AY13" s="11">
        <v>85</v>
      </c>
      <c r="AZ13" s="12">
        <v>-0.241</v>
      </c>
      <c r="BA13" s="12">
        <v>-0.0481</v>
      </c>
      <c r="BB13" s="11">
        <v>461</v>
      </c>
      <c r="BC13" s="13">
        <v>42430.26</v>
      </c>
      <c r="BD13" s="11">
        <v>47</v>
      </c>
      <c r="BE13" s="11">
        <v>538</v>
      </c>
      <c r="BF13" s="13">
        <v>48054.81</v>
      </c>
      <c r="BG13" s="11">
        <v>53</v>
      </c>
      <c r="BH13" s="12">
        <v>-0.1431</v>
      </c>
      <c r="BI13" s="12">
        <v>-0.117</v>
      </c>
      <c r="BJ13" s="11">
        <v>756</v>
      </c>
      <c r="BK13" s="13">
        <v>60741.35</v>
      </c>
      <c r="BL13" s="11">
        <v>47</v>
      </c>
      <c r="BM13" s="11">
        <v>1018</v>
      </c>
      <c r="BN13" s="13">
        <v>66675.62</v>
      </c>
      <c r="BO13" s="11">
        <v>86</v>
      </c>
      <c r="BP13" s="12">
        <v>-0.2574</v>
      </c>
      <c r="BQ13" s="12">
        <v>-0.089</v>
      </c>
      <c r="BR13" s="11">
        <v>112</v>
      </c>
      <c r="BS13" s="13">
        <v>7057.48</v>
      </c>
      <c r="BT13" s="11">
        <v>27</v>
      </c>
      <c r="BU13" s="11">
        <v>110</v>
      </c>
      <c r="BV13" s="13">
        <v>7280.11</v>
      </c>
      <c r="BW13" s="11">
        <v>59</v>
      </c>
      <c r="BX13" s="12">
        <v>0.0182</v>
      </c>
      <c r="BY13" s="12">
        <v>-0.0306</v>
      </c>
      <c r="BZ13" s="11"/>
      <c r="CA13" s="13"/>
      <c r="CB13" s="11">
        <v>45</v>
      </c>
      <c r="CC13" s="11"/>
      <c r="CD13" s="13"/>
      <c r="CE13" s="11">
        <v>81</v>
      </c>
      <c r="CF13" s="12"/>
      <c r="CG13" s="12"/>
      <c r="CH13" s="11">
        <v>265</v>
      </c>
      <c r="CI13" s="13">
        <v>23347.53</v>
      </c>
      <c r="CJ13" s="11">
        <v>34</v>
      </c>
      <c r="CK13" s="11"/>
      <c r="CL13" s="13"/>
      <c r="CM13" s="11">
        <v>59</v>
      </c>
      <c r="CN13" s="12"/>
      <c r="CO13" s="12"/>
      <c r="CP13" s="11">
        <v>176</v>
      </c>
      <c r="CQ13" s="13">
        <v>10660.7</v>
      </c>
      <c r="CR13" s="11">
        <v>33</v>
      </c>
      <c r="CS13" s="11">
        <v>199</v>
      </c>
      <c r="CT13" s="13">
        <v>11731.78</v>
      </c>
      <c r="CU13" s="11">
        <v>55</v>
      </c>
      <c r="CV13" s="12">
        <v>-0.1156</v>
      </c>
      <c r="CW13" s="12">
        <v>-0.0913</v>
      </c>
      <c r="CX13" s="11">
        <v>94</v>
      </c>
      <c r="CY13" s="13">
        <v>6957.11</v>
      </c>
      <c r="CZ13" s="11">
        <v>22</v>
      </c>
      <c r="DA13" s="11">
        <v>192</v>
      </c>
      <c r="DB13" s="13">
        <v>13774.23</v>
      </c>
      <c r="DC13" s="11">
        <v>77</v>
      </c>
      <c r="DD13" s="12">
        <v>-0.5104</v>
      </c>
      <c r="DE13" s="12">
        <v>-0.4949</v>
      </c>
      <c r="DF13" s="11"/>
      <c r="DG13" s="13"/>
      <c r="DH13" s="11"/>
      <c r="DI13" s="11"/>
      <c r="DJ13" s="13"/>
      <c r="DK13" s="11"/>
      <c r="DL13" s="12"/>
      <c r="DM13" s="12"/>
      <c r="DN13" s="11">
        <v>92</v>
      </c>
      <c r="DO13" s="13">
        <v>5960.07</v>
      </c>
      <c r="DP13" s="11">
        <v>47</v>
      </c>
      <c r="DQ13" s="11">
        <v>40</v>
      </c>
      <c r="DR13" s="13">
        <v>423.98</v>
      </c>
      <c r="DS13" s="11">
        <v>85</v>
      </c>
      <c r="DT13" s="12">
        <v>1.3</v>
      </c>
      <c r="DU13" s="12">
        <v>13.0574</v>
      </c>
      <c r="DV13" s="11">
        <v>149</v>
      </c>
      <c r="DW13" s="13">
        <v>9394.12</v>
      </c>
      <c r="DX13" s="11">
        <v>19</v>
      </c>
      <c r="DY13" s="11">
        <v>103</v>
      </c>
      <c r="DZ13" s="13">
        <v>5382.64</v>
      </c>
      <c r="EA13" s="11">
        <v>34</v>
      </c>
      <c r="EB13" s="12">
        <v>0.4466</v>
      </c>
      <c r="EC13" s="12">
        <v>0.7453</v>
      </c>
      <c r="ED13" s="11"/>
      <c r="EE13" s="13"/>
      <c r="EF13" s="11"/>
      <c r="EG13" s="11"/>
      <c r="EH13" s="13"/>
      <c r="EI13" s="11"/>
      <c r="EJ13" s="12"/>
      <c r="EK13" s="12"/>
      <c r="EL13" s="11">
        <v>67</v>
      </c>
      <c r="EM13" s="13">
        <v>4544.85</v>
      </c>
      <c r="EN13" s="11">
        <v>40</v>
      </c>
      <c r="EO13" s="11">
        <v>123</v>
      </c>
      <c r="EP13" s="13">
        <v>7014.48</v>
      </c>
      <c r="EQ13" s="11">
        <v>66</v>
      </c>
      <c r="ER13" s="12">
        <v>-0.4553</v>
      </c>
      <c r="ES13" s="12">
        <v>-0.3521</v>
      </c>
      <c r="ET13" s="11"/>
      <c r="EU13" s="13"/>
      <c r="EV13" s="11">
        <v>5</v>
      </c>
      <c r="EW13" s="11"/>
      <c r="EX13" s="13"/>
      <c r="EY13" s="11"/>
      <c r="EZ13" s="12"/>
      <c r="FA13" s="12"/>
      <c r="FB13" s="11">
        <v>163</v>
      </c>
      <c r="FC13" s="13">
        <v>11866.01</v>
      </c>
      <c r="FD13" s="11">
        <v>36</v>
      </c>
      <c r="FE13" s="11">
        <v>65</v>
      </c>
      <c r="FF13" s="13">
        <v>8490.22</v>
      </c>
      <c r="FG13" s="11">
        <v>11</v>
      </c>
      <c r="FH13" s="12">
        <v>1.5077</v>
      </c>
      <c r="FI13" s="12">
        <v>0.3976</v>
      </c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>
        <v>4</v>
      </c>
      <c r="GY13" s="13">
        <v>223.21</v>
      </c>
      <c r="GZ13" s="11"/>
      <c r="HA13" s="11">
        <v>60</v>
      </c>
      <c r="HB13" s="13">
        <v>3681.57</v>
      </c>
      <c r="HC13" s="11">
        <v>72</v>
      </c>
      <c r="HD13" s="12">
        <v>-0.9333</v>
      </c>
      <c r="HE13" s="12">
        <v>-0.9394</v>
      </c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>
        <v>47</v>
      </c>
      <c r="HQ13" s="11">
        <v>11</v>
      </c>
      <c r="HR13" s="13">
        <v>891.89</v>
      </c>
      <c r="HS13" s="11">
        <v>86</v>
      </c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>
        <v>101</v>
      </c>
      <c r="IP13" s="13">
        <v>7225.48</v>
      </c>
      <c r="IQ13" s="11">
        <v>61</v>
      </c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</row>
    <row r="14">
      <c r="A14" s="10" t="s">
        <v>74</v>
      </c>
      <c r="B14" s="11">
        <v>6661</v>
      </c>
      <c r="C14" s="11">
        <f>=ROUNDDOWN(41.8930817610063,0)</f>
      </c>
      <c r="D14" s="11"/>
      <c r="E14" s="12"/>
      <c r="F14" s="11"/>
      <c r="G14" s="11">
        <f>=ROUNDDOWN({0},0)</f>
      </c>
      <c r="H14" s="11"/>
      <c r="I14" s="12"/>
      <c r="J14" s="11">
        <v>1016</v>
      </c>
      <c r="K14" s="13">
        <v>34837.47</v>
      </c>
      <c r="L14" s="11">
        <v>25</v>
      </c>
      <c r="M14" s="14">
        <v>1393.5</v>
      </c>
      <c r="N14" s="11">
        <v>28</v>
      </c>
      <c r="O14" s="13">
        <v>509.21</v>
      </c>
      <c r="P14" s="11">
        <v>27</v>
      </c>
      <c r="Q14" s="14">
        <v>18.86</v>
      </c>
      <c r="R14" s="12">
        <v>35.2857</v>
      </c>
      <c r="S14" s="12">
        <v>67.4147</v>
      </c>
      <c r="T14" s="12">
        <v>-0.0741</v>
      </c>
      <c r="U14" s="12">
        <v>72.8865</v>
      </c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>
        <v>2</v>
      </c>
      <c r="BK14" s="13">
        <v>69.08</v>
      </c>
      <c r="BL14" s="11">
        <v>25</v>
      </c>
      <c r="BM14" s="11"/>
      <c r="BN14" s="13"/>
      <c r="BO14" s="11">
        <v>3</v>
      </c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>
        <v>1008</v>
      </c>
      <c r="CA14" s="13">
        <v>34603.06</v>
      </c>
      <c r="CB14" s="11">
        <v>25</v>
      </c>
      <c r="CC14" s="11">
        <v>24</v>
      </c>
      <c r="CD14" s="13">
        <v>339.25</v>
      </c>
      <c r="CE14" s="11">
        <v>27</v>
      </c>
      <c r="CF14" s="12">
        <v>41</v>
      </c>
      <c r="CG14" s="12">
        <v>100.9987</v>
      </c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>
        <v>6</v>
      </c>
      <c r="EU14" s="13">
        <v>165.33</v>
      </c>
      <c r="EV14" s="11">
        <v>25</v>
      </c>
      <c r="EW14" s="11"/>
      <c r="EX14" s="13"/>
      <c r="EY14" s="11">
        <v>27</v>
      </c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>
        <v>25</v>
      </c>
      <c r="HQ14" s="11">
        <v>4</v>
      </c>
      <c r="HR14" s="13">
        <v>169.96</v>
      </c>
      <c r="HS14" s="11">
        <v>27</v>
      </c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</row>
    <row r="15">
      <c r="A15" s="10" t="s">
        <v>75</v>
      </c>
      <c r="B15" s="11">
        <v>18587</v>
      </c>
      <c r="C15" s="11">
        <f>=ROUNDDOWN(18.5777111444278,0)</f>
      </c>
      <c r="D15" s="11"/>
      <c r="E15" s="12">
        <v>0.9877</v>
      </c>
      <c r="F15" s="11"/>
      <c r="G15" s="11">
        <f>=ROUNDDOWN({0},0)</f>
      </c>
      <c r="H15" s="11"/>
      <c r="I15" s="12"/>
      <c r="J15" s="11">
        <v>1923</v>
      </c>
      <c r="K15" s="13">
        <v>30056.85</v>
      </c>
      <c r="L15" s="11">
        <v>13</v>
      </c>
      <c r="M15" s="14">
        <v>2312.07</v>
      </c>
      <c r="N15" s="11">
        <v>617</v>
      </c>
      <c r="O15" s="13">
        <v>5576.1</v>
      </c>
      <c r="P15" s="11">
        <v>22</v>
      </c>
      <c r="Q15" s="14">
        <v>253.46</v>
      </c>
      <c r="R15" s="12">
        <v>2.1167</v>
      </c>
      <c r="S15" s="12">
        <v>4.3903</v>
      </c>
      <c r="T15" s="12">
        <v>-0.4091</v>
      </c>
      <c r="U15" s="12">
        <v>8.122</v>
      </c>
      <c r="V15" s="11">
        <v>1871</v>
      </c>
      <c r="W15" s="13">
        <v>29662.81</v>
      </c>
      <c r="X15" s="11">
        <v>13</v>
      </c>
      <c r="Y15" s="11">
        <v>520</v>
      </c>
      <c r="Z15" s="13">
        <v>4796.45</v>
      </c>
      <c r="AA15" s="11">
        <v>22</v>
      </c>
      <c r="AB15" s="12">
        <v>2.5981</v>
      </c>
      <c r="AC15" s="12">
        <v>5.1843</v>
      </c>
      <c r="AD15" s="11"/>
      <c r="AE15" s="13"/>
      <c r="AF15" s="11"/>
      <c r="AG15" s="11"/>
      <c r="AH15" s="13"/>
      <c r="AI15" s="11"/>
      <c r="AJ15" s="12"/>
      <c r="AK15" s="12"/>
      <c r="AL15" s="11">
        <v>52</v>
      </c>
      <c r="AM15" s="13">
        <v>394.04</v>
      </c>
      <c r="AN15" s="11">
        <v>3</v>
      </c>
      <c r="AO15" s="11">
        <v>94</v>
      </c>
      <c r="AP15" s="13">
        <v>722.68</v>
      </c>
      <c r="AQ15" s="11">
        <v>7</v>
      </c>
      <c r="AR15" s="12">
        <v>-0.4468</v>
      </c>
      <c r="AS15" s="12">
        <v>-0.4548</v>
      </c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>
        <v>4</v>
      </c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>
        <v>4</v>
      </c>
      <c r="CC15" s="11"/>
      <c r="CD15" s="13"/>
      <c r="CE15" s="11">
        <v>1</v>
      </c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>
        <v>4</v>
      </c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>
        <v>5</v>
      </c>
      <c r="EW15" s="11"/>
      <c r="EX15" s="13"/>
      <c r="EY15" s="11">
        <v>1</v>
      </c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>
        <v>4</v>
      </c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>
        <v>8</v>
      </c>
      <c r="HQ15" s="11">
        <v>3</v>
      </c>
      <c r="HR15" s="13">
        <v>56.97</v>
      </c>
      <c r="HS15" s="11">
        <v>15</v>
      </c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>
        <v>4</v>
      </c>
      <c r="KC15" s="11"/>
      <c r="KD15" s="13"/>
      <c r="KE15" s="11"/>
      <c r="KF15" s="12"/>
      <c r="KG15" s="12"/>
    </row>
    <row r="16">
      <c r="A16" s="10" t="s">
        <v>76</v>
      </c>
      <c r="B16" s="11">
        <v>24295</v>
      </c>
      <c r="C16" s="11">
        <f>=ROUNDDOWN(43.2603276353276,0)</f>
      </c>
      <c r="D16" s="11">
        <v>6742</v>
      </c>
      <c r="E16" s="12">
        <v>0.8216</v>
      </c>
      <c r="F16" s="11"/>
      <c r="G16" s="11">
        <f>=ROUNDDOWN({0},0)</f>
      </c>
      <c r="H16" s="11"/>
      <c r="I16" s="12"/>
      <c r="J16" s="11">
        <v>4995</v>
      </c>
      <c r="K16" s="13">
        <v>140622.92</v>
      </c>
      <c r="L16" s="11">
        <v>34</v>
      </c>
      <c r="M16" s="14">
        <v>4135.97</v>
      </c>
      <c r="N16" s="11">
        <v>6221</v>
      </c>
      <c r="O16" s="13">
        <v>192016.14</v>
      </c>
      <c r="P16" s="11">
        <v>80</v>
      </c>
      <c r="Q16" s="14">
        <v>2400.2</v>
      </c>
      <c r="R16" s="12">
        <v>-0.1971</v>
      </c>
      <c r="S16" s="12">
        <v>-0.2677</v>
      </c>
      <c r="T16" s="12">
        <v>-0.575</v>
      </c>
      <c r="U16" s="12">
        <v>0.7232</v>
      </c>
      <c r="V16" s="11">
        <v>2741</v>
      </c>
      <c r="W16" s="13">
        <v>66395.55</v>
      </c>
      <c r="X16" s="11">
        <v>28</v>
      </c>
      <c r="Y16" s="11">
        <v>3456</v>
      </c>
      <c r="Z16" s="13">
        <v>77259.48</v>
      </c>
      <c r="AA16" s="11">
        <v>65</v>
      </c>
      <c r="AB16" s="12">
        <v>-0.2069</v>
      </c>
      <c r="AC16" s="12">
        <v>-0.1406</v>
      </c>
      <c r="AD16" s="11">
        <v>111</v>
      </c>
      <c r="AE16" s="13">
        <v>2414.83</v>
      </c>
      <c r="AF16" s="11">
        <v>28</v>
      </c>
      <c r="AG16" s="11">
        <v>117</v>
      </c>
      <c r="AH16" s="13">
        <v>3870.07</v>
      </c>
      <c r="AI16" s="11">
        <v>65</v>
      </c>
      <c r="AJ16" s="12">
        <v>-0.0513</v>
      </c>
      <c r="AK16" s="12">
        <v>-0.376</v>
      </c>
      <c r="AL16" s="11">
        <v>118</v>
      </c>
      <c r="AM16" s="13">
        <v>4215.9</v>
      </c>
      <c r="AN16" s="11">
        <v>18</v>
      </c>
      <c r="AO16" s="11">
        <v>161</v>
      </c>
      <c r="AP16" s="13">
        <v>5528.21</v>
      </c>
      <c r="AQ16" s="11">
        <v>45</v>
      </c>
      <c r="AR16" s="12">
        <v>-0.2671</v>
      </c>
      <c r="AS16" s="12">
        <v>-0.2374</v>
      </c>
      <c r="AT16" s="11"/>
      <c r="AU16" s="13"/>
      <c r="AV16" s="11">
        <v>1</v>
      </c>
      <c r="AW16" s="11"/>
      <c r="AX16" s="13"/>
      <c r="AY16" s="11">
        <v>1</v>
      </c>
      <c r="AZ16" s="12"/>
      <c r="BA16" s="12"/>
      <c r="BB16" s="11"/>
      <c r="BC16" s="13"/>
      <c r="BD16" s="11"/>
      <c r="BE16" s="11">
        <v>6</v>
      </c>
      <c r="BF16" s="13">
        <v>145.63</v>
      </c>
      <c r="BG16" s="11"/>
      <c r="BH16" s="12"/>
      <c r="BI16" s="12"/>
      <c r="BJ16" s="11">
        <v>10</v>
      </c>
      <c r="BK16" s="13">
        <v>145.2</v>
      </c>
      <c r="BL16" s="11">
        <v>1</v>
      </c>
      <c r="BM16" s="11">
        <v>22</v>
      </c>
      <c r="BN16" s="13">
        <v>457.95</v>
      </c>
      <c r="BO16" s="11">
        <v>2</v>
      </c>
      <c r="BP16" s="12">
        <v>-0.5455</v>
      </c>
      <c r="BQ16" s="12">
        <v>-0.6829</v>
      </c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>
        <v>5</v>
      </c>
      <c r="CC16" s="11"/>
      <c r="CD16" s="13"/>
      <c r="CE16" s="11">
        <v>15</v>
      </c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>
        <v>34</v>
      </c>
      <c r="DO16" s="13">
        <v>700.5</v>
      </c>
      <c r="DP16" s="11">
        <v>5</v>
      </c>
      <c r="DQ16" s="11">
        <v>4</v>
      </c>
      <c r="DR16" s="13">
        <v>28.4</v>
      </c>
      <c r="DS16" s="11">
        <v>15</v>
      </c>
      <c r="DT16" s="12">
        <v>7.5</v>
      </c>
      <c r="DU16" s="12">
        <v>23.6655</v>
      </c>
      <c r="DV16" s="11"/>
      <c r="DW16" s="13"/>
      <c r="DX16" s="11"/>
      <c r="DY16" s="11"/>
      <c r="DZ16" s="13"/>
      <c r="EA16" s="11"/>
      <c r="EB16" s="12"/>
      <c r="EC16" s="12"/>
      <c r="ED16" s="11">
        <v>1803</v>
      </c>
      <c r="EE16" s="13">
        <v>62761.08</v>
      </c>
      <c r="EF16" s="11"/>
      <c r="EG16" s="11">
        <v>2000</v>
      </c>
      <c r="EH16" s="13">
        <v>93094.43</v>
      </c>
      <c r="EI16" s="11"/>
      <c r="EJ16" s="12">
        <v>-0.0985</v>
      </c>
      <c r="EK16" s="12">
        <v>-0.3258</v>
      </c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>
        <v>5</v>
      </c>
      <c r="EW16" s="11"/>
      <c r="EX16" s="13"/>
      <c r="EY16" s="11">
        <v>18</v>
      </c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>
        <v>176</v>
      </c>
      <c r="HG16" s="13">
        <v>3939.88</v>
      </c>
      <c r="HH16" s="11">
        <v>4</v>
      </c>
      <c r="HI16" s="11">
        <v>449</v>
      </c>
      <c r="HJ16" s="13">
        <v>11020.14</v>
      </c>
      <c r="HK16" s="11">
        <v>16</v>
      </c>
      <c r="HL16" s="12">
        <v>-0.608</v>
      </c>
      <c r="HM16" s="12">
        <v>-0.6425</v>
      </c>
      <c r="HN16" s="11">
        <v>2</v>
      </c>
      <c r="HO16" s="13">
        <v>49.98</v>
      </c>
      <c r="HP16" s="11">
        <v>31</v>
      </c>
      <c r="HQ16" s="11">
        <v>6</v>
      </c>
      <c r="HR16" s="13">
        <v>611.83</v>
      </c>
      <c r="HS16" s="11">
        <v>76</v>
      </c>
      <c r="HT16" s="12">
        <v>-0.6667</v>
      </c>
      <c r="HU16" s="12">
        <v>-0.9183</v>
      </c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</row>
    <row r="17">
      <c r="A17" s="10" t="s">
        <v>77</v>
      </c>
      <c r="B17" s="11">
        <v>98</v>
      </c>
      <c r="C17" s="11">
        <f>=ROUNDDOWN(10.5376344086022,0)</f>
      </c>
      <c r="D17" s="11"/>
      <c r="E17" s="12">
        <v>0.0138</v>
      </c>
      <c r="F17" s="11"/>
      <c r="G17" s="11">
        <f>=ROUNDDOWN({0},0)</f>
      </c>
      <c r="H17" s="11"/>
      <c r="I17" s="12"/>
      <c r="J17" s="11">
        <v>98</v>
      </c>
      <c r="K17" s="13">
        <v>6239.42</v>
      </c>
      <c r="L17" s="11"/>
      <c r="M17" s="14"/>
      <c r="N17" s="11">
        <v>148</v>
      </c>
      <c r="O17" s="13">
        <v>11098.37</v>
      </c>
      <c r="P17" s="11"/>
      <c r="Q17" s="14"/>
      <c r="R17" s="12">
        <v>-0.3378</v>
      </c>
      <c r="S17" s="12">
        <v>-0.4378</v>
      </c>
      <c r="T17" s="12"/>
      <c r="U17" s="12"/>
      <c r="V17" s="11">
        <v>5</v>
      </c>
      <c r="W17" s="13">
        <v>519.31</v>
      </c>
      <c r="X17" s="11"/>
      <c r="Y17" s="11">
        <v>7</v>
      </c>
      <c r="Z17" s="13">
        <v>384.49</v>
      </c>
      <c r="AA17" s="11"/>
      <c r="AB17" s="12">
        <v>-0.2857</v>
      </c>
      <c r="AC17" s="12">
        <v>0.3506</v>
      </c>
      <c r="AD17" s="11">
        <v>5</v>
      </c>
      <c r="AE17" s="13">
        <v>533.87</v>
      </c>
      <c r="AF17" s="11"/>
      <c r="AG17" s="11">
        <v>11</v>
      </c>
      <c r="AH17" s="13">
        <v>1389.87</v>
      </c>
      <c r="AI17" s="11"/>
      <c r="AJ17" s="12">
        <v>-0.5455</v>
      </c>
      <c r="AK17" s="12">
        <v>-0.6159</v>
      </c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>
        <v>31</v>
      </c>
      <c r="BK17" s="13">
        <v>2439.08</v>
      </c>
      <c r="BL17" s="11"/>
      <c r="BM17" s="11">
        <v>24</v>
      </c>
      <c r="BN17" s="13">
        <v>2174.38</v>
      </c>
      <c r="BO17" s="11"/>
      <c r="BP17" s="12">
        <v>0.2917</v>
      </c>
      <c r="BQ17" s="12">
        <v>0.1217</v>
      </c>
      <c r="BR17" s="11">
        <v>14</v>
      </c>
      <c r="BS17" s="13">
        <v>621.65</v>
      </c>
      <c r="BT17" s="11"/>
      <c r="BU17" s="11">
        <v>29</v>
      </c>
      <c r="BV17" s="13">
        <v>1335.31</v>
      </c>
      <c r="BW17" s="11"/>
      <c r="BX17" s="12">
        <v>-0.5172</v>
      </c>
      <c r="BY17" s="12">
        <v>-0.5345</v>
      </c>
      <c r="BZ17" s="11"/>
      <c r="CA17" s="13"/>
      <c r="CB17" s="11"/>
      <c r="CC17" s="11">
        <v>5</v>
      </c>
      <c r="CD17" s="13">
        <v>1126.95</v>
      </c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>
        <v>39</v>
      </c>
      <c r="CY17" s="13">
        <v>1743</v>
      </c>
      <c r="CZ17" s="11"/>
      <c r="DA17" s="11">
        <v>69</v>
      </c>
      <c r="DB17" s="13">
        <v>4458.2</v>
      </c>
      <c r="DC17" s="11"/>
      <c r="DD17" s="12">
        <v>-0.4348</v>
      </c>
      <c r="DE17" s="12">
        <v>-0.609</v>
      </c>
      <c r="DF17" s="11"/>
      <c r="DG17" s="13"/>
      <c r="DH17" s="11"/>
      <c r="DI17" s="11"/>
      <c r="DJ17" s="13"/>
      <c r="DK17" s="11"/>
      <c r="DL17" s="12"/>
      <c r="DM17" s="12"/>
      <c r="DN17" s="11">
        <v>4</v>
      </c>
      <c r="DO17" s="13">
        <v>382.51</v>
      </c>
      <c r="DP17" s="11"/>
      <c r="DQ17" s="11">
        <v>2</v>
      </c>
      <c r="DR17" s="13">
        <v>115.85</v>
      </c>
      <c r="DS17" s="11"/>
      <c r="DT17" s="12">
        <v>1</v>
      </c>
      <c r="DU17" s="12">
        <v>2.3018</v>
      </c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>
        <v>1</v>
      </c>
      <c r="HB17" s="13">
        <v>113.32</v>
      </c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</row>
    <row r="18">
      <c r="A18" s="10" t="s">
        <v>78</v>
      </c>
      <c r="B18" s="11">
        <v>348931</v>
      </c>
      <c r="C18" s="11">
        <f>=ROUNDDOWN(14.2445817020947,0)</f>
      </c>
      <c r="D18" s="11">
        <v>667410</v>
      </c>
      <c r="E18" s="12">
        <v>0.8621</v>
      </c>
      <c r="F18" s="11"/>
      <c r="G18" s="11">
        <f>=ROUNDDOWN({0},0)</f>
      </c>
      <c r="H18" s="11"/>
      <c r="I18" s="12"/>
      <c r="J18" s="11">
        <v>135813</v>
      </c>
      <c r="K18" s="13">
        <v>3169597.18</v>
      </c>
      <c r="L18" s="11">
        <v>1268</v>
      </c>
      <c r="M18" s="14">
        <v>2499.68</v>
      </c>
      <c r="N18" s="11">
        <v>112274</v>
      </c>
      <c r="O18" s="13">
        <v>2758215.19</v>
      </c>
      <c r="P18" s="11">
        <v>1335</v>
      </c>
      <c r="Q18" s="14">
        <v>2066.08</v>
      </c>
      <c r="R18" s="12">
        <v>0.2097</v>
      </c>
      <c r="S18" s="12">
        <v>0.1491</v>
      </c>
      <c r="T18" s="12">
        <v>-0.0502</v>
      </c>
      <c r="U18" s="12">
        <v>0.2099</v>
      </c>
      <c r="V18" s="11">
        <v>79200</v>
      </c>
      <c r="W18" s="13">
        <v>1582412.53</v>
      </c>
      <c r="X18" s="11">
        <v>1028</v>
      </c>
      <c r="Y18" s="11">
        <v>52077</v>
      </c>
      <c r="Z18" s="13">
        <v>1064382.37</v>
      </c>
      <c r="AA18" s="11">
        <v>1118</v>
      </c>
      <c r="AB18" s="12">
        <v>0.5208</v>
      </c>
      <c r="AC18" s="12">
        <v>0.4867</v>
      </c>
      <c r="AD18" s="11">
        <v>3032</v>
      </c>
      <c r="AE18" s="13">
        <v>80782.5</v>
      </c>
      <c r="AF18" s="11">
        <v>854</v>
      </c>
      <c r="AG18" s="11">
        <v>2156</v>
      </c>
      <c r="AH18" s="13">
        <v>66274.97</v>
      </c>
      <c r="AI18" s="11">
        <v>1012</v>
      </c>
      <c r="AJ18" s="12">
        <v>0.4063</v>
      </c>
      <c r="AK18" s="12">
        <v>0.2189</v>
      </c>
      <c r="AL18" s="11">
        <v>11163</v>
      </c>
      <c r="AM18" s="13">
        <v>293390.56</v>
      </c>
      <c r="AN18" s="11">
        <v>888</v>
      </c>
      <c r="AO18" s="11">
        <v>11099</v>
      </c>
      <c r="AP18" s="13">
        <v>270213.92</v>
      </c>
      <c r="AQ18" s="11">
        <v>1012</v>
      </c>
      <c r="AR18" s="12">
        <v>0.0058</v>
      </c>
      <c r="AS18" s="12">
        <v>0.0858</v>
      </c>
      <c r="AT18" s="11">
        <v>13895</v>
      </c>
      <c r="AU18" s="13">
        <v>386968.72</v>
      </c>
      <c r="AV18" s="11">
        <v>848</v>
      </c>
      <c r="AW18" s="11">
        <v>14241</v>
      </c>
      <c r="AX18" s="13">
        <v>407161.58</v>
      </c>
      <c r="AY18" s="11">
        <v>988</v>
      </c>
      <c r="AZ18" s="12">
        <v>-0.0243</v>
      </c>
      <c r="BA18" s="12">
        <v>-0.0496</v>
      </c>
      <c r="BB18" s="11">
        <v>2229</v>
      </c>
      <c r="BC18" s="13">
        <v>75289.07</v>
      </c>
      <c r="BD18" s="11">
        <v>836</v>
      </c>
      <c r="BE18" s="11">
        <v>3221</v>
      </c>
      <c r="BF18" s="13">
        <v>114620.92</v>
      </c>
      <c r="BG18" s="11">
        <v>584</v>
      </c>
      <c r="BH18" s="12">
        <v>-0.308</v>
      </c>
      <c r="BI18" s="12">
        <v>-0.3431</v>
      </c>
      <c r="BJ18" s="11">
        <v>2107</v>
      </c>
      <c r="BK18" s="13">
        <v>68326.7</v>
      </c>
      <c r="BL18" s="11">
        <v>872</v>
      </c>
      <c r="BM18" s="11">
        <v>2509</v>
      </c>
      <c r="BN18" s="13">
        <v>73564.34</v>
      </c>
      <c r="BO18" s="11">
        <v>1012</v>
      </c>
      <c r="BP18" s="12">
        <v>-0.1602</v>
      </c>
      <c r="BQ18" s="12">
        <v>-0.0712</v>
      </c>
      <c r="BR18" s="11">
        <v>7245</v>
      </c>
      <c r="BS18" s="13">
        <v>213256.95</v>
      </c>
      <c r="BT18" s="11">
        <v>845</v>
      </c>
      <c r="BU18" s="11">
        <v>8536</v>
      </c>
      <c r="BV18" s="13">
        <v>256567.01</v>
      </c>
      <c r="BW18" s="11">
        <v>930</v>
      </c>
      <c r="BX18" s="12">
        <v>-0.1512</v>
      </c>
      <c r="BY18" s="12">
        <v>-0.1688</v>
      </c>
      <c r="BZ18" s="11">
        <v>9623</v>
      </c>
      <c r="CA18" s="13">
        <v>270535.29</v>
      </c>
      <c r="CB18" s="11">
        <v>849</v>
      </c>
      <c r="CC18" s="11">
        <v>9036</v>
      </c>
      <c r="CD18" s="13">
        <v>255713.67</v>
      </c>
      <c r="CE18" s="11">
        <v>983</v>
      </c>
      <c r="CF18" s="12">
        <v>0.065</v>
      </c>
      <c r="CG18" s="12">
        <v>0.058</v>
      </c>
      <c r="CH18" s="11"/>
      <c r="CI18" s="13"/>
      <c r="CJ18" s="11"/>
      <c r="CK18" s="11"/>
      <c r="CL18" s="13"/>
      <c r="CM18" s="11"/>
      <c r="CN18" s="12"/>
      <c r="CO18" s="12"/>
      <c r="CP18" s="11">
        <v>3235</v>
      </c>
      <c r="CQ18" s="13">
        <v>68069.04</v>
      </c>
      <c r="CR18" s="11">
        <v>556</v>
      </c>
      <c r="CS18" s="11">
        <v>3702</v>
      </c>
      <c r="CT18" s="13">
        <v>69758.79</v>
      </c>
      <c r="CU18" s="11">
        <v>766</v>
      </c>
      <c r="CV18" s="12">
        <v>-0.1261</v>
      </c>
      <c r="CW18" s="12">
        <v>-0.0242</v>
      </c>
      <c r="CX18" s="11">
        <v>680</v>
      </c>
      <c r="CY18" s="13">
        <v>21670.76</v>
      </c>
      <c r="CZ18" s="11">
        <v>650</v>
      </c>
      <c r="DA18" s="11">
        <v>783</v>
      </c>
      <c r="DB18" s="13">
        <v>24045.67</v>
      </c>
      <c r="DC18" s="11">
        <v>451</v>
      </c>
      <c r="DD18" s="12">
        <v>-0.1315</v>
      </c>
      <c r="DE18" s="12">
        <v>-0.0988</v>
      </c>
      <c r="DF18" s="11">
        <v>812</v>
      </c>
      <c r="DG18" s="13">
        <v>22893.88</v>
      </c>
      <c r="DH18" s="11">
        <v>783</v>
      </c>
      <c r="DI18" s="11">
        <v>1462</v>
      </c>
      <c r="DJ18" s="13">
        <v>45492.27</v>
      </c>
      <c r="DK18" s="11">
        <v>886</v>
      </c>
      <c r="DL18" s="12">
        <v>-0.4446</v>
      </c>
      <c r="DM18" s="12">
        <v>-0.4968</v>
      </c>
      <c r="DN18" s="11">
        <v>362</v>
      </c>
      <c r="DO18" s="13">
        <v>11378.85</v>
      </c>
      <c r="DP18" s="11">
        <v>762</v>
      </c>
      <c r="DQ18" s="11">
        <v>228</v>
      </c>
      <c r="DR18" s="13">
        <v>5146.33</v>
      </c>
      <c r="DS18" s="11">
        <v>504</v>
      </c>
      <c r="DT18" s="12">
        <v>0.5877</v>
      </c>
      <c r="DU18" s="12">
        <v>1.2111</v>
      </c>
      <c r="DV18" s="11">
        <v>493</v>
      </c>
      <c r="DW18" s="13">
        <v>21090.69</v>
      </c>
      <c r="DX18" s="11">
        <v>79</v>
      </c>
      <c r="DY18" s="11">
        <v>635</v>
      </c>
      <c r="DZ18" s="13">
        <v>23448.65</v>
      </c>
      <c r="EA18" s="11">
        <v>98</v>
      </c>
      <c r="EB18" s="12">
        <v>-0.2236</v>
      </c>
      <c r="EC18" s="12">
        <v>-0.1006</v>
      </c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>
        <v>1209</v>
      </c>
      <c r="EU18" s="13">
        <v>33688.83</v>
      </c>
      <c r="EV18" s="11">
        <v>600</v>
      </c>
      <c r="EW18" s="11">
        <v>170</v>
      </c>
      <c r="EX18" s="13">
        <v>4965.83</v>
      </c>
      <c r="EY18" s="11">
        <v>635</v>
      </c>
      <c r="EZ18" s="12">
        <v>6.1118</v>
      </c>
      <c r="FA18" s="12">
        <v>5.7841</v>
      </c>
      <c r="FB18" s="11"/>
      <c r="FC18" s="13"/>
      <c r="FD18" s="11"/>
      <c r="FE18" s="11"/>
      <c r="FF18" s="13"/>
      <c r="FG18" s="11"/>
      <c r="FH18" s="12"/>
      <c r="FI18" s="12"/>
      <c r="FJ18" s="11">
        <v>52</v>
      </c>
      <c r="FK18" s="13">
        <v>4234.88</v>
      </c>
      <c r="FL18" s="11">
        <v>16</v>
      </c>
      <c r="FM18" s="11">
        <v>106</v>
      </c>
      <c r="FN18" s="13">
        <v>6751.2</v>
      </c>
      <c r="FO18" s="11">
        <v>21</v>
      </c>
      <c r="FP18" s="12">
        <v>-0.5094</v>
      </c>
      <c r="FQ18" s="12">
        <v>-0.3727</v>
      </c>
      <c r="FR18" s="11">
        <v>90</v>
      </c>
      <c r="FS18" s="13">
        <v>2290.63</v>
      </c>
      <c r="FT18" s="11">
        <v>147</v>
      </c>
      <c r="FU18" s="11">
        <v>249</v>
      </c>
      <c r="FV18" s="13">
        <v>5681.44</v>
      </c>
      <c r="FW18" s="11">
        <v>259</v>
      </c>
      <c r="FX18" s="12">
        <v>-0.6386</v>
      </c>
      <c r="FY18" s="12">
        <v>-0.5968</v>
      </c>
      <c r="FZ18" s="11">
        <v>272</v>
      </c>
      <c r="GA18" s="13">
        <v>9218.42</v>
      </c>
      <c r="GB18" s="11">
        <v>112</v>
      </c>
      <c r="GC18" s="11">
        <v>429</v>
      </c>
      <c r="GD18" s="13">
        <v>14812.27</v>
      </c>
      <c r="GE18" s="11">
        <v>89</v>
      </c>
      <c r="GF18" s="12">
        <v>-0.366</v>
      </c>
      <c r="GG18" s="12">
        <v>-0.3776</v>
      </c>
      <c r="GH18" s="11">
        <v>28</v>
      </c>
      <c r="GI18" s="13">
        <v>1316</v>
      </c>
      <c r="GJ18" s="11">
        <v>135</v>
      </c>
      <c r="GK18" s="11">
        <v>38</v>
      </c>
      <c r="GL18" s="13">
        <v>1331.64</v>
      </c>
      <c r="GM18" s="11">
        <v>73</v>
      </c>
      <c r="GN18" s="12">
        <v>-0.2632</v>
      </c>
      <c r="GO18" s="12">
        <v>-0.0117</v>
      </c>
      <c r="GP18" s="11">
        <v>51</v>
      </c>
      <c r="GQ18" s="13">
        <v>1478.77</v>
      </c>
      <c r="GR18" s="11">
        <v>463</v>
      </c>
      <c r="GS18" s="11">
        <v>56</v>
      </c>
      <c r="GT18" s="13">
        <v>1709.35</v>
      </c>
      <c r="GU18" s="11">
        <v>320</v>
      </c>
      <c r="GV18" s="12">
        <v>-0.0893</v>
      </c>
      <c r="GW18" s="12">
        <v>-0.1349</v>
      </c>
      <c r="GX18" s="11"/>
      <c r="GY18" s="13"/>
      <c r="GZ18" s="11"/>
      <c r="HA18" s="11">
        <v>10</v>
      </c>
      <c r="HB18" s="13">
        <v>359.25</v>
      </c>
      <c r="HC18" s="11">
        <v>722</v>
      </c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>
        <v>7</v>
      </c>
      <c r="HO18" s="13">
        <v>366.43</v>
      </c>
      <c r="HP18" s="11">
        <v>871</v>
      </c>
      <c r="HQ18" s="11">
        <v>275</v>
      </c>
      <c r="HR18" s="13">
        <v>12247.52</v>
      </c>
      <c r="HS18" s="11">
        <v>1012</v>
      </c>
      <c r="HT18" s="12">
        <v>-0.9745</v>
      </c>
      <c r="HU18" s="12">
        <v>-0.9701</v>
      </c>
      <c r="HV18" s="11">
        <v>28</v>
      </c>
      <c r="HW18" s="13">
        <v>937.68</v>
      </c>
      <c r="HX18" s="11">
        <v>14</v>
      </c>
      <c r="HY18" s="11">
        <v>319</v>
      </c>
      <c r="HZ18" s="13">
        <v>10729.76</v>
      </c>
      <c r="IA18" s="11">
        <v>75</v>
      </c>
      <c r="IB18" s="12">
        <v>-0.9122</v>
      </c>
      <c r="IC18" s="12">
        <v>-0.9126</v>
      </c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>
        <v>636</v>
      </c>
      <c r="IX18" s="13">
        <v>17199.64</v>
      </c>
      <c r="IY18" s="11">
        <v>418</v>
      </c>
      <c r="IZ18" s="12"/>
      <c r="JA18" s="12"/>
      <c r="JB18" s="11"/>
      <c r="JC18" s="13"/>
      <c r="JD18" s="11">
        <v>477</v>
      </c>
      <c r="JE18" s="11">
        <v>301</v>
      </c>
      <c r="JF18" s="13">
        <v>6036.8</v>
      </c>
      <c r="JG18" s="11">
        <v>258</v>
      </c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</row>
    <row r="19">
      <c r="A19" s="10" t="s">
        <v>79</v>
      </c>
      <c r="B19" s="11">
        <v>69890</v>
      </c>
      <c r="C19" s="11">
        <f>=ROUNDDOWN(19.3194383016364,0)</f>
      </c>
      <c r="D19" s="11">
        <v>62852</v>
      </c>
      <c r="E19" s="12">
        <v>0.8623</v>
      </c>
      <c r="F19" s="11"/>
      <c r="G19" s="11">
        <f>=ROUNDDOWN({0},0)</f>
      </c>
      <c r="H19" s="11"/>
      <c r="I19" s="12"/>
      <c r="J19" s="11">
        <v>35998</v>
      </c>
      <c r="K19" s="13">
        <v>1130787.18</v>
      </c>
      <c r="L19" s="11">
        <v>161</v>
      </c>
      <c r="M19" s="14">
        <v>7023.52</v>
      </c>
      <c r="N19" s="11">
        <v>32618</v>
      </c>
      <c r="O19" s="13">
        <v>1036480.92</v>
      </c>
      <c r="P19" s="11">
        <v>145</v>
      </c>
      <c r="Q19" s="14">
        <v>7148.14</v>
      </c>
      <c r="R19" s="12">
        <v>0.1036</v>
      </c>
      <c r="S19" s="12">
        <v>0.091</v>
      </c>
      <c r="T19" s="12">
        <v>0.1103</v>
      </c>
      <c r="U19" s="12">
        <v>-0.0174</v>
      </c>
      <c r="V19" s="11">
        <v>14628</v>
      </c>
      <c r="W19" s="13">
        <v>458147.65</v>
      </c>
      <c r="X19" s="11">
        <v>151</v>
      </c>
      <c r="Y19" s="11">
        <v>8869</v>
      </c>
      <c r="Z19" s="13">
        <v>290387.97</v>
      </c>
      <c r="AA19" s="11">
        <v>136</v>
      </c>
      <c r="AB19" s="12">
        <v>0.6493</v>
      </c>
      <c r="AC19" s="12">
        <v>0.5777</v>
      </c>
      <c r="AD19" s="11">
        <v>1730</v>
      </c>
      <c r="AE19" s="13">
        <v>47399.19</v>
      </c>
      <c r="AF19" s="11">
        <v>157</v>
      </c>
      <c r="AG19" s="11">
        <v>1731</v>
      </c>
      <c r="AH19" s="13">
        <v>46283.92</v>
      </c>
      <c r="AI19" s="11">
        <v>142</v>
      </c>
      <c r="AJ19" s="12">
        <v>-0.0006</v>
      </c>
      <c r="AK19" s="12">
        <v>0.0241</v>
      </c>
      <c r="AL19" s="11">
        <v>3320</v>
      </c>
      <c r="AM19" s="13">
        <v>88561.86</v>
      </c>
      <c r="AN19" s="11">
        <v>158</v>
      </c>
      <c r="AO19" s="11">
        <v>2417</v>
      </c>
      <c r="AP19" s="13">
        <v>70989.1</v>
      </c>
      <c r="AQ19" s="11">
        <v>142</v>
      </c>
      <c r="AR19" s="12">
        <v>0.3736</v>
      </c>
      <c r="AS19" s="12">
        <v>0.2475</v>
      </c>
      <c r="AT19" s="11">
        <v>4966</v>
      </c>
      <c r="AU19" s="13">
        <v>170290.62</v>
      </c>
      <c r="AV19" s="11">
        <v>158</v>
      </c>
      <c r="AW19" s="11">
        <v>5375</v>
      </c>
      <c r="AX19" s="13">
        <v>184912.77</v>
      </c>
      <c r="AY19" s="11">
        <v>142</v>
      </c>
      <c r="AZ19" s="12">
        <v>-0.0761</v>
      </c>
      <c r="BA19" s="12">
        <v>-0.0791</v>
      </c>
      <c r="BB19" s="11">
        <v>1205</v>
      </c>
      <c r="BC19" s="13">
        <v>40931.32</v>
      </c>
      <c r="BD19" s="11">
        <v>157</v>
      </c>
      <c r="BE19" s="11">
        <v>1144</v>
      </c>
      <c r="BF19" s="13">
        <v>41575.17</v>
      </c>
      <c r="BG19" s="11">
        <v>100</v>
      </c>
      <c r="BH19" s="12">
        <v>0.0533</v>
      </c>
      <c r="BI19" s="12">
        <v>-0.0155</v>
      </c>
      <c r="BJ19" s="11">
        <v>1503</v>
      </c>
      <c r="BK19" s="13">
        <v>52839.73</v>
      </c>
      <c r="BL19" s="11">
        <v>158</v>
      </c>
      <c r="BM19" s="11">
        <v>1445</v>
      </c>
      <c r="BN19" s="13">
        <v>52972.57</v>
      </c>
      <c r="BO19" s="11">
        <v>142</v>
      </c>
      <c r="BP19" s="12">
        <v>0.0401</v>
      </c>
      <c r="BQ19" s="12">
        <v>-0.0025</v>
      </c>
      <c r="BR19" s="11">
        <v>3748</v>
      </c>
      <c r="BS19" s="13">
        <v>104009.52</v>
      </c>
      <c r="BT19" s="11">
        <v>154</v>
      </c>
      <c r="BU19" s="11">
        <v>5417</v>
      </c>
      <c r="BV19" s="13">
        <v>152013.38</v>
      </c>
      <c r="BW19" s="11">
        <v>142</v>
      </c>
      <c r="BX19" s="12">
        <v>-0.3081</v>
      </c>
      <c r="BY19" s="12">
        <v>-0.3158</v>
      </c>
      <c r="BZ19" s="11">
        <v>69</v>
      </c>
      <c r="CA19" s="13">
        <v>3659.75</v>
      </c>
      <c r="CB19" s="11">
        <v>151</v>
      </c>
      <c r="CC19" s="11">
        <v>20</v>
      </c>
      <c r="CD19" s="13">
        <v>1584.69</v>
      </c>
      <c r="CE19" s="11">
        <v>133</v>
      </c>
      <c r="CF19" s="12">
        <v>2.45</v>
      </c>
      <c r="CG19" s="12">
        <v>1.3094</v>
      </c>
      <c r="CH19" s="11"/>
      <c r="CI19" s="13"/>
      <c r="CJ19" s="11">
        <v>4</v>
      </c>
      <c r="CK19" s="11"/>
      <c r="CL19" s="13"/>
      <c r="CM19" s="11">
        <v>4</v>
      </c>
      <c r="CN19" s="12"/>
      <c r="CO19" s="12"/>
      <c r="CP19" s="11">
        <v>758</v>
      </c>
      <c r="CQ19" s="13">
        <v>23745.78</v>
      </c>
      <c r="CR19" s="11">
        <v>88</v>
      </c>
      <c r="CS19" s="11">
        <v>2130</v>
      </c>
      <c r="CT19" s="13">
        <v>67226.83</v>
      </c>
      <c r="CU19" s="11">
        <v>50</v>
      </c>
      <c r="CV19" s="12">
        <v>-0.6441</v>
      </c>
      <c r="CW19" s="12">
        <v>-0.6468</v>
      </c>
      <c r="CX19" s="11">
        <v>537</v>
      </c>
      <c r="CY19" s="13">
        <v>18771.18</v>
      </c>
      <c r="CZ19" s="11">
        <v>121</v>
      </c>
      <c r="DA19" s="11">
        <v>440</v>
      </c>
      <c r="DB19" s="13">
        <v>14345.56</v>
      </c>
      <c r="DC19" s="11">
        <v>133</v>
      </c>
      <c r="DD19" s="12">
        <v>0.2205</v>
      </c>
      <c r="DE19" s="12">
        <v>0.3085</v>
      </c>
      <c r="DF19" s="11">
        <v>1047</v>
      </c>
      <c r="DG19" s="13">
        <v>32315.01</v>
      </c>
      <c r="DH19" s="11">
        <v>150</v>
      </c>
      <c r="DI19" s="11">
        <v>1181</v>
      </c>
      <c r="DJ19" s="13">
        <v>34403.03</v>
      </c>
      <c r="DK19" s="11">
        <v>131</v>
      </c>
      <c r="DL19" s="12">
        <v>-0.1135</v>
      </c>
      <c r="DM19" s="12">
        <v>-0.0607</v>
      </c>
      <c r="DN19" s="11">
        <v>265</v>
      </c>
      <c r="DO19" s="13">
        <v>12463.73</v>
      </c>
      <c r="DP19" s="11">
        <v>155</v>
      </c>
      <c r="DQ19" s="11">
        <v>87</v>
      </c>
      <c r="DR19" s="13">
        <v>959.35</v>
      </c>
      <c r="DS19" s="11">
        <v>132</v>
      </c>
      <c r="DT19" s="12">
        <v>2.046</v>
      </c>
      <c r="DU19" s="12">
        <v>11.9918</v>
      </c>
      <c r="DV19" s="11">
        <v>1926</v>
      </c>
      <c r="DW19" s="13">
        <v>67911.59</v>
      </c>
      <c r="DX19" s="11">
        <v>82</v>
      </c>
      <c r="DY19" s="11">
        <v>1807</v>
      </c>
      <c r="DZ19" s="13">
        <v>61756.05</v>
      </c>
      <c r="EA19" s="11">
        <v>90</v>
      </c>
      <c r="EB19" s="12">
        <v>0.0659</v>
      </c>
      <c r="EC19" s="12">
        <v>0.0997</v>
      </c>
      <c r="ED19" s="11"/>
      <c r="EE19" s="13"/>
      <c r="EF19" s="11"/>
      <c r="EG19" s="11"/>
      <c r="EH19" s="13"/>
      <c r="EI19" s="11"/>
      <c r="EJ19" s="12"/>
      <c r="EK19" s="12"/>
      <c r="EL19" s="11"/>
      <c r="EM19" s="13"/>
      <c r="EN19" s="11"/>
      <c r="EO19" s="11"/>
      <c r="EP19" s="13"/>
      <c r="EQ19" s="11"/>
      <c r="ER19" s="12"/>
      <c r="ES19" s="12"/>
      <c r="ET19" s="11"/>
      <c r="EU19" s="13"/>
      <c r="EV19" s="11">
        <v>149</v>
      </c>
      <c r="EW19" s="11"/>
      <c r="EX19" s="13"/>
      <c r="EY19" s="11">
        <v>131</v>
      </c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>
        <v>24</v>
      </c>
      <c r="FM19" s="11">
        <v>124</v>
      </c>
      <c r="FN19" s="13">
        <v>2484.11</v>
      </c>
      <c r="FO19" s="11"/>
      <c r="FP19" s="12"/>
      <c r="FQ19" s="12"/>
      <c r="FR19" s="11"/>
      <c r="FS19" s="13"/>
      <c r="FT19" s="11"/>
      <c r="FU19" s="11"/>
      <c r="FV19" s="13"/>
      <c r="FW19" s="11">
        <v>11</v>
      </c>
      <c r="FX19" s="12"/>
      <c r="FY19" s="12"/>
      <c r="FZ19" s="11">
        <v>120</v>
      </c>
      <c r="GA19" s="13">
        <v>4148.09</v>
      </c>
      <c r="GB19" s="11">
        <v>29</v>
      </c>
      <c r="GC19" s="11">
        <v>96</v>
      </c>
      <c r="GD19" s="13">
        <v>3361.95</v>
      </c>
      <c r="GE19" s="11">
        <v>33</v>
      </c>
      <c r="GF19" s="12">
        <v>0.25</v>
      </c>
      <c r="GG19" s="12">
        <v>0.2338</v>
      </c>
      <c r="GH19" s="11">
        <v>130</v>
      </c>
      <c r="GI19" s="13">
        <v>4369.5</v>
      </c>
      <c r="GJ19" s="11">
        <v>66</v>
      </c>
      <c r="GK19" s="11">
        <v>151</v>
      </c>
      <c r="GL19" s="13">
        <v>5137.33</v>
      </c>
      <c r="GM19" s="11">
        <v>66</v>
      </c>
      <c r="GN19" s="12">
        <v>-0.1391</v>
      </c>
      <c r="GO19" s="12">
        <v>-0.1495</v>
      </c>
      <c r="GP19" s="11">
        <v>42</v>
      </c>
      <c r="GQ19" s="13">
        <v>1097.7</v>
      </c>
      <c r="GR19" s="11">
        <v>132</v>
      </c>
      <c r="GS19" s="11">
        <v>17</v>
      </c>
      <c r="GT19" s="13">
        <v>433.02</v>
      </c>
      <c r="GU19" s="11">
        <v>22</v>
      </c>
      <c r="GV19" s="12">
        <v>1.4706</v>
      </c>
      <c r="GW19" s="12">
        <v>1.535</v>
      </c>
      <c r="GX19" s="11"/>
      <c r="GY19" s="13"/>
      <c r="GZ19" s="11"/>
      <c r="HA19" s="11">
        <v>9</v>
      </c>
      <c r="HB19" s="13">
        <v>311.86</v>
      </c>
      <c r="HC19" s="11">
        <v>94</v>
      </c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>
        <v>4</v>
      </c>
      <c r="HO19" s="13">
        <v>124.96</v>
      </c>
      <c r="HP19" s="11">
        <v>158</v>
      </c>
      <c r="HQ19" s="11">
        <v>19</v>
      </c>
      <c r="HR19" s="13">
        <v>945.46</v>
      </c>
      <c r="HS19" s="11">
        <v>142</v>
      </c>
      <c r="HT19" s="12">
        <v>-0.7895</v>
      </c>
      <c r="HU19" s="12">
        <v>-0.8678</v>
      </c>
      <c r="HV19" s="11"/>
      <c r="HW19" s="13"/>
      <c r="HX19" s="11"/>
      <c r="HY19" s="11">
        <v>2</v>
      </c>
      <c r="HZ19" s="13">
        <v>79.8</v>
      </c>
      <c r="IA19" s="11">
        <v>1</v>
      </c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>
        <v>137</v>
      </c>
      <c r="IX19" s="13">
        <v>4317</v>
      </c>
      <c r="IY19" s="11">
        <v>52</v>
      </c>
      <c r="IZ19" s="12"/>
      <c r="JA19" s="12"/>
      <c r="JB19" s="11"/>
      <c r="JC19" s="13"/>
      <c r="JD19" s="11">
        <v>71</v>
      </c>
      <c r="JE19" s="11"/>
      <c r="JF19" s="13"/>
      <c r="JG19" s="11">
        <v>74</v>
      </c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>
        <v>24</v>
      </c>
      <c r="KC19" s="11"/>
      <c r="KD19" s="13"/>
      <c r="KE19" s="11"/>
      <c r="KF19" s="12"/>
      <c r="KG19" s="12"/>
    </row>
    <row r="20">
      <c r="A20" s="10" t="s">
        <v>80</v>
      </c>
      <c r="B20" s="11">
        <v>228089</v>
      </c>
      <c r="C20" s="11">
        <f>=ROUNDDOWN(30.057587897317,0)</f>
      </c>
      <c r="D20" s="11">
        <v>96906</v>
      </c>
      <c r="E20" s="12">
        <v>0.9328</v>
      </c>
      <c r="F20" s="11"/>
      <c r="G20" s="11">
        <f>=ROUNDDOWN({0},0)</f>
      </c>
      <c r="H20" s="11"/>
      <c r="I20" s="12"/>
      <c r="J20" s="11">
        <v>65050</v>
      </c>
      <c r="K20" s="13">
        <v>1590534.81</v>
      </c>
      <c r="L20" s="11">
        <v>592</v>
      </c>
      <c r="M20" s="14">
        <v>2686.71</v>
      </c>
      <c r="N20" s="11">
        <v>79161</v>
      </c>
      <c r="O20" s="13">
        <v>1837879.24</v>
      </c>
      <c r="P20" s="11">
        <v>533</v>
      </c>
      <c r="Q20" s="14">
        <v>3448.18</v>
      </c>
      <c r="R20" s="12">
        <v>-0.1783</v>
      </c>
      <c r="S20" s="12">
        <v>-0.1346</v>
      </c>
      <c r="T20" s="12">
        <v>0.1107</v>
      </c>
      <c r="U20" s="12">
        <v>-0.2208</v>
      </c>
      <c r="V20" s="11">
        <v>24233</v>
      </c>
      <c r="W20" s="13">
        <v>636134.13</v>
      </c>
      <c r="X20" s="11">
        <v>579</v>
      </c>
      <c r="Y20" s="11">
        <v>35556</v>
      </c>
      <c r="Z20" s="13">
        <v>862626.65</v>
      </c>
      <c r="AA20" s="11">
        <v>507</v>
      </c>
      <c r="AB20" s="12">
        <v>-0.3185</v>
      </c>
      <c r="AC20" s="12">
        <v>-0.2626</v>
      </c>
      <c r="AD20" s="11">
        <v>14375</v>
      </c>
      <c r="AE20" s="13">
        <v>295020.06</v>
      </c>
      <c r="AF20" s="11">
        <v>576</v>
      </c>
      <c r="AG20" s="11">
        <v>15312</v>
      </c>
      <c r="AH20" s="13">
        <v>314169.54</v>
      </c>
      <c r="AI20" s="11">
        <v>512</v>
      </c>
      <c r="AJ20" s="12">
        <v>-0.0612</v>
      </c>
      <c r="AK20" s="12">
        <v>-0.061</v>
      </c>
      <c r="AL20" s="11">
        <v>7162</v>
      </c>
      <c r="AM20" s="13">
        <v>165705.71</v>
      </c>
      <c r="AN20" s="11">
        <v>558</v>
      </c>
      <c r="AO20" s="11">
        <v>5961</v>
      </c>
      <c r="AP20" s="13">
        <v>122364.79</v>
      </c>
      <c r="AQ20" s="11">
        <v>472</v>
      </c>
      <c r="AR20" s="12">
        <v>0.2015</v>
      </c>
      <c r="AS20" s="12">
        <v>0.3542</v>
      </c>
      <c r="AT20" s="11">
        <v>105</v>
      </c>
      <c r="AU20" s="13">
        <v>3610.73</v>
      </c>
      <c r="AV20" s="11">
        <v>13</v>
      </c>
      <c r="AW20" s="11">
        <v>231</v>
      </c>
      <c r="AX20" s="13">
        <v>6228.84</v>
      </c>
      <c r="AY20" s="11">
        <v>21</v>
      </c>
      <c r="AZ20" s="12">
        <v>-0.5455</v>
      </c>
      <c r="BA20" s="12">
        <v>-0.4203</v>
      </c>
      <c r="BB20" s="11">
        <v>3102</v>
      </c>
      <c r="BC20" s="13">
        <v>75047.28</v>
      </c>
      <c r="BD20" s="11">
        <v>566</v>
      </c>
      <c r="BE20" s="11">
        <v>1118</v>
      </c>
      <c r="BF20" s="13">
        <v>26650.72</v>
      </c>
      <c r="BG20" s="11"/>
      <c r="BH20" s="12">
        <v>1.7746</v>
      </c>
      <c r="BI20" s="12">
        <v>1.816</v>
      </c>
      <c r="BJ20" s="11">
        <v>1951</v>
      </c>
      <c r="BK20" s="13">
        <v>57102.98</v>
      </c>
      <c r="BL20" s="11">
        <v>577</v>
      </c>
      <c r="BM20" s="11">
        <v>1837</v>
      </c>
      <c r="BN20" s="13">
        <v>48180.17</v>
      </c>
      <c r="BO20" s="11">
        <v>520</v>
      </c>
      <c r="BP20" s="12">
        <v>0.0621</v>
      </c>
      <c r="BQ20" s="12">
        <v>0.1852</v>
      </c>
      <c r="BR20" s="11">
        <v>6668</v>
      </c>
      <c r="BS20" s="13">
        <v>144204.39</v>
      </c>
      <c r="BT20" s="11">
        <v>555</v>
      </c>
      <c r="BU20" s="11">
        <v>7818</v>
      </c>
      <c r="BV20" s="13">
        <v>152073.12</v>
      </c>
      <c r="BW20" s="11">
        <v>465</v>
      </c>
      <c r="BX20" s="12">
        <v>-0.1471</v>
      </c>
      <c r="BY20" s="12">
        <v>-0.0517</v>
      </c>
      <c r="BZ20" s="11">
        <v>1116</v>
      </c>
      <c r="CA20" s="13">
        <v>48439.94</v>
      </c>
      <c r="CB20" s="11">
        <v>499</v>
      </c>
      <c r="CC20" s="11">
        <v>517</v>
      </c>
      <c r="CD20" s="13">
        <v>26022.8</v>
      </c>
      <c r="CE20" s="11">
        <v>484</v>
      </c>
      <c r="CF20" s="12">
        <v>1.1586</v>
      </c>
      <c r="CG20" s="12">
        <v>0.8614</v>
      </c>
      <c r="CH20" s="11">
        <v>2523</v>
      </c>
      <c r="CI20" s="13">
        <v>62539.88</v>
      </c>
      <c r="CJ20" s="11">
        <v>196</v>
      </c>
      <c r="CK20" s="11">
        <v>1481</v>
      </c>
      <c r="CL20" s="13">
        <v>35714.22</v>
      </c>
      <c r="CM20" s="11">
        <v>213</v>
      </c>
      <c r="CN20" s="12">
        <v>0.7036</v>
      </c>
      <c r="CO20" s="12">
        <v>0.7511</v>
      </c>
      <c r="CP20" s="11">
        <v>1442</v>
      </c>
      <c r="CQ20" s="13">
        <v>35468.02</v>
      </c>
      <c r="CR20" s="11">
        <v>315</v>
      </c>
      <c r="CS20" s="11">
        <v>4364</v>
      </c>
      <c r="CT20" s="13">
        <v>82529.52</v>
      </c>
      <c r="CU20" s="11">
        <v>294</v>
      </c>
      <c r="CV20" s="12">
        <v>-0.6696</v>
      </c>
      <c r="CW20" s="12">
        <v>-0.5702</v>
      </c>
      <c r="CX20" s="11">
        <v>772</v>
      </c>
      <c r="CY20" s="13">
        <v>26396.71</v>
      </c>
      <c r="CZ20" s="11">
        <v>54</v>
      </c>
      <c r="DA20" s="11">
        <v>2287</v>
      </c>
      <c r="DB20" s="13">
        <v>62450.87</v>
      </c>
      <c r="DC20" s="11">
        <v>55</v>
      </c>
      <c r="DD20" s="12">
        <v>-0.6624</v>
      </c>
      <c r="DE20" s="12">
        <v>-0.5773</v>
      </c>
      <c r="DF20" s="11">
        <v>640</v>
      </c>
      <c r="DG20" s="13">
        <v>11695.09</v>
      </c>
      <c r="DH20" s="11">
        <v>321</v>
      </c>
      <c r="DI20" s="11">
        <v>621</v>
      </c>
      <c r="DJ20" s="13">
        <v>11554.42</v>
      </c>
      <c r="DK20" s="11">
        <v>334</v>
      </c>
      <c r="DL20" s="12">
        <v>0.0306</v>
      </c>
      <c r="DM20" s="12">
        <v>0.0122</v>
      </c>
      <c r="DN20" s="11">
        <v>735</v>
      </c>
      <c r="DO20" s="13">
        <v>23808.85</v>
      </c>
      <c r="DP20" s="11">
        <v>587</v>
      </c>
      <c r="DQ20" s="11">
        <v>132</v>
      </c>
      <c r="DR20" s="13">
        <v>1596.13</v>
      </c>
      <c r="DS20" s="11">
        <v>449</v>
      </c>
      <c r="DT20" s="12">
        <v>4.5682</v>
      </c>
      <c r="DU20" s="12">
        <v>13.9166</v>
      </c>
      <c r="DV20" s="11"/>
      <c r="DW20" s="13"/>
      <c r="DX20" s="11"/>
      <c r="DY20" s="11"/>
      <c r="DZ20" s="13"/>
      <c r="EA20" s="11"/>
      <c r="EB20" s="12"/>
      <c r="EC20" s="12"/>
      <c r="ED20" s="11"/>
      <c r="EE20" s="13"/>
      <c r="EF20" s="11"/>
      <c r="EG20" s="11">
        <v>344</v>
      </c>
      <c r="EH20" s="13">
        <v>11027.8</v>
      </c>
      <c r="EI20" s="11"/>
      <c r="EJ20" s="12"/>
      <c r="EK20" s="12"/>
      <c r="EL20" s="11"/>
      <c r="EM20" s="13"/>
      <c r="EN20" s="11"/>
      <c r="EO20" s="11"/>
      <c r="EP20" s="13"/>
      <c r="EQ20" s="11"/>
      <c r="ER20" s="12"/>
      <c r="ES20" s="12"/>
      <c r="ET20" s="11">
        <v>19</v>
      </c>
      <c r="EU20" s="13">
        <v>556.11</v>
      </c>
      <c r="EV20" s="11">
        <v>106</v>
      </c>
      <c r="EW20" s="11">
        <v>19</v>
      </c>
      <c r="EX20" s="13">
        <v>507.87</v>
      </c>
      <c r="EY20" s="11">
        <v>83</v>
      </c>
      <c r="EZ20" s="12"/>
      <c r="FA20" s="12">
        <v>0.095</v>
      </c>
      <c r="FB20" s="11"/>
      <c r="FC20" s="13"/>
      <c r="FD20" s="11"/>
      <c r="FE20" s="11"/>
      <c r="FF20" s="13"/>
      <c r="FG20" s="11"/>
      <c r="FH20" s="12"/>
      <c r="FI20" s="12"/>
      <c r="FJ20" s="11">
        <v>55</v>
      </c>
      <c r="FK20" s="13">
        <v>1471.1</v>
      </c>
      <c r="FL20" s="11">
        <v>3</v>
      </c>
      <c r="FM20" s="11">
        <v>94</v>
      </c>
      <c r="FN20" s="13">
        <v>3802.09</v>
      </c>
      <c r="FO20" s="11">
        <v>14</v>
      </c>
      <c r="FP20" s="12">
        <v>-0.4149</v>
      </c>
      <c r="FQ20" s="12">
        <v>-0.6131</v>
      </c>
      <c r="FR20" s="11">
        <v>1</v>
      </c>
      <c r="FS20" s="13">
        <v>9.45</v>
      </c>
      <c r="FT20" s="11"/>
      <c r="FU20" s="11">
        <v>67</v>
      </c>
      <c r="FV20" s="13">
        <v>937.94</v>
      </c>
      <c r="FW20" s="11">
        <v>16</v>
      </c>
      <c r="FX20" s="12">
        <v>-0.9851</v>
      </c>
      <c r="FY20" s="12">
        <v>-0.9899</v>
      </c>
      <c r="FZ20" s="11"/>
      <c r="GA20" s="13"/>
      <c r="GB20" s="11"/>
      <c r="GC20" s="11"/>
      <c r="GD20" s="13"/>
      <c r="GE20" s="11"/>
      <c r="GF20" s="12"/>
      <c r="GG20" s="12"/>
      <c r="GH20" s="11">
        <v>69</v>
      </c>
      <c r="GI20" s="13">
        <v>1659.15</v>
      </c>
      <c r="GJ20" s="11">
        <v>90</v>
      </c>
      <c r="GK20" s="11">
        <v>31</v>
      </c>
      <c r="GL20" s="13">
        <v>624.49</v>
      </c>
      <c r="GM20" s="11">
        <v>11</v>
      </c>
      <c r="GN20" s="12">
        <v>1.2258</v>
      </c>
      <c r="GO20" s="12">
        <v>1.6568</v>
      </c>
      <c r="GP20" s="11">
        <v>65</v>
      </c>
      <c r="GQ20" s="13">
        <v>1235.36</v>
      </c>
      <c r="GR20" s="11">
        <v>226</v>
      </c>
      <c r="GS20" s="11">
        <v>66</v>
      </c>
      <c r="GT20" s="13">
        <v>1124.76</v>
      </c>
      <c r="GU20" s="11">
        <v>158</v>
      </c>
      <c r="GV20" s="12">
        <v>-0.0152</v>
      </c>
      <c r="GW20" s="12">
        <v>0.0983</v>
      </c>
      <c r="GX20" s="11">
        <v>10</v>
      </c>
      <c r="GY20" s="13">
        <v>144.94</v>
      </c>
      <c r="GZ20" s="11"/>
      <c r="HA20" s="11">
        <v>63</v>
      </c>
      <c r="HB20" s="13">
        <v>1916.96</v>
      </c>
      <c r="HC20" s="11">
        <v>262</v>
      </c>
      <c r="HD20" s="12">
        <v>-0.8413</v>
      </c>
      <c r="HE20" s="12">
        <v>-0.9244</v>
      </c>
      <c r="HF20" s="11"/>
      <c r="HG20" s="13"/>
      <c r="HH20" s="11"/>
      <c r="HI20" s="11"/>
      <c r="HJ20" s="13"/>
      <c r="HK20" s="11"/>
      <c r="HL20" s="12"/>
      <c r="HM20" s="12"/>
      <c r="HN20" s="11">
        <v>7</v>
      </c>
      <c r="HO20" s="13">
        <v>284.93</v>
      </c>
      <c r="HP20" s="11">
        <v>582</v>
      </c>
      <c r="HQ20" s="11">
        <v>972</v>
      </c>
      <c r="HR20" s="13">
        <v>60601.67</v>
      </c>
      <c r="HS20" s="11">
        <v>533</v>
      </c>
      <c r="HT20" s="12">
        <v>-0.9928</v>
      </c>
      <c r="HU20" s="12">
        <v>-0.9953</v>
      </c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>
        <v>76</v>
      </c>
      <c r="IP20" s="13">
        <v>1600.14</v>
      </c>
      <c r="IQ20" s="11">
        <v>105</v>
      </c>
      <c r="IR20" s="12"/>
      <c r="IS20" s="12"/>
      <c r="IT20" s="11"/>
      <c r="IU20" s="13"/>
      <c r="IV20" s="11"/>
      <c r="IW20" s="11">
        <v>65</v>
      </c>
      <c r="IX20" s="13">
        <v>968.69</v>
      </c>
      <c r="IY20" s="11">
        <v>54</v>
      </c>
      <c r="IZ20" s="12"/>
      <c r="JA20" s="12"/>
      <c r="JB20" s="11"/>
      <c r="JC20" s="13"/>
      <c r="JD20" s="11">
        <v>47</v>
      </c>
      <c r="JE20" s="11">
        <v>129</v>
      </c>
      <c r="JF20" s="13">
        <v>2605.04</v>
      </c>
      <c r="JG20" s="11">
        <v>49</v>
      </c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</row>
    <row r="21">
      <c r="A21" s="19" t="s">
        <v>81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862446</v>
      </c>
      <c r="K21" s="17">
        <v>37878463.59</v>
      </c>
      <c r="L21" s="15">
        <v>6856</v>
      </c>
      <c r="M21" s="18">
        <v>5524.86</v>
      </c>
      <c r="N21" s="15">
        <v>799958</v>
      </c>
      <c r="O21" s="17">
        <v>35592065.54</v>
      </c>
      <c r="P21" s="15">
        <v>6653</v>
      </c>
      <c r="Q21" s="18">
        <v>5349.78</v>
      </c>
      <c r="R21" s="16">
        <v>0.0781</v>
      </c>
      <c r="S21" s="16">
        <v>0.0642</v>
      </c>
      <c r="T21" s="16">
        <v>0.0305</v>
      </c>
      <c r="U21" s="16">
        <v>0.0327</v>
      </c>
      <c r="V21" s="15">
        <v>351035</v>
      </c>
      <c r="W21" s="17">
        <v>12247859.44</v>
      </c>
      <c r="X21" s="15">
        <v>5757</v>
      </c>
      <c r="Y21" s="15">
        <v>276210</v>
      </c>
      <c r="Z21" s="17">
        <v>8882610.26</v>
      </c>
      <c r="AA21" s="15">
        <v>5522</v>
      </c>
      <c r="AB21" s="16">
        <v>0.2709</v>
      </c>
      <c r="AC21" s="16">
        <v>0.3789</v>
      </c>
      <c r="AD21" s="15">
        <v>96098</v>
      </c>
      <c r="AE21" s="17">
        <v>6751495.57</v>
      </c>
      <c r="AF21" s="15">
        <v>5793</v>
      </c>
      <c r="AG21" s="15">
        <v>97896</v>
      </c>
      <c r="AH21" s="17">
        <v>6930071.83</v>
      </c>
      <c r="AI21" s="15">
        <v>5705</v>
      </c>
      <c r="AJ21" s="16">
        <v>-0.0184</v>
      </c>
      <c r="AK21" s="16">
        <v>-0.0258</v>
      </c>
      <c r="AL21" s="15">
        <v>120456</v>
      </c>
      <c r="AM21" s="17">
        <v>4331601.66</v>
      </c>
      <c r="AN21" s="15">
        <v>5698</v>
      </c>
      <c r="AO21" s="15">
        <v>107338</v>
      </c>
      <c r="AP21" s="17">
        <v>3818823.44</v>
      </c>
      <c r="AQ21" s="15">
        <v>5471</v>
      </c>
      <c r="AR21" s="16">
        <v>0.1222</v>
      </c>
      <c r="AS21" s="16">
        <v>0.1343</v>
      </c>
      <c r="AT21" s="15">
        <v>76351</v>
      </c>
      <c r="AU21" s="17">
        <v>2850066.59</v>
      </c>
      <c r="AV21" s="15">
        <v>4537</v>
      </c>
      <c r="AW21" s="15">
        <v>76954</v>
      </c>
      <c r="AX21" s="17">
        <v>3159511.7</v>
      </c>
      <c r="AY21" s="15">
        <v>4722</v>
      </c>
      <c r="AZ21" s="16">
        <v>-0.0078</v>
      </c>
      <c r="BA21" s="16">
        <v>-0.0979</v>
      </c>
      <c r="BB21" s="15">
        <v>40592</v>
      </c>
      <c r="BC21" s="17">
        <v>2553524.91</v>
      </c>
      <c r="BD21" s="15">
        <v>5670</v>
      </c>
      <c r="BE21" s="15">
        <v>36855</v>
      </c>
      <c r="BF21" s="17">
        <v>2607672.16</v>
      </c>
      <c r="BG21" s="15">
        <v>3949</v>
      </c>
      <c r="BH21" s="16">
        <v>0.1014</v>
      </c>
      <c r="BI21" s="16">
        <v>-0.0208</v>
      </c>
      <c r="BJ21" s="15">
        <v>28106</v>
      </c>
      <c r="BK21" s="17">
        <v>2296403.95</v>
      </c>
      <c r="BL21" s="15">
        <v>5673</v>
      </c>
      <c r="BM21" s="15">
        <v>31254</v>
      </c>
      <c r="BN21" s="17">
        <v>2437021.09</v>
      </c>
      <c r="BO21" s="15">
        <v>5621</v>
      </c>
      <c r="BP21" s="16">
        <v>-0.1007</v>
      </c>
      <c r="BQ21" s="16">
        <v>-0.0577</v>
      </c>
      <c r="BR21" s="15">
        <v>51165</v>
      </c>
      <c r="BS21" s="17">
        <v>1856566.39</v>
      </c>
      <c r="BT21" s="15">
        <v>5087</v>
      </c>
      <c r="BU21" s="15">
        <v>54371</v>
      </c>
      <c r="BV21" s="17">
        <v>1914737.71</v>
      </c>
      <c r="BW21" s="15">
        <v>4597</v>
      </c>
      <c r="BX21" s="16">
        <v>-0.059</v>
      </c>
      <c r="BY21" s="16">
        <v>-0.0304</v>
      </c>
      <c r="BZ21" s="15">
        <v>29281</v>
      </c>
      <c r="CA21" s="17">
        <v>1221824.9</v>
      </c>
      <c r="CB21" s="15">
        <v>5160</v>
      </c>
      <c r="CC21" s="15">
        <v>20077</v>
      </c>
      <c r="CD21" s="17">
        <v>838077.72</v>
      </c>
      <c r="CE21" s="15">
        <v>5217</v>
      </c>
      <c r="CF21" s="16">
        <v>0.4584</v>
      </c>
      <c r="CG21" s="16">
        <v>0.4579</v>
      </c>
      <c r="CH21" s="15">
        <v>10526</v>
      </c>
      <c r="CI21" s="17">
        <v>1141542.9</v>
      </c>
      <c r="CJ21" s="15">
        <v>1504</v>
      </c>
      <c r="CK21" s="15">
        <v>6713</v>
      </c>
      <c r="CL21" s="17">
        <v>761785.25</v>
      </c>
      <c r="CM21" s="15">
        <v>1427</v>
      </c>
      <c r="CN21" s="16">
        <v>0.568</v>
      </c>
      <c r="CO21" s="16">
        <v>0.4985</v>
      </c>
      <c r="CP21" s="15">
        <v>19545</v>
      </c>
      <c r="CQ21" s="17">
        <v>809808.5</v>
      </c>
      <c r="CR21" s="15">
        <v>2889</v>
      </c>
      <c r="CS21" s="15">
        <v>41627</v>
      </c>
      <c r="CT21" s="17">
        <v>1861797.85</v>
      </c>
      <c r="CU21" s="15">
        <v>3357</v>
      </c>
      <c r="CV21" s="16">
        <v>-0.5305</v>
      </c>
      <c r="CW21" s="16">
        <v>-0.565</v>
      </c>
      <c r="CX21" s="15">
        <v>9165</v>
      </c>
      <c r="CY21" s="17">
        <v>499240.53</v>
      </c>
      <c r="CZ21" s="15">
        <v>3378</v>
      </c>
      <c r="DA21" s="15">
        <v>11121</v>
      </c>
      <c r="DB21" s="17">
        <v>650706.4</v>
      </c>
      <c r="DC21" s="15">
        <v>1874</v>
      </c>
      <c r="DD21" s="16">
        <v>-0.1759</v>
      </c>
      <c r="DE21" s="16">
        <v>-0.2328</v>
      </c>
      <c r="DF21" s="15">
        <v>8056</v>
      </c>
      <c r="DG21" s="17">
        <v>319909.41</v>
      </c>
      <c r="DH21" s="15">
        <v>4000</v>
      </c>
      <c r="DI21" s="15">
        <v>8415</v>
      </c>
      <c r="DJ21" s="17">
        <v>347077.9</v>
      </c>
      <c r="DK21" s="15">
        <v>3750</v>
      </c>
      <c r="DL21" s="16">
        <v>-0.0427</v>
      </c>
      <c r="DM21" s="16">
        <v>-0.0783</v>
      </c>
      <c r="DN21" s="15">
        <v>5554</v>
      </c>
      <c r="DO21" s="17">
        <v>275783.74</v>
      </c>
      <c r="DP21" s="15">
        <v>4924</v>
      </c>
      <c r="DQ21" s="15">
        <v>1615</v>
      </c>
      <c r="DR21" s="17">
        <v>40469.11</v>
      </c>
      <c r="DS21" s="15">
        <v>4093</v>
      </c>
      <c r="DT21" s="16">
        <v>2.439</v>
      </c>
      <c r="DU21" s="16">
        <v>5.8147</v>
      </c>
      <c r="DV21" s="15">
        <v>4248</v>
      </c>
      <c r="DW21" s="17">
        <v>190744.04</v>
      </c>
      <c r="DX21" s="15">
        <v>811</v>
      </c>
      <c r="DY21" s="15">
        <v>4374</v>
      </c>
      <c r="DZ21" s="17">
        <v>183049.66</v>
      </c>
      <c r="EA21" s="15">
        <v>873</v>
      </c>
      <c r="EB21" s="16">
        <v>-0.0288</v>
      </c>
      <c r="EC21" s="16">
        <v>0.042</v>
      </c>
      <c r="ED21" s="15">
        <v>3482</v>
      </c>
      <c r="EE21" s="17">
        <v>107485.99</v>
      </c>
      <c r="EF21" s="15">
        <v>6</v>
      </c>
      <c r="EG21" s="15">
        <v>3899</v>
      </c>
      <c r="EH21" s="17">
        <v>154190.18</v>
      </c>
      <c r="EI21" s="15"/>
      <c r="EJ21" s="16">
        <v>-0.107</v>
      </c>
      <c r="EK21" s="16">
        <v>-0.3029</v>
      </c>
      <c r="EL21" s="15">
        <v>907</v>
      </c>
      <c r="EM21" s="17">
        <v>91878.53</v>
      </c>
      <c r="EN21" s="15">
        <v>865</v>
      </c>
      <c r="EO21" s="15">
        <v>888</v>
      </c>
      <c r="EP21" s="17">
        <v>73881.35</v>
      </c>
      <c r="EQ21" s="15">
        <v>938</v>
      </c>
      <c r="ER21" s="16">
        <v>0.0214</v>
      </c>
      <c r="ES21" s="16">
        <v>0.2436</v>
      </c>
      <c r="ET21" s="15">
        <v>2631</v>
      </c>
      <c r="EU21" s="17">
        <v>77250.87</v>
      </c>
      <c r="EV21" s="15">
        <v>2769</v>
      </c>
      <c r="EW21" s="15">
        <v>959</v>
      </c>
      <c r="EX21" s="17">
        <v>35607.51</v>
      </c>
      <c r="EY21" s="15">
        <v>2557</v>
      </c>
      <c r="EZ21" s="16">
        <v>1.7435</v>
      </c>
      <c r="FA21" s="16">
        <v>1.1695</v>
      </c>
      <c r="FB21" s="15">
        <v>587</v>
      </c>
      <c r="FC21" s="17">
        <v>64225.13</v>
      </c>
      <c r="FD21" s="15">
        <v>489</v>
      </c>
      <c r="FE21" s="15">
        <v>371</v>
      </c>
      <c r="FF21" s="17">
        <v>47863.77</v>
      </c>
      <c r="FG21" s="15">
        <v>642</v>
      </c>
      <c r="FH21" s="16">
        <v>0.5822</v>
      </c>
      <c r="FI21" s="16">
        <v>0.3418</v>
      </c>
      <c r="FJ21" s="15">
        <v>509</v>
      </c>
      <c r="FK21" s="17">
        <v>57233.17</v>
      </c>
      <c r="FL21" s="15">
        <v>302</v>
      </c>
      <c r="FM21" s="15">
        <v>778</v>
      </c>
      <c r="FN21" s="17">
        <v>64224.55</v>
      </c>
      <c r="FO21" s="15">
        <v>134</v>
      </c>
      <c r="FP21" s="16">
        <v>-0.3458</v>
      </c>
      <c r="FQ21" s="16">
        <v>-0.1089</v>
      </c>
      <c r="FR21" s="15">
        <v>2034</v>
      </c>
      <c r="FS21" s="17">
        <v>46029.18</v>
      </c>
      <c r="FT21" s="15">
        <v>281</v>
      </c>
      <c r="FU21" s="15">
        <v>5544</v>
      </c>
      <c r="FV21" s="17">
        <v>144647.41</v>
      </c>
      <c r="FW21" s="15">
        <v>575</v>
      </c>
      <c r="FX21" s="16">
        <v>-0.6331</v>
      </c>
      <c r="FY21" s="16">
        <v>-0.6818</v>
      </c>
      <c r="FZ21" s="15">
        <v>713</v>
      </c>
      <c r="GA21" s="17">
        <v>29510.58</v>
      </c>
      <c r="GB21" s="15">
        <v>786</v>
      </c>
      <c r="GC21" s="15">
        <v>913</v>
      </c>
      <c r="GD21" s="17">
        <v>37312.54</v>
      </c>
      <c r="GE21" s="15">
        <v>691</v>
      </c>
      <c r="GF21" s="16">
        <v>-0.2191</v>
      </c>
      <c r="GG21" s="16">
        <v>-0.2091</v>
      </c>
      <c r="GH21" s="15">
        <v>608</v>
      </c>
      <c r="GI21" s="17">
        <v>24477.4</v>
      </c>
      <c r="GJ21" s="15">
        <v>711</v>
      </c>
      <c r="GK21" s="15">
        <v>468</v>
      </c>
      <c r="GL21" s="17">
        <v>17407.49</v>
      </c>
      <c r="GM21" s="15">
        <v>282</v>
      </c>
      <c r="GN21" s="16">
        <v>0.2991</v>
      </c>
      <c r="GO21" s="16">
        <v>0.4061</v>
      </c>
      <c r="GP21" s="15">
        <v>466</v>
      </c>
      <c r="GQ21" s="17">
        <v>18169.36</v>
      </c>
      <c r="GR21" s="15">
        <v>3091</v>
      </c>
      <c r="GS21" s="15">
        <v>371</v>
      </c>
      <c r="GT21" s="17">
        <v>14301.22</v>
      </c>
      <c r="GU21" s="15">
        <v>1583</v>
      </c>
      <c r="GV21" s="16">
        <v>0.2561</v>
      </c>
      <c r="GW21" s="16">
        <v>0.2705</v>
      </c>
      <c r="GX21" s="15">
        <v>66</v>
      </c>
      <c r="GY21" s="17">
        <v>6718.62</v>
      </c>
      <c r="GZ21" s="15"/>
      <c r="HA21" s="15">
        <v>461</v>
      </c>
      <c r="HB21" s="17">
        <v>47153.04</v>
      </c>
      <c r="HC21" s="15">
        <v>3749</v>
      </c>
      <c r="HD21" s="16">
        <v>-0.8568</v>
      </c>
      <c r="HE21" s="16">
        <v>-0.8575</v>
      </c>
      <c r="HF21" s="15">
        <v>176</v>
      </c>
      <c r="HG21" s="17">
        <v>3939.88</v>
      </c>
      <c r="HH21" s="15">
        <v>4</v>
      </c>
      <c r="HI21" s="15">
        <v>449</v>
      </c>
      <c r="HJ21" s="17">
        <v>11020.14</v>
      </c>
      <c r="HK21" s="15">
        <v>16</v>
      </c>
      <c r="HL21" s="16">
        <v>-0.608</v>
      </c>
      <c r="HM21" s="16">
        <v>-0.6425</v>
      </c>
      <c r="HN21" s="15">
        <v>47</v>
      </c>
      <c r="HO21" s="17">
        <v>3636.05</v>
      </c>
      <c r="HP21" s="15">
        <v>5750</v>
      </c>
      <c r="HQ21" s="15">
        <v>3586</v>
      </c>
      <c r="HR21" s="17">
        <v>225356.96</v>
      </c>
      <c r="HS21" s="15">
        <v>5766</v>
      </c>
      <c r="HT21" s="16">
        <v>-0.9869</v>
      </c>
      <c r="HU21" s="16">
        <v>-0.9839</v>
      </c>
      <c r="HV21" s="15">
        <v>38</v>
      </c>
      <c r="HW21" s="17">
        <v>1452.82</v>
      </c>
      <c r="HX21" s="15">
        <v>113</v>
      </c>
      <c r="HY21" s="15">
        <v>350</v>
      </c>
      <c r="HZ21" s="17">
        <v>12195.96</v>
      </c>
      <c r="IA21" s="15">
        <v>195</v>
      </c>
      <c r="IB21" s="16">
        <v>-0.8914</v>
      </c>
      <c r="IC21" s="16">
        <v>-0.8809</v>
      </c>
      <c r="ID21" s="15">
        <v>4</v>
      </c>
      <c r="IE21" s="17">
        <v>83.48</v>
      </c>
      <c r="IF21" s="15">
        <v>142</v>
      </c>
      <c r="IG21" s="15">
        <v>345</v>
      </c>
      <c r="IH21" s="17">
        <v>13367.39</v>
      </c>
      <c r="II21" s="15">
        <v>189</v>
      </c>
      <c r="IJ21" s="16">
        <v>-0.9884</v>
      </c>
      <c r="IK21" s="16">
        <v>-0.9938</v>
      </c>
      <c r="IL21" s="15"/>
      <c r="IM21" s="17"/>
      <c r="IN21" s="15">
        <v>3</v>
      </c>
      <c r="IO21" s="15">
        <v>1038</v>
      </c>
      <c r="IP21" s="17">
        <v>97745.97</v>
      </c>
      <c r="IQ21" s="15">
        <v>780</v>
      </c>
      <c r="IR21" s="16">
        <v>-1</v>
      </c>
      <c r="IS21" s="16">
        <v>-1</v>
      </c>
      <c r="IT21" s="15"/>
      <c r="IU21" s="17"/>
      <c r="IV21" s="15"/>
      <c r="IW21" s="15">
        <v>2239</v>
      </c>
      <c r="IX21" s="17">
        <v>92635.14</v>
      </c>
      <c r="IY21" s="15">
        <v>1155</v>
      </c>
      <c r="IZ21" s="16">
        <v>-1</v>
      </c>
      <c r="JA21" s="16">
        <v>-1</v>
      </c>
      <c r="JB21" s="15"/>
      <c r="JC21" s="17"/>
      <c r="JD21" s="15">
        <v>2233</v>
      </c>
      <c r="JE21" s="15">
        <v>1331</v>
      </c>
      <c r="JF21" s="17">
        <v>54877.13</v>
      </c>
      <c r="JG21" s="15">
        <v>1653</v>
      </c>
      <c r="JH21" s="16">
        <v>-1</v>
      </c>
      <c r="JI21" s="16">
        <v>-1</v>
      </c>
      <c r="JJ21" s="15"/>
      <c r="JK21" s="17"/>
      <c r="JL21" s="15"/>
      <c r="JM21" s="15">
        <v>1148</v>
      </c>
      <c r="JN21" s="17">
        <v>14865.71</v>
      </c>
      <c r="JO21" s="15"/>
      <c r="JP21" s="16">
        <v>-1</v>
      </c>
      <c r="JQ21" s="16">
        <v>-1</v>
      </c>
      <c r="JR21" s="15"/>
      <c r="JS21" s="17"/>
      <c r="JT21" s="15"/>
      <c r="JU21" s="15"/>
      <c r="JV21" s="17"/>
      <c r="JW21" s="15"/>
      <c r="JX21" s="16"/>
      <c r="JY21" s="16"/>
      <c r="JZ21" s="15"/>
      <c r="KA21" s="17"/>
      <c r="KB21" s="15">
        <v>130</v>
      </c>
      <c r="KC21" s="15"/>
      <c r="KD21" s="17"/>
      <c r="KE21" s="15">
        <v>47</v>
      </c>
      <c r="KF21" s="16"/>
      <c r="KG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</mergeCells>
  <headerFooter/>
</worksheet>
</file>