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<sst xmlns="http://schemas.openxmlformats.org/spreadsheetml/2006/main" count="93" uniqueCount="93">
  <si>
    <t>Date Type:</t>
  </si>
  <si>
    <t>Shipped Date</t>
  </si>
  <si>
    <t>Start Date:</t>
  </si>
  <si>
    <t>05/25/2026</t>
  </si>
  <si>
    <t>End Date:</t>
  </si>
  <si>
    <t>06/07/2026</t>
  </si>
  <si>
    <t>Report Run Date:</t>
  </si>
  <si>
    <t>06/08/2026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</si>
  <si>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</si>
  <si>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</si>
  <si>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</si>
  <si>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</si>
  <si>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</si>
  <si>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</si>
  <si>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</si>
  <si>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</si>
  <si>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NRTPORT</t>
  </si>
  <si>
    <t>OLLIIX</t>
  </si>
  <si>
    <t>JCPENNEY01</t>
  </si>
  <si>
    <t>DLHWALMART</t>
  </si>
  <si>
    <t>ASHFURNDS</t>
  </si>
  <si>
    <t>TGTDVS</t>
  </si>
  <si>
    <t>HDDS</t>
  </si>
  <si>
    <t>BLK01</t>
  </si>
  <si>
    <t>DLBRAND</t>
  </si>
  <si>
    <t>ZOLA</t>
  </si>
  <si>
    <t>ROOMECOM</t>
  </si>
  <si>
    <t>HHGLOBALTTS</t>
  </si>
  <si>
    <t>COSTCO01</t>
  </si>
  <si>
    <t>LAMPDS</t>
  </si>
  <si>
    <t>DLCROSCILL</t>
  </si>
  <si>
    <t>WALMARTDS</t>
  </si>
  <si>
    <t>AAFESDS</t>
  </si>
  <si>
    <t>SYNCDESAMZ</t>
  </si>
  <si>
    <t>LOWESDS</t>
  </si>
  <si>
    <t>BEALLSDS</t>
  </si>
  <si>
    <t>DESINC</t>
  </si>
  <si>
    <t>CHEWYDS</t>
  </si>
  <si>
    <t>NORDSTRACKDS</t>
  </si>
  <si>
    <t>CUSTSERV</t>
  </si>
  <si>
    <t>FRDSFOREVER111</t>
  </si>
  <si>
    <t>DESINCWFS</t>
  </si>
  <si>
    <t>BLOOM02</t>
  </si>
  <si>
    <t>KIRKLANDDS</t>
  </si>
  <si>
    <t>AMERSIGNDS</t>
  </si>
  <si>
    <t>FINGERHUTDS</t>
  </si>
  <si>
    <t>HSNDS</t>
  </si>
  <si>
    <t>HOUZZ</t>
  </si>
  <si>
    <t>NPLTIK</t>
  </si>
  <si>
    <t>NPLAMZCON</t>
  </si>
  <si>
    <t>BIGLOTSDS</t>
  </si>
  <si>
    <t>HHMKTPL</t>
  </si>
  <si>
    <t>JLAHOSP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</si>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</sst>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678145</v>
      </c>
      <c r="C5" s="11">
        <f>=ROUNDDOWN(22.523298990986,0)</f>
      </c>
      <c r="D5" s="11">
        <v>425964</v>
      </c>
      <c r="E5" s="12">
        <v>0.8204</v>
      </c>
      <c r="F5" s="11">
        <v>21547</v>
      </c>
      <c r="G5" s="11">
        <f>=ROUNDDOWN(28.8833780160858,0)</f>
      </c>
      <c r="H5" s="11">
        <v>220</v>
      </c>
      <c r="I5" s="12">
        <v>0.9371</v>
      </c>
      <c r="J5" s="11">
        <v>49438</v>
      </c>
      <c r="K5" s="13">
        <v>2595626.92</v>
      </c>
      <c r="L5" s="11">
        <v>2499</v>
      </c>
      <c r="M5" s="14">
        <v>1038.67</v>
      </c>
      <c r="N5" s="11">
        <v>45810</v>
      </c>
      <c r="O5" s="13">
        <v>2408956.88</v>
      </c>
      <c r="P5" s="11">
        <v>1962</v>
      </c>
      <c r="Q5" s="14">
        <v>1227.81</v>
      </c>
      <c r="R5" s="12">
        <v>0.0792</v>
      </c>
      <c r="S5" s="12">
        <v>0.0775</v>
      </c>
      <c r="T5" s="12">
        <v>0.2737</v>
      </c>
      <c r="U5" s="12">
        <v>-0.154</v>
      </c>
      <c r="V5" s="11">
        <v>16117</v>
      </c>
      <c r="W5" s="13">
        <v>865063.42</v>
      </c>
      <c r="X5" s="11">
        <v>2098</v>
      </c>
      <c r="Y5" s="11">
        <v>14536</v>
      </c>
      <c r="Z5" s="13">
        <v>708701.81</v>
      </c>
      <c r="AA5" s="11">
        <v>1698</v>
      </c>
      <c r="AB5" s="12">
        <v>0.1088</v>
      </c>
      <c r="AC5" s="12">
        <v>0.2206</v>
      </c>
      <c r="AD5" s="11">
        <v>4093</v>
      </c>
      <c r="AE5" s="13">
        <v>252526.98</v>
      </c>
      <c r="AF5" s="11">
        <v>2030</v>
      </c>
      <c r="AG5" s="11">
        <v>5830</v>
      </c>
      <c r="AH5" s="13">
        <v>349323.99</v>
      </c>
      <c r="AI5" s="11">
        <v>1687</v>
      </c>
      <c r="AJ5" s="12">
        <v>-0.2979</v>
      </c>
      <c r="AK5" s="12">
        <v>-0.2771</v>
      </c>
      <c r="AL5" s="11">
        <v>3009</v>
      </c>
      <c r="AM5" s="13">
        <v>225317.2</v>
      </c>
      <c r="AN5" s="11">
        <v>2035</v>
      </c>
      <c r="AO5" s="11">
        <v>2850</v>
      </c>
      <c r="AP5" s="13">
        <v>211552.55</v>
      </c>
      <c r="AQ5" s="11">
        <v>1533</v>
      </c>
      <c r="AR5" s="12">
        <v>0.0558</v>
      </c>
      <c r="AS5" s="12">
        <v>0.0651</v>
      </c>
      <c r="AT5" s="11">
        <v>5049</v>
      </c>
      <c r="AU5" s="13">
        <v>196789.37</v>
      </c>
      <c r="AV5" s="11">
        <v>2076</v>
      </c>
      <c r="AW5" s="11">
        <v>4299</v>
      </c>
      <c r="AX5" s="13">
        <v>174396.75</v>
      </c>
      <c r="AY5" s="11">
        <v>1667</v>
      </c>
      <c r="AZ5" s="12">
        <v>0.1745</v>
      </c>
      <c r="BA5" s="12">
        <v>0.1284</v>
      </c>
      <c r="BB5" s="11">
        <v>3570</v>
      </c>
      <c r="BC5" s="13">
        <v>190903.21</v>
      </c>
      <c r="BD5" s="11">
        <v>1890</v>
      </c>
      <c r="BE5" s="11">
        <v>4187</v>
      </c>
      <c r="BF5" s="13">
        <v>240149.52</v>
      </c>
      <c r="BG5" s="11">
        <v>1515</v>
      </c>
      <c r="BH5" s="12">
        <v>-0.1474</v>
      </c>
      <c r="BI5" s="12">
        <v>-0.2051</v>
      </c>
      <c r="BJ5" s="11">
        <v>5639</v>
      </c>
      <c r="BK5" s="13">
        <v>245796.95</v>
      </c>
      <c r="BL5" s="11">
        <v>2014</v>
      </c>
      <c r="BM5" s="11">
        <v>1491</v>
      </c>
      <c r="BN5" s="13">
        <v>77551.88</v>
      </c>
      <c r="BO5" s="11">
        <v>1680</v>
      </c>
      <c r="BP5" s="12">
        <v>2.782</v>
      </c>
      <c r="BQ5" s="12">
        <v>2.1695</v>
      </c>
      <c r="BR5" s="11">
        <v>1433</v>
      </c>
      <c r="BS5" s="13">
        <v>104264.79</v>
      </c>
      <c r="BT5" s="11">
        <v>2029</v>
      </c>
      <c r="BU5" s="11">
        <v>1566</v>
      </c>
      <c r="BV5" s="13">
        <v>119832.56</v>
      </c>
      <c r="BW5" s="11">
        <v>1730</v>
      </c>
      <c r="BX5" s="12">
        <v>-0.0849</v>
      </c>
      <c r="BY5" s="12">
        <v>-0.1299</v>
      </c>
      <c r="BZ5" s="11">
        <v>2175</v>
      </c>
      <c r="CA5" s="13">
        <v>107386.19</v>
      </c>
      <c r="CB5" s="11">
        <v>1950</v>
      </c>
      <c r="CC5" s="11">
        <v>3243</v>
      </c>
      <c r="CD5" s="13">
        <v>148847.23</v>
      </c>
      <c r="CE5" s="11">
        <v>1537</v>
      </c>
      <c r="CF5" s="12">
        <v>-0.3293</v>
      </c>
      <c r="CG5" s="12">
        <v>-0.2785</v>
      </c>
      <c r="CH5" s="11">
        <v>4922</v>
      </c>
      <c r="CI5" s="13">
        <v>238544.08</v>
      </c>
      <c r="CJ5" s="11">
        <v>1484</v>
      </c>
      <c r="CK5" s="11"/>
      <c r="CL5" s="13"/>
      <c r="CM5" s="11"/>
      <c r="CN5" s="12"/>
      <c r="CO5" s="12"/>
      <c r="CP5" s="11">
        <v>386</v>
      </c>
      <c r="CQ5" s="13">
        <v>24411.22</v>
      </c>
      <c r="CR5" s="11">
        <v>712</v>
      </c>
      <c r="CS5" s="11">
        <v>263</v>
      </c>
      <c r="CT5" s="13">
        <v>16181.09</v>
      </c>
      <c r="CU5" s="11">
        <v>485</v>
      </c>
      <c r="CV5" s="12">
        <v>0.4677</v>
      </c>
      <c r="CW5" s="12">
        <v>0.5086</v>
      </c>
      <c r="CX5" s="11">
        <v>875</v>
      </c>
      <c r="CY5" s="13">
        <v>37960.83</v>
      </c>
      <c r="CZ5" s="11">
        <v>1007</v>
      </c>
      <c r="DA5" s="11">
        <v>2215</v>
      </c>
      <c r="DB5" s="13">
        <v>90927.09</v>
      </c>
      <c r="DC5" s="11">
        <v>1047</v>
      </c>
      <c r="DD5" s="12">
        <v>-0.605</v>
      </c>
      <c r="DE5" s="12">
        <v>-0.5825</v>
      </c>
      <c r="DF5" s="11">
        <v>437</v>
      </c>
      <c r="DG5" s="13">
        <v>23173.9</v>
      </c>
      <c r="DH5" s="11">
        <v>1172</v>
      </c>
      <c r="DI5" s="11">
        <v>639</v>
      </c>
      <c r="DJ5" s="13">
        <v>34972.21</v>
      </c>
      <c r="DK5" s="11">
        <v>283</v>
      </c>
      <c r="DL5" s="12">
        <v>-0.3161</v>
      </c>
      <c r="DM5" s="12">
        <v>-0.3374</v>
      </c>
      <c r="DN5" s="11">
        <v>590</v>
      </c>
      <c r="DO5" s="13">
        <v>30469.28</v>
      </c>
      <c r="DP5" s="11">
        <v>1535</v>
      </c>
      <c r="DQ5" s="11">
        <v>627</v>
      </c>
      <c r="DR5" s="13">
        <v>36260.8</v>
      </c>
      <c r="DS5" s="11">
        <v>1544</v>
      </c>
      <c r="DT5" s="12">
        <v>-0.059</v>
      </c>
      <c r="DU5" s="12">
        <v>-0.1597</v>
      </c>
      <c r="DV5" s="11">
        <v>386</v>
      </c>
      <c r="DW5" s="13">
        <v>19405.61</v>
      </c>
      <c r="DX5" s="11">
        <v>1899</v>
      </c>
      <c r="DY5" s="11">
        <v>193</v>
      </c>
      <c r="DZ5" s="13">
        <v>5817.32</v>
      </c>
      <c r="EA5" s="11">
        <v>1530</v>
      </c>
      <c r="EB5" s="12">
        <v>1</v>
      </c>
      <c r="EC5" s="12">
        <v>2.3358</v>
      </c>
      <c r="ED5" s="11">
        <v>25</v>
      </c>
      <c r="EE5" s="13">
        <v>1896.52</v>
      </c>
      <c r="EF5" s="11">
        <v>171</v>
      </c>
      <c r="EG5" s="11">
        <v>36</v>
      </c>
      <c r="EH5" s="13">
        <v>2410.48</v>
      </c>
      <c r="EI5" s="11">
        <v>197</v>
      </c>
      <c r="EJ5" s="12">
        <v>-0.3056</v>
      </c>
      <c r="EK5" s="12">
        <v>-0.2132</v>
      </c>
      <c r="EL5" s="11">
        <v>70</v>
      </c>
      <c r="EM5" s="13">
        <v>4221.71</v>
      </c>
      <c r="EN5" s="11">
        <v>530</v>
      </c>
      <c r="EO5" s="11">
        <v>67</v>
      </c>
      <c r="EP5" s="13">
        <v>4043.67</v>
      </c>
      <c r="EQ5" s="11">
        <v>441</v>
      </c>
      <c r="ER5" s="12">
        <v>0.0448</v>
      </c>
      <c r="ES5" s="12">
        <v>0.044</v>
      </c>
      <c r="ET5" s="11">
        <v>390</v>
      </c>
      <c r="EU5" s="13">
        <v>13098.29</v>
      </c>
      <c r="EV5" s="11">
        <v>1199</v>
      </c>
      <c r="EW5" s="11">
        <v>75</v>
      </c>
      <c r="EX5" s="13">
        <v>2944.33</v>
      </c>
      <c r="EY5" s="11">
        <v>1043</v>
      </c>
      <c r="EZ5" s="12">
        <v>4.2</v>
      </c>
      <c r="FA5" s="12">
        <v>3.4486</v>
      </c>
      <c r="FB5" s="11"/>
      <c r="FC5" s="13"/>
      <c r="FD5" s="11"/>
      <c r="FE5" s="11"/>
      <c r="FF5" s="13"/>
      <c r="FG5" s="11"/>
      <c r="FH5" s="12"/>
      <c r="FI5" s="12"/>
      <c r="FJ5" s="11">
        <v>3</v>
      </c>
      <c r="FK5" s="13">
        <v>241.68</v>
      </c>
      <c r="FL5" s="11">
        <v>170</v>
      </c>
      <c r="FM5" s="11">
        <v>2</v>
      </c>
      <c r="FN5" s="13">
        <v>308.61</v>
      </c>
      <c r="FO5" s="11">
        <v>178</v>
      </c>
      <c r="FP5" s="12">
        <v>0.5</v>
      </c>
      <c r="FQ5" s="12">
        <v>-0.2169</v>
      </c>
      <c r="FR5" s="11">
        <v>37</v>
      </c>
      <c r="FS5" s="13">
        <v>5686.44</v>
      </c>
      <c r="FT5" s="11">
        <v>55</v>
      </c>
      <c r="FU5" s="11">
        <v>95</v>
      </c>
      <c r="FV5" s="13">
        <v>14491.74</v>
      </c>
      <c r="FW5" s="11">
        <v>52</v>
      </c>
      <c r="FX5" s="12">
        <v>-0.6105</v>
      </c>
      <c r="FY5" s="12">
        <v>-0.6076</v>
      </c>
      <c r="FZ5" s="11">
        <v>153</v>
      </c>
      <c r="GA5" s="13">
        <v>3850.29</v>
      </c>
      <c r="GB5" s="11">
        <v>3</v>
      </c>
      <c r="GC5" s="11">
        <v>466</v>
      </c>
      <c r="GD5" s="13">
        <v>13417.35</v>
      </c>
      <c r="GE5" s="11">
        <v>57</v>
      </c>
      <c r="GF5" s="12">
        <v>-0.6717</v>
      </c>
      <c r="GG5" s="12">
        <v>-0.713</v>
      </c>
      <c r="GH5" s="11">
        <v>21</v>
      </c>
      <c r="GI5" s="13">
        <v>1437.69</v>
      </c>
      <c r="GJ5" s="11">
        <v>408</v>
      </c>
      <c r="GK5" s="11">
        <v>32</v>
      </c>
      <c r="GL5" s="13">
        <v>2061.64</v>
      </c>
      <c r="GM5" s="11">
        <v>319</v>
      </c>
      <c r="GN5" s="12">
        <v>-0.3438</v>
      </c>
      <c r="GO5" s="12">
        <v>-0.3026</v>
      </c>
      <c r="GP5" s="11"/>
      <c r="GQ5" s="13"/>
      <c r="GR5" s="11"/>
      <c r="GS5" s="11"/>
      <c r="GT5" s="13"/>
      <c r="GU5" s="11"/>
      <c r="GV5" s="12"/>
      <c r="GW5" s="12"/>
      <c r="GX5" s="11">
        <v>26</v>
      </c>
      <c r="GY5" s="13">
        <v>1263.34</v>
      </c>
      <c r="GZ5" s="11">
        <v>255</v>
      </c>
      <c r="HA5" s="11">
        <v>11</v>
      </c>
      <c r="HB5" s="13">
        <v>522.23</v>
      </c>
      <c r="HC5" s="11">
        <v>26</v>
      </c>
      <c r="HD5" s="12">
        <v>1.3636</v>
      </c>
      <c r="HE5" s="12">
        <v>1.4191</v>
      </c>
      <c r="HF5" s="11">
        <v>22</v>
      </c>
      <c r="HG5" s="13">
        <v>1262.52</v>
      </c>
      <c r="HH5" s="11">
        <v>1431</v>
      </c>
      <c r="HI5" s="11">
        <v>17</v>
      </c>
      <c r="HJ5" s="13">
        <v>1103.49</v>
      </c>
      <c r="HK5" s="11">
        <v>510</v>
      </c>
      <c r="HL5" s="12">
        <v>0.2941</v>
      </c>
      <c r="HM5" s="12">
        <v>0.1441</v>
      </c>
      <c r="HN5" s="11">
        <v>6</v>
      </c>
      <c r="HO5" s="13">
        <v>544.94</v>
      </c>
      <c r="HP5" s="11">
        <v>2133</v>
      </c>
      <c r="HQ5" s="11">
        <v>224</v>
      </c>
      <c r="HR5" s="13">
        <v>16932.39</v>
      </c>
      <c r="HS5" s="11">
        <v>1773</v>
      </c>
      <c r="HT5" s="12">
        <v>-0.9732</v>
      </c>
      <c r="HU5" s="12">
        <v>-0.9678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</v>
      </c>
      <c r="IM5" s="13"/>
      <c r="IN5" s="11"/>
      <c r="IO5" s="11">
        <v>11</v>
      </c>
      <c r="IP5" s="13">
        <v>133.63</v>
      </c>
      <c r="IQ5" s="11"/>
      <c r="IR5" s="12">
        <v>-0.9091</v>
      </c>
      <c r="IS5" s="12"/>
      <c r="IT5" s="11"/>
      <c r="IU5" s="13"/>
      <c r="IV5" s="11"/>
      <c r="IW5" s="11"/>
      <c r="IX5" s="13"/>
      <c r="IY5" s="11"/>
      <c r="IZ5" s="12"/>
      <c r="JA5" s="12"/>
      <c r="JB5" s="11">
        <v>3</v>
      </c>
      <c r="JC5" s="13">
        <v>110.47</v>
      </c>
      <c r="JD5" s="11"/>
      <c r="JE5" s="11">
        <v>2290</v>
      </c>
      <c r="JF5" s="13">
        <v>105607.14</v>
      </c>
      <c r="JG5" s="11"/>
      <c r="JH5" s="12">
        <v>-0.9987</v>
      </c>
      <c r="JI5" s="12">
        <v>-0.999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>
        <v>52</v>
      </c>
      <c r="JV5" s="13">
        <v>2563.34</v>
      </c>
      <c r="JW5" s="11">
        <v>226</v>
      </c>
      <c r="JX5" s="12"/>
      <c r="JY5" s="12"/>
      <c r="JZ5" s="11"/>
      <c r="KA5" s="13"/>
      <c r="KB5" s="11"/>
      <c r="KC5" s="11">
        <v>38</v>
      </c>
      <c r="KD5" s="13">
        <v>2858.05</v>
      </c>
      <c r="KE5" s="11">
        <v>258</v>
      </c>
      <c r="KF5" s="12"/>
      <c r="KG5" s="12"/>
      <c r="KH5" s="11"/>
      <c r="KI5" s="13"/>
      <c r="KJ5" s="11"/>
      <c r="KK5" s="11">
        <v>164</v>
      </c>
      <c r="KL5" s="13">
        <v>10573.1</v>
      </c>
      <c r="KM5" s="11">
        <v>224</v>
      </c>
      <c r="KN5" s="12"/>
      <c r="KO5" s="12"/>
      <c r="KP5" s="11"/>
      <c r="KQ5" s="13"/>
      <c r="KR5" s="11">
        <v>1</v>
      </c>
      <c r="KS5" s="11">
        <v>167</v>
      </c>
      <c r="KT5" s="13">
        <v>9847.44</v>
      </c>
      <c r="KU5" s="11">
        <v>471</v>
      </c>
      <c r="KV5" s="12"/>
      <c r="KW5" s="12"/>
      <c r="KX5" s="11"/>
      <c r="KY5" s="13"/>
      <c r="KZ5" s="11"/>
      <c r="LA5" s="11">
        <v>8</v>
      </c>
      <c r="LB5" s="13">
        <v>717.96</v>
      </c>
      <c r="LC5" s="11">
        <v>1017</v>
      </c>
      <c r="LD5" s="12"/>
      <c r="LE5" s="12"/>
      <c r="LF5" s="11"/>
      <c r="LG5" s="13"/>
      <c r="LH5" s="11"/>
      <c r="LI5" s="11">
        <v>84</v>
      </c>
      <c r="LJ5" s="13">
        <v>3143.13</v>
      </c>
      <c r="LK5" s="11"/>
      <c r="LL5" s="12"/>
      <c r="LM5" s="12"/>
      <c r="LN5" s="11"/>
      <c r="LO5" s="13"/>
      <c r="LP5" s="11"/>
      <c r="LQ5" s="11">
        <v>32</v>
      </c>
      <c r="LR5" s="13">
        <v>762.36</v>
      </c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7</v>
      </c>
      <c r="MO5" s="11"/>
      <c r="MP5" s="13"/>
      <c r="MQ5" s="11"/>
      <c r="MR5" s="12"/>
      <c r="MS5" s="12"/>
      <c r="MT5" s="11"/>
      <c r="MU5" s="13"/>
      <c r="MV5" s="11">
        <v>90</v>
      </c>
      <c r="MW5" s="11"/>
      <c r="MX5" s="13"/>
      <c r="MY5" s="11">
        <v>323</v>
      </c>
      <c r="MZ5" s="12"/>
      <c r="NA5" s="12"/>
    </row>
    <row r="6">
      <c r="A6" s="10" t="s">
        <v>75</v>
      </c>
      <c r="B6" s="11">
        <v>9751</v>
      </c>
      <c r="C6" s="11">
        <f>=ROUNDDOWN(44.2021758839529,0)</f>
      </c>
      <c r="D6" s="11">
        <v>1650</v>
      </c>
      <c r="E6" s="12">
        <v>0.3269</v>
      </c>
      <c r="F6" s="11"/>
      <c r="G6" s="11">
        <f>=ROUNDDOWN({0},0)</f>
      </c>
      <c r="H6" s="11"/>
      <c r="I6" s="12"/>
      <c r="J6" s="11">
        <v>136</v>
      </c>
      <c r="K6" s="13">
        <v>2832.99</v>
      </c>
      <c r="L6" s="11">
        <v>39</v>
      </c>
      <c r="M6" s="14">
        <v>72.64</v>
      </c>
      <c r="N6" s="11">
        <v>190</v>
      </c>
      <c r="O6" s="13">
        <v>3601.38</v>
      </c>
      <c r="P6" s="11">
        <v>71</v>
      </c>
      <c r="Q6" s="14">
        <v>50.72</v>
      </c>
      <c r="R6" s="12">
        <v>-0.2842</v>
      </c>
      <c r="S6" s="12">
        <v>-0.2134</v>
      </c>
      <c r="T6" s="12">
        <v>-0.4507</v>
      </c>
      <c r="U6" s="12">
        <v>0.4322</v>
      </c>
      <c r="V6" s="11">
        <v>11</v>
      </c>
      <c r="W6" s="13">
        <v>167.79</v>
      </c>
      <c r="X6" s="11">
        <v>35</v>
      </c>
      <c r="Y6" s="11">
        <v>10</v>
      </c>
      <c r="Z6" s="13">
        <v>200.37</v>
      </c>
      <c r="AA6" s="11">
        <v>61</v>
      </c>
      <c r="AB6" s="12">
        <v>0.1</v>
      </c>
      <c r="AC6" s="12">
        <v>-0.1626</v>
      </c>
      <c r="AD6" s="11"/>
      <c r="AE6" s="13"/>
      <c r="AF6" s="11">
        <v>23</v>
      </c>
      <c r="AG6" s="11">
        <v>11</v>
      </c>
      <c r="AH6" s="13">
        <v>261.45</v>
      </c>
      <c r="AI6" s="11">
        <v>55</v>
      </c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55</v>
      </c>
      <c r="AU6" s="13">
        <v>1185.46</v>
      </c>
      <c r="AV6" s="11">
        <v>23</v>
      </c>
      <c r="AW6" s="11">
        <v>26</v>
      </c>
      <c r="AX6" s="13">
        <v>512.72</v>
      </c>
      <c r="AY6" s="11">
        <v>31</v>
      </c>
      <c r="AZ6" s="12">
        <v>1.1154</v>
      </c>
      <c r="BA6" s="12">
        <v>1.3121</v>
      </c>
      <c r="BB6" s="11">
        <v>22</v>
      </c>
      <c r="BC6" s="13">
        <v>498.2</v>
      </c>
      <c r="BD6" s="11">
        <v>39</v>
      </c>
      <c r="BE6" s="11">
        <v>65</v>
      </c>
      <c r="BF6" s="13">
        <v>1161.84</v>
      </c>
      <c r="BG6" s="11">
        <v>71</v>
      </c>
      <c r="BH6" s="12">
        <v>-0.6615</v>
      </c>
      <c r="BI6" s="12">
        <v>-0.5712</v>
      </c>
      <c r="BJ6" s="11"/>
      <c r="BK6" s="13"/>
      <c r="BL6" s="11">
        <v>24</v>
      </c>
      <c r="BM6" s="11"/>
      <c r="BN6" s="13"/>
      <c r="BO6" s="11">
        <v>49</v>
      </c>
      <c r="BP6" s="12"/>
      <c r="BQ6" s="12"/>
      <c r="BR6" s="11"/>
      <c r="BS6" s="13"/>
      <c r="BT6" s="11"/>
      <c r="BU6" s="11"/>
      <c r="BV6" s="13"/>
      <c r="BW6" s="11">
        <v>1</v>
      </c>
      <c r="BX6" s="12"/>
      <c r="BY6" s="12"/>
      <c r="BZ6" s="11">
        <v>36</v>
      </c>
      <c r="CA6" s="13">
        <v>737.39</v>
      </c>
      <c r="CB6" s="11">
        <v>23</v>
      </c>
      <c r="CC6" s="11">
        <v>72</v>
      </c>
      <c r="CD6" s="13">
        <v>1339.96</v>
      </c>
      <c r="CE6" s="11">
        <v>31</v>
      </c>
      <c r="CF6" s="12">
        <v>-0.5</v>
      </c>
      <c r="CG6" s="12">
        <v>-0.4497</v>
      </c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>
        <v>65</v>
      </c>
      <c r="DL6" s="12"/>
      <c r="DM6" s="12"/>
      <c r="DN6" s="11">
        <v>12</v>
      </c>
      <c r="DO6" s="13">
        <v>244.15</v>
      </c>
      <c r="DP6" s="11">
        <v>23</v>
      </c>
      <c r="DQ6" s="11">
        <v>3</v>
      </c>
      <c r="DR6" s="13">
        <v>59.86</v>
      </c>
      <c r="DS6" s="11">
        <v>53</v>
      </c>
      <c r="DT6" s="12">
        <v>3</v>
      </c>
      <c r="DU6" s="12">
        <v>3.0787</v>
      </c>
      <c r="DV6" s="11"/>
      <c r="DW6" s="13"/>
      <c r="DX6" s="11">
        <v>35</v>
      </c>
      <c r="DY6" s="11"/>
      <c r="DZ6" s="13"/>
      <c r="EA6" s="11">
        <v>67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>
        <v>1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>
        <v>1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>
        <v>23</v>
      </c>
      <c r="HI6" s="11">
        <v>2</v>
      </c>
      <c r="HJ6" s="13">
        <v>44</v>
      </c>
      <c r="HK6" s="11">
        <v>23</v>
      </c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>
        <v>1</v>
      </c>
      <c r="JV6" s="13">
        <v>21.18</v>
      </c>
      <c r="JW6" s="11">
        <v>8</v>
      </c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0" t="s">
        <v>76</v>
      </c>
      <c r="B7" s="11">
        <v>26621</v>
      </c>
      <c r="C7" s="11">
        <f>=ROUNDDOWN(24.5762555391433,0)</f>
      </c>
      <c r="D7" s="11">
        <v>21590</v>
      </c>
      <c r="E7" s="12">
        <v>0.9504</v>
      </c>
      <c r="F7" s="11"/>
      <c r="G7" s="11">
        <f>=ROUNDDOWN({0},0)</f>
      </c>
      <c r="H7" s="11"/>
      <c r="I7" s="12"/>
      <c r="J7" s="11">
        <v>2116</v>
      </c>
      <c r="K7" s="13">
        <v>112693.25</v>
      </c>
      <c r="L7" s="11">
        <v>64</v>
      </c>
      <c r="M7" s="14">
        <v>1760.83</v>
      </c>
      <c r="N7" s="11">
        <v>2026</v>
      </c>
      <c r="O7" s="13">
        <v>120260.67</v>
      </c>
      <c r="P7" s="11">
        <v>140</v>
      </c>
      <c r="Q7" s="14">
        <v>859</v>
      </c>
      <c r="R7" s="12">
        <v>0.0444</v>
      </c>
      <c r="S7" s="12">
        <v>-0.0629</v>
      </c>
      <c r="T7" s="12">
        <v>-0.5429</v>
      </c>
      <c r="U7" s="12">
        <v>1.0499</v>
      </c>
      <c r="V7" s="11">
        <v>918</v>
      </c>
      <c r="W7" s="13">
        <v>53711.82</v>
      </c>
      <c r="X7" s="11">
        <v>58</v>
      </c>
      <c r="Y7" s="11">
        <v>631</v>
      </c>
      <c r="Z7" s="13">
        <v>44615.89</v>
      </c>
      <c r="AA7" s="11">
        <v>126</v>
      </c>
      <c r="AB7" s="12">
        <v>0.4548</v>
      </c>
      <c r="AC7" s="12">
        <v>0.2039</v>
      </c>
      <c r="AD7" s="11">
        <v>621</v>
      </c>
      <c r="AE7" s="13">
        <v>26190.61</v>
      </c>
      <c r="AF7" s="11">
        <v>63</v>
      </c>
      <c r="AG7" s="11">
        <v>622</v>
      </c>
      <c r="AH7" s="13">
        <v>34661.73</v>
      </c>
      <c r="AI7" s="11">
        <v>139</v>
      </c>
      <c r="AJ7" s="12">
        <v>-0.0016</v>
      </c>
      <c r="AK7" s="12">
        <v>-0.2444</v>
      </c>
      <c r="AL7" s="11">
        <v>89</v>
      </c>
      <c r="AM7" s="13">
        <v>5374.66</v>
      </c>
      <c r="AN7" s="11">
        <v>64</v>
      </c>
      <c r="AO7" s="11">
        <v>71</v>
      </c>
      <c r="AP7" s="13">
        <v>4474.02</v>
      </c>
      <c r="AQ7" s="11">
        <v>115</v>
      </c>
      <c r="AR7" s="12">
        <v>0.2535</v>
      </c>
      <c r="AS7" s="12">
        <v>0.2013</v>
      </c>
      <c r="AT7" s="11">
        <v>60</v>
      </c>
      <c r="AU7" s="13">
        <v>2512.67</v>
      </c>
      <c r="AV7" s="11">
        <v>63</v>
      </c>
      <c r="AW7" s="11">
        <v>77</v>
      </c>
      <c r="AX7" s="13">
        <v>1704.82</v>
      </c>
      <c r="AY7" s="11">
        <v>135</v>
      </c>
      <c r="AZ7" s="12">
        <v>-0.2208</v>
      </c>
      <c r="BA7" s="12">
        <v>0.4739</v>
      </c>
      <c r="BB7" s="11"/>
      <c r="BC7" s="13"/>
      <c r="BD7" s="11">
        <v>50</v>
      </c>
      <c r="BE7" s="11">
        <v>44</v>
      </c>
      <c r="BF7" s="13">
        <v>2041.46</v>
      </c>
      <c r="BG7" s="11">
        <v>122</v>
      </c>
      <c r="BH7" s="12"/>
      <c r="BI7" s="12"/>
      <c r="BJ7" s="11"/>
      <c r="BK7" s="13"/>
      <c r="BL7" s="11">
        <v>60</v>
      </c>
      <c r="BM7" s="11"/>
      <c r="BN7" s="13"/>
      <c r="BO7" s="11">
        <v>120</v>
      </c>
      <c r="BP7" s="12"/>
      <c r="BQ7" s="12"/>
      <c r="BR7" s="11">
        <v>141</v>
      </c>
      <c r="BS7" s="13">
        <v>8264.98</v>
      </c>
      <c r="BT7" s="11">
        <v>64</v>
      </c>
      <c r="BU7" s="11">
        <v>194</v>
      </c>
      <c r="BV7" s="13">
        <v>11111.1</v>
      </c>
      <c r="BW7" s="11">
        <v>140</v>
      </c>
      <c r="BX7" s="12">
        <v>-0.2732</v>
      </c>
      <c r="BY7" s="12">
        <v>-0.2562</v>
      </c>
      <c r="BZ7" s="11">
        <v>25</v>
      </c>
      <c r="CA7" s="13">
        <v>1305.13</v>
      </c>
      <c r="CB7" s="11">
        <v>35</v>
      </c>
      <c r="CC7" s="11">
        <v>34</v>
      </c>
      <c r="CD7" s="13">
        <v>1445.12</v>
      </c>
      <c r="CE7" s="11">
        <v>85</v>
      </c>
      <c r="CF7" s="12">
        <v>-0.2647</v>
      </c>
      <c r="CG7" s="12">
        <v>-0.0969</v>
      </c>
      <c r="CH7" s="11">
        <v>1</v>
      </c>
      <c r="CI7" s="13">
        <v>29.99</v>
      </c>
      <c r="CJ7" s="11">
        <v>9</v>
      </c>
      <c r="CK7" s="11"/>
      <c r="CL7" s="13"/>
      <c r="CM7" s="11"/>
      <c r="CN7" s="12"/>
      <c r="CO7" s="12"/>
      <c r="CP7" s="11">
        <v>24</v>
      </c>
      <c r="CQ7" s="13">
        <v>1457.06</v>
      </c>
      <c r="CR7" s="11">
        <v>39</v>
      </c>
      <c r="CS7" s="11">
        <v>18</v>
      </c>
      <c r="CT7" s="13">
        <v>1165.1</v>
      </c>
      <c r="CU7" s="11">
        <v>86</v>
      </c>
      <c r="CV7" s="12">
        <v>0.3333</v>
      </c>
      <c r="CW7" s="12">
        <v>0.2506</v>
      </c>
      <c r="CX7" s="11">
        <v>81</v>
      </c>
      <c r="CY7" s="13">
        <v>4825.55</v>
      </c>
      <c r="CZ7" s="11">
        <v>26</v>
      </c>
      <c r="DA7" s="11">
        <v>104</v>
      </c>
      <c r="DB7" s="13">
        <v>5970.71</v>
      </c>
      <c r="DC7" s="11">
        <v>109</v>
      </c>
      <c r="DD7" s="12">
        <v>-0.2212</v>
      </c>
      <c r="DE7" s="12">
        <v>-0.1918</v>
      </c>
      <c r="DF7" s="11">
        <v>69</v>
      </c>
      <c r="DG7" s="13">
        <v>4033.71</v>
      </c>
      <c r="DH7" s="11">
        <v>61</v>
      </c>
      <c r="DI7" s="11">
        <v>54</v>
      </c>
      <c r="DJ7" s="13">
        <v>3784.91</v>
      </c>
      <c r="DK7" s="11">
        <v>135</v>
      </c>
      <c r="DL7" s="12">
        <v>0.2778</v>
      </c>
      <c r="DM7" s="12">
        <v>0.0657</v>
      </c>
      <c r="DN7" s="11">
        <v>5</v>
      </c>
      <c r="DO7" s="13">
        <v>235.76</v>
      </c>
      <c r="DP7" s="11">
        <v>25</v>
      </c>
      <c r="DQ7" s="11">
        <v>4</v>
      </c>
      <c r="DR7" s="13">
        <v>223.66</v>
      </c>
      <c r="DS7" s="11">
        <v>99</v>
      </c>
      <c r="DT7" s="12">
        <v>0.25</v>
      </c>
      <c r="DU7" s="12">
        <v>0.0541</v>
      </c>
      <c r="DV7" s="11">
        <v>9</v>
      </c>
      <c r="DW7" s="13">
        <v>600.48</v>
      </c>
      <c r="DX7" s="11">
        <v>62</v>
      </c>
      <c r="DY7" s="11">
        <v>15</v>
      </c>
      <c r="DZ7" s="13">
        <v>501.15</v>
      </c>
      <c r="EA7" s="11">
        <v>131</v>
      </c>
      <c r="EB7" s="12">
        <v>-0.4</v>
      </c>
      <c r="EC7" s="12">
        <v>0.1982</v>
      </c>
      <c r="ED7" s="11">
        <v>10</v>
      </c>
      <c r="EE7" s="13">
        <v>608.51</v>
      </c>
      <c r="EF7" s="11">
        <v>18</v>
      </c>
      <c r="EG7" s="11">
        <v>27</v>
      </c>
      <c r="EH7" s="13">
        <v>1328.62</v>
      </c>
      <c r="EI7" s="11">
        <v>49</v>
      </c>
      <c r="EJ7" s="12">
        <v>-0.6296</v>
      </c>
      <c r="EK7" s="12">
        <v>-0.542</v>
      </c>
      <c r="EL7" s="11">
        <v>21</v>
      </c>
      <c r="EM7" s="13">
        <v>1040.83</v>
      </c>
      <c r="EN7" s="11">
        <v>50</v>
      </c>
      <c r="EO7" s="11">
        <v>29</v>
      </c>
      <c r="EP7" s="13">
        <v>1532.45</v>
      </c>
      <c r="EQ7" s="11">
        <v>118</v>
      </c>
      <c r="ER7" s="12">
        <v>-0.2759</v>
      </c>
      <c r="ES7" s="12">
        <v>-0.3208</v>
      </c>
      <c r="ET7" s="11"/>
      <c r="EU7" s="13"/>
      <c r="EV7" s="11">
        <v>10</v>
      </c>
      <c r="EW7" s="11"/>
      <c r="EX7" s="13"/>
      <c r="EY7" s="11">
        <v>3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35</v>
      </c>
      <c r="FK7" s="13">
        <v>2011.66</v>
      </c>
      <c r="FL7" s="11">
        <v>52</v>
      </c>
      <c r="FM7" s="11">
        <v>12</v>
      </c>
      <c r="FN7" s="13">
        <v>1151.73</v>
      </c>
      <c r="FO7" s="11">
        <v>123</v>
      </c>
      <c r="FP7" s="12">
        <v>1.9167</v>
      </c>
      <c r="FQ7" s="12">
        <v>0.7466</v>
      </c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>
        <v>6</v>
      </c>
      <c r="GY7" s="13">
        <v>400.08</v>
      </c>
      <c r="GZ7" s="11">
        <v>37</v>
      </c>
      <c r="HA7" s="11">
        <v>7</v>
      </c>
      <c r="HB7" s="13">
        <v>431.17</v>
      </c>
      <c r="HC7" s="11">
        <v>64</v>
      </c>
      <c r="HD7" s="12">
        <v>-0.1429</v>
      </c>
      <c r="HE7" s="12">
        <v>-0.0721</v>
      </c>
      <c r="HF7" s="11">
        <v>1</v>
      </c>
      <c r="HG7" s="13">
        <v>89.75</v>
      </c>
      <c r="HH7" s="11">
        <v>6</v>
      </c>
      <c r="HI7" s="11">
        <v>1</v>
      </c>
      <c r="HJ7" s="13">
        <v>89.75</v>
      </c>
      <c r="HK7" s="11">
        <v>21</v>
      </c>
      <c r="HL7" s="12"/>
      <c r="HM7" s="12"/>
      <c r="HN7" s="11"/>
      <c r="HO7" s="13"/>
      <c r="HP7" s="11">
        <v>64</v>
      </c>
      <c r="HQ7" s="11">
        <v>1</v>
      </c>
      <c r="HR7" s="13">
        <v>84.99</v>
      </c>
      <c r="HS7" s="11">
        <v>140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>
        <v>3</v>
      </c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>
        <v>2</v>
      </c>
      <c r="JF7" s="13">
        <v>138.97</v>
      </c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21</v>
      </c>
      <c r="JV7" s="13">
        <v>1256.32</v>
      </c>
      <c r="JW7" s="11">
        <v>51</v>
      </c>
      <c r="JX7" s="12"/>
      <c r="JY7" s="12"/>
      <c r="JZ7" s="11"/>
      <c r="KA7" s="13"/>
      <c r="KB7" s="11">
        <v>2</v>
      </c>
      <c r="KC7" s="11">
        <v>51</v>
      </c>
      <c r="KD7" s="13">
        <v>2382.07</v>
      </c>
      <c r="KE7" s="11">
        <v>85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>
        <v>1</v>
      </c>
      <c r="KV7" s="12"/>
      <c r="KW7" s="12"/>
      <c r="KX7" s="11"/>
      <c r="KY7" s="13"/>
      <c r="KZ7" s="11"/>
      <c r="LA7" s="11">
        <v>4</v>
      </c>
      <c r="LB7" s="13">
        <v>164.93</v>
      </c>
      <c r="LC7" s="11">
        <v>100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>
        <v>8</v>
      </c>
      <c r="MO7" s="11"/>
      <c r="MP7" s="13"/>
      <c r="MQ7" s="11">
        <v>3</v>
      </c>
      <c r="MR7" s="12"/>
      <c r="MS7" s="12"/>
      <c r="MT7" s="11"/>
      <c r="MU7" s="13"/>
      <c r="MV7" s="11"/>
      <c r="MW7" s="11"/>
      <c r="MX7" s="13"/>
      <c r="MY7" s="11">
        <v>1</v>
      </c>
      <c r="MZ7" s="12"/>
      <c r="NA7" s="12"/>
    </row>
    <row r="8">
      <c r="A8" s="10" t="s">
        <v>77</v>
      </c>
      <c r="B8" s="11">
        <v>151476</v>
      </c>
      <c r="C8" s="11">
        <f>=ROUNDDOWN(14.5341150056131,0)</f>
      </c>
      <c r="D8" s="11">
        <v>151381</v>
      </c>
      <c r="E8" s="12">
        <v>0.9717</v>
      </c>
      <c r="F8" s="11">
        <v>134</v>
      </c>
      <c r="G8" s="11">
        <f>=ROUNDDOWN(14.1052631578947,0)</f>
      </c>
      <c r="H8" s="11"/>
      <c r="I8" s="12">
        <v>0.8</v>
      </c>
      <c r="J8" s="11">
        <v>9404</v>
      </c>
      <c r="K8" s="13">
        <v>259747.36</v>
      </c>
      <c r="L8" s="11">
        <v>245</v>
      </c>
      <c r="M8" s="14">
        <v>1060.19</v>
      </c>
      <c r="N8" s="11">
        <v>10463</v>
      </c>
      <c r="O8" s="13">
        <v>293389.22</v>
      </c>
      <c r="P8" s="11">
        <v>254</v>
      </c>
      <c r="Q8" s="14">
        <v>1155.08</v>
      </c>
      <c r="R8" s="12">
        <v>-0.1012</v>
      </c>
      <c r="S8" s="12">
        <v>-0.1147</v>
      </c>
      <c r="T8" s="12">
        <v>-0.0354</v>
      </c>
      <c r="U8" s="12">
        <v>-0.0822</v>
      </c>
      <c r="V8" s="11">
        <v>3715</v>
      </c>
      <c r="W8" s="13">
        <v>102071.98</v>
      </c>
      <c r="X8" s="11">
        <v>199</v>
      </c>
      <c r="Y8" s="11">
        <v>4664</v>
      </c>
      <c r="Z8" s="13">
        <v>118343.3</v>
      </c>
      <c r="AA8" s="11">
        <v>213</v>
      </c>
      <c r="AB8" s="12">
        <v>-0.2035</v>
      </c>
      <c r="AC8" s="12">
        <v>-0.1375</v>
      </c>
      <c r="AD8" s="11">
        <v>643</v>
      </c>
      <c r="AE8" s="13">
        <v>16867.3</v>
      </c>
      <c r="AF8" s="11">
        <v>232</v>
      </c>
      <c r="AG8" s="11">
        <v>1485</v>
      </c>
      <c r="AH8" s="13">
        <v>41336.78</v>
      </c>
      <c r="AI8" s="11">
        <v>248</v>
      </c>
      <c r="AJ8" s="12">
        <v>-0.567</v>
      </c>
      <c r="AK8" s="12">
        <v>-0.592</v>
      </c>
      <c r="AL8" s="11">
        <v>501</v>
      </c>
      <c r="AM8" s="13">
        <v>17597.95</v>
      </c>
      <c r="AN8" s="11">
        <v>223</v>
      </c>
      <c r="AO8" s="11">
        <v>476</v>
      </c>
      <c r="AP8" s="13">
        <v>14320.17</v>
      </c>
      <c r="AQ8" s="11">
        <v>131</v>
      </c>
      <c r="AR8" s="12">
        <v>0.0525</v>
      </c>
      <c r="AS8" s="12">
        <v>0.2289</v>
      </c>
      <c r="AT8" s="11">
        <v>1416</v>
      </c>
      <c r="AU8" s="13">
        <v>30933.93</v>
      </c>
      <c r="AV8" s="11">
        <v>232</v>
      </c>
      <c r="AW8" s="11">
        <v>441</v>
      </c>
      <c r="AX8" s="13">
        <v>12584.45</v>
      </c>
      <c r="AY8" s="11">
        <v>245</v>
      </c>
      <c r="AZ8" s="12">
        <v>2.2109</v>
      </c>
      <c r="BA8" s="12">
        <v>1.4581</v>
      </c>
      <c r="BB8" s="11">
        <v>1235</v>
      </c>
      <c r="BC8" s="13">
        <v>31519.1</v>
      </c>
      <c r="BD8" s="11">
        <v>196</v>
      </c>
      <c r="BE8" s="11">
        <v>1021</v>
      </c>
      <c r="BF8" s="13">
        <v>34166.06</v>
      </c>
      <c r="BG8" s="11">
        <v>240</v>
      </c>
      <c r="BH8" s="12">
        <v>0.2096</v>
      </c>
      <c r="BI8" s="12">
        <v>-0.0775</v>
      </c>
      <c r="BJ8" s="11">
        <v>52</v>
      </c>
      <c r="BK8" s="13">
        <v>1928.88</v>
      </c>
      <c r="BL8" s="11">
        <v>198</v>
      </c>
      <c r="BM8" s="11">
        <v>15</v>
      </c>
      <c r="BN8" s="13">
        <v>878.11</v>
      </c>
      <c r="BO8" s="11">
        <v>242</v>
      </c>
      <c r="BP8" s="12">
        <v>2.4667</v>
      </c>
      <c r="BQ8" s="12">
        <v>1.1966</v>
      </c>
      <c r="BR8" s="11">
        <v>209</v>
      </c>
      <c r="BS8" s="13">
        <v>11510.68</v>
      </c>
      <c r="BT8" s="11">
        <v>235</v>
      </c>
      <c r="BU8" s="11">
        <v>239</v>
      </c>
      <c r="BV8" s="13">
        <v>10605.86</v>
      </c>
      <c r="BW8" s="11">
        <v>248</v>
      </c>
      <c r="BX8" s="12">
        <v>-0.1255</v>
      </c>
      <c r="BY8" s="12">
        <v>0.0853</v>
      </c>
      <c r="BZ8" s="11">
        <v>508</v>
      </c>
      <c r="CA8" s="13">
        <v>14201.91</v>
      </c>
      <c r="CB8" s="11">
        <v>208</v>
      </c>
      <c r="CC8" s="11">
        <v>647</v>
      </c>
      <c r="CD8" s="13">
        <v>21022.23</v>
      </c>
      <c r="CE8" s="11">
        <v>202</v>
      </c>
      <c r="CF8" s="12">
        <v>-0.2148</v>
      </c>
      <c r="CG8" s="12">
        <v>-0.3244</v>
      </c>
      <c r="CH8" s="11">
        <v>39</v>
      </c>
      <c r="CI8" s="13">
        <v>1354.61</v>
      </c>
      <c r="CJ8" s="11">
        <v>149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210</v>
      </c>
      <c r="CY8" s="13">
        <v>6206.52</v>
      </c>
      <c r="CZ8" s="11">
        <v>115</v>
      </c>
      <c r="DA8" s="11">
        <v>583</v>
      </c>
      <c r="DB8" s="13">
        <v>16061.99</v>
      </c>
      <c r="DC8" s="11">
        <v>191</v>
      </c>
      <c r="DD8" s="12">
        <v>-0.6398</v>
      </c>
      <c r="DE8" s="12">
        <v>-0.6136</v>
      </c>
      <c r="DF8" s="11">
        <v>112</v>
      </c>
      <c r="DG8" s="13">
        <v>3108.19</v>
      </c>
      <c r="DH8" s="11">
        <v>67</v>
      </c>
      <c r="DI8" s="11">
        <v>103</v>
      </c>
      <c r="DJ8" s="13">
        <v>2612.77</v>
      </c>
      <c r="DK8" s="11">
        <v>13</v>
      </c>
      <c r="DL8" s="12">
        <v>0.0874</v>
      </c>
      <c r="DM8" s="12">
        <v>0.1896</v>
      </c>
      <c r="DN8" s="11">
        <v>127</v>
      </c>
      <c r="DO8" s="13">
        <v>4796.8</v>
      </c>
      <c r="DP8" s="11">
        <v>198</v>
      </c>
      <c r="DQ8" s="11">
        <v>120</v>
      </c>
      <c r="DR8" s="13">
        <v>3653.92</v>
      </c>
      <c r="DS8" s="11">
        <v>237</v>
      </c>
      <c r="DT8" s="12">
        <v>0.0583</v>
      </c>
      <c r="DU8" s="12">
        <v>0.3128</v>
      </c>
      <c r="DV8" s="11">
        <v>22</v>
      </c>
      <c r="DW8" s="13">
        <v>858</v>
      </c>
      <c r="DX8" s="11">
        <v>181</v>
      </c>
      <c r="DY8" s="11">
        <v>21</v>
      </c>
      <c r="DZ8" s="13">
        <v>701.53</v>
      </c>
      <c r="EA8" s="11">
        <v>123</v>
      </c>
      <c r="EB8" s="12">
        <v>0.0476</v>
      </c>
      <c r="EC8" s="12">
        <v>0.223</v>
      </c>
      <c r="ED8" s="11">
        <v>39</v>
      </c>
      <c r="EE8" s="13">
        <v>1900.67</v>
      </c>
      <c r="EF8" s="11">
        <v>63</v>
      </c>
      <c r="EG8" s="11">
        <v>42</v>
      </c>
      <c r="EH8" s="13">
        <v>1694.03</v>
      </c>
      <c r="EI8" s="11">
        <v>68</v>
      </c>
      <c r="EJ8" s="12">
        <v>-0.0714</v>
      </c>
      <c r="EK8" s="12">
        <v>0.122</v>
      </c>
      <c r="EL8" s="11"/>
      <c r="EM8" s="13"/>
      <c r="EN8" s="11"/>
      <c r="EO8" s="11"/>
      <c r="EP8" s="13"/>
      <c r="EQ8" s="11"/>
      <c r="ER8" s="12"/>
      <c r="ES8" s="12"/>
      <c r="ET8" s="11">
        <v>2</v>
      </c>
      <c r="EU8" s="13">
        <v>45.58</v>
      </c>
      <c r="EV8" s="11">
        <v>94</v>
      </c>
      <c r="EW8" s="11">
        <v>5</v>
      </c>
      <c r="EX8" s="13">
        <v>135.95</v>
      </c>
      <c r="EY8" s="11">
        <v>127</v>
      </c>
      <c r="EZ8" s="12">
        <v>-0.6</v>
      </c>
      <c r="FA8" s="12">
        <v>-0.6647</v>
      </c>
      <c r="FB8" s="11">
        <v>429</v>
      </c>
      <c r="FC8" s="13">
        <v>11574.26</v>
      </c>
      <c r="FD8" s="11">
        <v>6</v>
      </c>
      <c r="FE8" s="11">
        <v>432</v>
      </c>
      <c r="FF8" s="13">
        <v>10282.63</v>
      </c>
      <c r="FG8" s="11"/>
      <c r="FH8" s="12">
        <v>-0.0069</v>
      </c>
      <c r="FI8" s="12">
        <v>0.1256</v>
      </c>
      <c r="FJ8" s="11"/>
      <c r="FK8" s="13"/>
      <c r="FL8" s="11"/>
      <c r="FM8" s="11"/>
      <c r="FN8" s="13"/>
      <c r="FO8" s="11"/>
      <c r="FP8" s="12"/>
      <c r="FQ8" s="12"/>
      <c r="FR8" s="11">
        <v>3</v>
      </c>
      <c r="FS8" s="13">
        <v>342.58</v>
      </c>
      <c r="FT8" s="11">
        <v>5</v>
      </c>
      <c r="FU8" s="11">
        <v>2</v>
      </c>
      <c r="FV8" s="13">
        <v>147.98</v>
      </c>
      <c r="FW8" s="11">
        <v>5</v>
      </c>
      <c r="FX8" s="12">
        <v>0.5</v>
      </c>
      <c r="FY8" s="12">
        <v>1.315</v>
      </c>
      <c r="FZ8" s="11">
        <v>108</v>
      </c>
      <c r="GA8" s="13">
        <v>1495.94</v>
      </c>
      <c r="GB8" s="11">
        <v>39</v>
      </c>
      <c r="GC8" s="11">
        <v>48</v>
      </c>
      <c r="GD8" s="13">
        <v>577.31</v>
      </c>
      <c r="GE8" s="11">
        <v>51</v>
      </c>
      <c r="GF8" s="12">
        <v>1.25</v>
      </c>
      <c r="GG8" s="12">
        <v>1.5912</v>
      </c>
      <c r="GH8" s="11">
        <v>26</v>
      </c>
      <c r="GI8" s="13">
        <v>1030.15</v>
      </c>
      <c r="GJ8" s="11">
        <v>55</v>
      </c>
      <c r="GK8" s="11">
        <v>25</v>
      </c>
      <c r="GL8" s="13">
        <v>1039.06</v>
      </c>
      <c r="GM8" s="11">
        <v>59</v>
      </c>
      <c r="GN8" s="12">
        <v>0.04</v>
      </c>
      <c r="GO8" s="12">
        <v>-0.0086</v>
      </c>
      <c r="GP8" s="11"/>
      <c r="GQ8" s="13"/>
      <c r="GR8" s="11"/>
      <c r="GS8" s="11"/>
      <c r="GT8" s="13"/>
      <c r="GU8" s="11"/>
      <c r="GV8" s="12"/>
      <c r="GW8" s="12"/>
      <c r="GX8" s="11">
        <v>1</v>
      </c>
      <c r="GY8" s="13">
        <v>87.64</v>
      </c>
      <c r="GZ8" s="11">
        <v>12</v>
      </c>
      <c r="HA8" s="11"/>
      <c r="HB8" s="13"/>
      <c r="HC8" s="11"/>
      <c r="HD8" s="12"/>
      <c r="HE8" s="12"/>
      <c r="HF8" s="11">
        <v>4</v>
      </c>
      <c r="HG8" s="13">
        <v>184.72</v>
      </c>
      <c r="HH8" s="11">
        <v>117</v>
      </c>
      <c r="HI8" s="11">
        <v>3</v>
      </c>
      <c r="HJ8" s="13">
        <v>84.24</v>
      </c>
      <c r="HK8" s="11">
        <v>68</v>
      </c>
      <c r="HL8" s="12">
        <v>0.3333</v>
      </c>
      <c r="HM8" s="12">
        <v>1.1928</v>
      </c>
      <c r="HN8" s="11">
        <v>3</v>
      </c>
      <c r="HO8" s="13">
        <v>129.97</v>
      </c>
      <c r="HP8" s="11">
        <v>235</v>
      </c>
      <c r="HQ8" s="11">
        <v>17</v>
      </c>
      <c r="HR8" s="13">
        <v>815.83</v>
      </c>
      <c r="HS8" s="11">
        <v>248</v>
      </c>
      <c r="HT8" s="12">
        <v>-0.8235</v>
      </c>
      <c r="HU8" s="12">
        <v>-0.8407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>
        <v>22</v>
      </c>
      <c r="JF8" s="13">
        <v>762.78</v>
      </c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>
        <v>5</v>
      </c>
      <c r="JX8" s="12"/>
      <c r="JY8" s="12"/>
      <c r="JZ8" s="11"/>
      <c r="KA8" s="13"/>
      <c r="KB8" s="11"/>
      <c r="KC8" s="11">
        <v>4</v>
      </c>
      <c r="KD8" s="13">
        <v>184.68</v>
      </c>
      <c r="KE8" s="11">
        <v>2</v>
      </c>
      <c r="KF8" s="12"/>
      <c r="KG8" s="12"/>
      <c r="KH8" s="11"/>
      <c r="KI8" s="13"/>
      <c r="KJ8" s="11"/>
      <c r="KK8" s="11">
        <v>40</v>
      </c>
      <c r="KL8" s="13">
        <v>938.58</v>
      </c>
      <c r="KM8" s="11">
        <v>41</v>
      </c>
      <c r="KN8" s="12"/>
      <c r="KO8" s="12"/>
      <c r="KP8" s="11"/>
      <c r="KQ8" s="13"/>
      <c r="KR8" s="11"/>
      <c r="KS8" s="11">
        <v>6</v>
      </c>
      <c r="KT8" s="13">
        <v>371.58</v>
      </c>
      <c r="KU8" s="11">
        <v>28</v>
      </c>
      <c r="KV8" s="12"/>
      <c r="KW8" s="12"/>
      <c r="KX8" s="11"/>
      <c r="KY8" s="13"/>
      <c r="KZ8" s="11"/>
      <c r="LA8" s="11">
        <v>2</v>
      </c>
      <c r="LB8" s="13">
        <v>67.4</v>
      </c>
      <c r="LC8" s="11">
        <v>196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</row>
    <row r="9">
      <c r="A9" s="10" t="s">
        <v>78</v>
      </c>
      <c r="B9" s="11">
        <v>288049</v>
      </c>
      <c r="C9" s="11">
        <f>=ROUNDDOWN(23.6806451878098,0)</f>
      </c>
      <c r="D9" s="11">
        <v>275493</v>
      </c>
      <c r="E9" s="12">
        <v>0.9374</v>
      </c>
      <c r="F9" s="11"/>
      <c r="G9" s="11">
        <f>=ROUNDDOWN({0},0)</f>
      </c>
      <c r="H9" s="11"/>
      <c r="I9" s="12"/>
      <c r="J9" s="11">
        <v>24525</v>
      </c>
      <c r="K9" s="13">
        <v>463423.27</v>
      </c>
      <c r="L9" s="11">
        <v>416</v>
      </c>
      <c r="M9" s="14">
        <v>1114</v>
      </c>
      <c r="N9" s="11">
        <v>18687</v>
      </c>
      <c r="O9" s="13">
        <v>354741.28</v>
      </c>
      <c r="P9" s="11">
        <v>341</v>
      </c>
      <c r="Q9" s="14">
        <v>1040.3</v>
      </c>
      <c r="R9" s="12">
        <v>0.3124</v>
      </c>
      <c r="S9" s="12">
        <v>0.3064</v>
      </c>
      <c r="T9" s="12">
        <v>0.2199</v>
      </c>
      <c r="U9" s="12">
        <v>0.0708</v>
      </c>
      <c r="V9" s="11">
        <v>15824</v>
      </c>
      <c r="W9" s="13">
        <v>293075.67</v>
      </c>
      <c r="X9" s="11">
        <v>370</v>
      </c>
      <c r="Y9" s="11">
        <v>11830</v>
      </c>
      <c r="Z9" s="13">
        <v>218911.81</v>
      </c>
      <c r="AA9" s="11">
        <v>325</v>
      </c>
      <c r="AB9" s="12">
        <v>0.3376</v>
      </c>
      <c r="AC9" s="12">
        <v>0.3388</v>
      </c>
      <c r="AD9" s="11">
        <v>1830</v>
      </c>
      <c r="AE9" s="13">
        <v>31718.22</v>
      </c>
      <c r="AF9" s="11">
        <v>370</v>
      </c>
      <c r="AG9" s="11">
        <v>1480</v>
      </c>
      <c r="AH9" s="13">
        <v>26263.99</v>
      </c>
      <c r="AI9" s="11">
        <v>319</v>
      </c>
      <c r="AJ9" s="12">
        <v>0.2365</v>
      </c>
      <c r="AK9" s="12">
        <v>0.2077</v>
      </c>
      <c r="AL9" s="11">
        <v>1421</v>
      </c>
      <c r="AM9" s="13">
        <v>29180.16</v>
      </c>
      <c r="AN9" s="11">
        <v>335</v>
      </c>
      <c r="AO9" s="11">
        <v>1058</v>
      </c>
      <c r="AP9" s="13">
        <v>23108.08</v>
      </c>
      <c r="AQ9" s="11">
        <v>186</v>
      </c>
      <c r="AR9" s="12">
        <v>0.3431</v>
      </c>
      <c r="AS9" s="12">
        <v>0.2628</v>
      </c>
      <c r="AT9" s="11">
        <v>1243</v>
      </c>
      <c r="AU9" s="13">
        <v>23112.53</v>
      </c>
      <c r="AV9" s="11">
        <v>350</v>
      </c>
      <c r="AW9" s="11">
        <v>548</v>
      </c>
      <c r="AX9" s="13">
        <v>9579.04</v>
      </c>
      <c r="AY9" s="11">
        <v>282</v>
      </c>
      <c r="AZ9" s="12">
        <v>1.2682</v>
      </c>
      <c r="BA9" s="12">
        <v>1.4128</v>
      </c>
      <c r="BB9" s="11">
        <v>1379</v>
      </c>
      <c r="BC9" s="13">
        <v>28231.24</v>
      </c>
      <c r="BD9" s="11">
        <v>343</v>
      </c>
      <c r="BE9" s="11">
        <v>1288</v>
      </c>
      <c r="BF9" s="13">
        <v>25581.6</v>
      </c>
      <c r="BG9" s="11">
        <v>261</v>
      </c>
      <c r="BH9" s="12">
        <v>0.0707</v>
      </c>
      <c r="BI9" s="12">
        <v>0.1036</v>
      </c>
      <c r="BJ9" s="11">
        <v>25</v>
      </c>
      <c r="BK9" s="13">
        <v>667.49</v>
      </c>
      <c r="BL9" s="11">
        <v>274</v>
      </c>
      <c r="BM9" s="11">
        <v>6</v>
      </c>
      <c r="BN9" s="13">
        <v>243.71</v>
      </c>
      <c r="BO9" s="11">
        <v>273</v>
      </c>
      <c r="BP9" s="12">
        <v>3.1667</v>
      </c>
      <c r="BQ9" s="12">
        <v>1.7389</v>
      </c>
      <c r="BR9" s="11">
        <v>319</v>
      </c>
      <c r="BS9" s="13">
        <v>7552.25</v>
      </c>
      <c r="BT9" s="11">
        <v>279</v>
      </c>
      <c r="BU9" s="11">
        <v>299</v>
      </c>
      <c r="BV9" s="13">
        <v>6696.12</v>
      </c>
      <c r="BW9" s="11">
        <v>282</v>
      </c>
      <c r="BX9" s="12">
        <v>0.0669</v>
      </c>
      <c r="BY9" s="12">
        <v>0.1279</v>
      </c>
      <c r="BZ9" s="11">
        <v>1568</v>
      </c>
      <c r="CA9" s="13">
        <v>30545.19</v>
      </c>
      <c r="CB9" s="11">
        <v>323</v>
      </c>
      <c r="CC9" s="11">
        <v>978</v>
      </c>
      <c r="CD9" s="13">
        <v>20158.49</v>
      </c>
      <c r="CE9" s="11">
        <v>198</v>
      </c>
      <c r="CF9" s="12">
        <v>0.6033</v>
      </c>
      <c r="CG9" s="12">
        <v>0.5153</v>
      </c>
      <c r="CH9" s="11">
        <v>8</v>
      </c>
      <c r="CI9" s="13">
        <v>134.92</v>
      </c>
      <c r="CJ9" s="11">
        <v>151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>
        <v>2</v>
      </c>
      <c r="CV9" s="12"/>
      <c r="CW9" s="12"/>
      <c r="CX9" s="11">
        <v>334</v>
      </c>
      <c r="CY9" s="13">
        <v>7046.15</v>
      </c>
      <c r="CZ9" s="11">
        <v>98</v>
      </c>
      <c r="DA9" s="11">
        <v>591</v>
      </c>
      <c r="DB9" s="13">
        <v>11162.49</v>
      </c>
      <c r="DC9" s="11">
        <v>146</v>
      </c>
      <c r="DD9" s="12">
        <v>-0.4349</v>
      </c>
      <c r="DE9" s="12">
        <v>-0.3688</v>
      </c>
      <c r="DF9" s="11">
        <v>339</v>
      </c>
      <c r="DG9" s="13">
        <v>6918.82</v>
      </c>
      <c r="DH9" s="11">
        <v>123</v>
      </c>
      <c r="DI9" s="11">
        <v>313</v>
      </c>
      <c r="DJ9" s="13">
        <v>6388.59</v>
      </c>
      <c r="DK9" s="11">
        <v>136</v>
      </c>
      <c r="DL9" s="12">
        <v>0.0831</v>
      </c>
      <c r="DM9" s="12">
        <v>0.083</v>
      </c>
      <c r="DN9" s="11">
        <v>46</v>
      </c>
      <c r="DO9" s="13">
        <v>964.96</v>
      </c>
      <c r="DP9" s="11">
        <v>138</v>
      </c>
      <c r="DQ9" s="11"/>
      <c r="DR9" s="13"/>
      <c r="DS9" s="11"/>
      <c r="DT9" s="12"/>
      <c r="DU9" s="12"/>
      <c r="DV9" s="11">
        <v>69</v>
      </c>
      <c r="DW9" s="13">
        <v>1953.15</v>
      </c>
      <c r="DX9" s="11">
        <v>348</v>
      </c>
      <c r="DY9" s="11">
        <v>22</v>
      </c>
      <c r="DZ9" s="13">
        <v>297.62</v>
      </c>
      <c r="EA9" s="11">
        <v>248</v>
      </c>
      <c r="EB9" s="12">
        <v>2.1364</v>
      </c>
      <c r="EC9" s="12">
        <v>5.5626</v>
      </c>
      <c r="ED9" s="11">
        <v>55</v>
      </c>
      <c r="EE9" s="13">
        <v>1133.24</v>
      </c>
      <c r="EF9" s="11">
        <v>76</v>
      </c>
      <c r="EG9" s="11">
        <v>93</v>
      </c>
      <c r="EH9" s="13">
        <v>1978.34</v>
      </c>
      <c r="EI9" s="11">
        <v>88</v>
      </c>
      <c r="EJ9" s="12">
        <v>-0.4086</v>
      </c>
      <c r="EK9" s="12">
        <v>-0.4272</v>
      </c>
      <c r="EL9" s="11"/>
      <c r="EM9" s="13"/>
      <c r="EN9" s="11"/>
      <c r="EO9" s="11"/>
      <c r="EP9" s="13"/>
      <c r="EQ9" s="11"/>
      <c r="ER9" s="12"/>
      <c r="ES9" s="12"/>
      <c r="ET9" s="11">
        <v>3</v>
      </c>
      <c r="EU9" s="13">
        <v>113.97</v>
      </c>
      <c r="EV9" s="11">
        <v>213</v>
      </c>
      <c r="EW9" s="11">
        <v>1</v>
      </c>
      <c r="EX9" s="13">
        <v>33.99</v>
      </c>
      <c r="EY9" s="11">
        <v>215</v>
      </c>
      <c r="EZ9" s="12">
        <v>2</v>
      </c>
      <c r="FA9" s="12">
        <v>2.353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>
        <v>9</v>
      </c>
      <c r="FV9" s="13">
        <v>345.61</v>
      </c>
      <c r="FW9" s="11">
        <v>3</v>
      </c>
      <c r="FX9" s="12"/>
      <c r="FY9" s="12"/>
      <c r="FZ9" s="11"/>
      <c r="GA9" s="13"/>
      <c r="GB9" s="11"/>
      <c r="GC9" s="11">
        <v>11</v>
      </c>
      <c r="GD9" s="13">
        <v>165.3</v>
      </c>
      <c r="GE9" s="11">
        <v>32</v>
      </c>
      <c r="GF9" s="12"/>
      <c r="GG9" s="12"/>
      <c r="GH9" s="11">
        <v>9</v>
      </c>
      <c r="GI9" s="13">
        <v>169.11</v>
      </c>
      <c r="GJ9" s="11">
        <v>58</v>
      </c>
      <c r="GK9" s="11">
        <v>22</v>
      </c>
      <c r="GL9" s="13">
        <v>488.45</v>
      </c>
      <c r="GM9" s="11">
        <v>58</v>
      </c>
      <c r="GN9" s="12">
        <v>-0.5909</v>
      </c>
      <c r="GO9" s="12">
        <v>-0.6538</v>
      </c>
      <c r="GP9" s="11"/>
      <c r="GQ9" s="13"/>
      <c r="GR9" s="11"/>
      <c r="GS9" s="11"/>
      <c r="GT9" s="13"/>
      <c r="GU9" s="11"/>
      <c r="GV9" s="12"/>
      <c r="GW9" s="12"/>
      <c r="GX9" s="11">
        <v>46</v>
      </c>
      <c r="GY9" s="13">
        <v>769.58</v>
      </c>
      <c r="GZ9" s="11">
        <v>18</v>
      </c>
      <c r="HA9" s="11">
        <v>33</v>
      </c>
      <c r="HB9" s="13">
        <v>634.71</v>
      </c>
      <c r="HC9" s="11">
        <v>8</v>
      </c>
      <c r="HD9" s="12">
        <v>0.3939</v>
      </c>
      <c r="HE9" s="12">
        <v>0.2125</v>
      </c>
      <c r="HF9" s="11">
        <v>7</v>
      </c>
      <c r="HG9" s="13">
        <v>136.62</v>
      </c>
      <c r="HH9" s="11">
        <v>236</v>
      </c>
      <c r="HI9" s="11">
        <v>9</v>
      </c>
      <c r="HJ9" s="13">
        <v>131.2</v>
      </c>
      <c r="HK9" s="11">
        <v>69</v>
      </c>
      <c r="HL9" s="12">
        <v>-0.2222</v>
      </c>
      <c r="HM9" s="12">
        <v>0.0413</v>
      </c>
      <c r="HN9" s="11"/>
      <c r="HO9" s="13"/>
      <c r="HP9" s="11">
        <v>353</v>
      </c>
      <c r="HQ9" s="11">
        <v>12</v>
      </c>
      <c r="HR9" s="13">
        <v>504.88</v>
      </c>
      <c r="HS9" s="11">
        <v>282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>
        <v>1</v>
      </c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>
        <v>25</v>
      </c>
      <c r="JF9" s="13">
        <v>915.15</v>
      </c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18</v>
      </c>
      <c r="JV9" s="13">
        <v>320.69</v>
      </c>
      <c r="JW9" s="11">
        <v>78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15</v>
      </c>
      <c r="KL9" s="13">
        <v>271.77</v>
      </c>
      <c r="KM9" s="11">
        <v>46</v>
      </c>
      <c r="KN9" s="12"/>
      <c r="KO9" s="12"/>
      <c r="KP9" s="11"/>
      <c r="KQ9" s="13"/>
      <c r="KR9" s="11"/>
      <c r="KS9" s="11">
        <v>10</v>
      </c>
      <c r="KT9" s="13">
        <v>168.65</v>
      </c>
      <c r="KU9" s="11">
        <v>42</v>
      </c>
      <c r="KV9" s="12"/>
      <c r="KW9" s="12"/>
      <c r="KX9" s="11"/>
      <c r="KY9" s="13"/>
      <c r="KZ9" s="11"/>
      <c r="LA9" s="11">
        <v>15</v>
      </c>
      <c r="LB9" s="13">
        <v>391</v>
      </c>
      <c r="LC9" s="11">
        <v>208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>
        <v>2</v>
      </c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</row>
    <row r="10">
      <c r="A10" s="10" t="s">
        <v>79</v>
      </c>
      <c r="B10" s="11">
        <v>444995</v>
      </c>
      <c r="C10" s="11">
        <f>=ROUNDDOWN(21.8360657346569,0)</f>
      </c>
      <c r="D10" s="11">
        <v>473804</v>
      </c>
      <c r="E10" s="12">
        <v>0.8264</v>
      </c>
      <c r="F10" s="11">
        <v>1575</v>
      </c>
      <c r="G10" s="11">
        <f>=ROUNDDOWN(15.75,0)</f>
      </c>
      <c r="H10" s="11"/>
      <c r="I10" s="12">
        <v>0.4048</v>
      </c>
      <c r="J10" s="11">
        <v>15723</v>
      </c>
      <c r="K10" s="13">
        <v>558395.36</v>
      </c>
      <c r="L10" s="11">
        <v>1040</v>
      </c>
      <c r="M10" s="14">
        <v>536.92</v>
      </c>
      <c r="N10" s="11">
        <v>14666</v>
      </c>
      <c r="O10" s="13">
        <v>482648.27</v>
      </c>
      <c r="P10" s="11">
        <v>1130</v>
      </c>
      <c r="Q10" s="14">
        <v>427.12</v>
      </c>
      <c r="R10" s="12">
        <v>0.0721</v>
      </c>
      <c r="S10" s="12">
        <v>0.1569</v>
      </c>
      <c r="T10" s="12">
        <v>-0.0796</v>
      </c>
      <c r="U10" s="12">
        <v>0.2571</v>
      </c>
      <c r="V10" s="11">
        <v>3305</v>
      </c>
      <c r="W10" s="13">
        <v>113425.37</v>
      </c>
      <c r="X10" s="11">
        <v>862</v>
      </c>
      <c r="Y10" s="11">
        <v>5111</v>
      </c>
      <c r="Z10" s="13">
        <v>151029.24</v>
      </c>
      <c r="AA10" s="11">
        <v>936</v>
      </c>
      <c r="AB10" s="12">
        <v>-0.3534</v>
      </c>
      <c r="AC10" s="12">
        <v>-0.249</v>
      </c>
      <c r="AD10" s="11">
        <v>1270</v>
      </c>
      <c r="AE10" s="13">
        <v>44079.29</v>
      </c>
      <c r="AF10" s="11">
        <v>861</v>
      </c>
      <c r="AG10" s="11">
        <v>1548</v>
      </c>
      <c r="AH10" s="13">
        <v>49187.65</v>
      </c>
      <c r="AI10" s="11">
        <v>914</v>
      </c>
      <c r="AJ10" s="12">
        <v>-0.1796</v>
      </c>
      <c r="AK10" s="12">
        <v>-0.1039</v>
      </c>
      <c r="AL10" s="11">
        <v>688</v>
      </c>
      <c r="AM10" s="13">
        <v>33360.46</v>
      </c>
      <c r="AN10" s="11">
        <v>866</v>
      </c>
      <c r="AO10" s="11">
        <v>491</v>
      </c>
      <c r="AP10" s="13">
        <v>22718.46</v>
      </c>
      <c r="AQ10" s="11">
        <v>818</v>
      </c>
      <c r="AR10" s="12">
        <v>0.4012</v>
      </c>
      <c r="AS10" s="12">
        <v>0.4684</v>
      </c>
      <c r="AT10" s="11">
        <v>3997</v>
      </c>
      <c r="AU10" s="13">
        <v>121460.32</v>
      </c>
      <c r="AV10" s="11">
        <v>870</v>
      </c>
      <c r="AW10" s="11">
        <v>976</v>
      </c>
      <c r="AX10" s="13">
        <v>31622.77</v>
      </c>
      <c r="AY10" s="11">
        <v>899</v>
      </c>
      <c r="AZ10" s="12">
        <v>3.0953</v>
      </c>
      <c r="BA10" s="12">
        <v>2.8409</v>
      </c>
      <c r="BB10" s="11">
        <v>2346</v>
      </c>
      <c r="BC10" s="13">
        <v>70460.7</v>
      </c>
      <c r="BD10" s="11">
        <v>557</v>
      </c>
      <c r="BE10" s="11">
        <v>1743</v>
      </c>
      <c r="BF10" s="13">
        <v>60134.04</v>
      </c>
      <c r="BG10" s="11">
        <v>870</v>
      </c>
      <c r="BH10" s="12">
        <v>0.346</v>
      </c>
      <c r="BI10" s="12">
        <v>0.1717</v>
      </c>
      <c r="BJ10" s="11">
        <v>949</v>
      </c>
      <c r="BK10" s="13">
        <v>53709.55</v>
      </c>
      <c r="BL10" s="11">
        <v>701</v>
      </c>
      <c r="BM10" s="11">
        <v>98</v>
      </c>
      <c r="BN10" s="13">
        <v>6864.59</v>
      </c>
      <c r="BO10" s="11">
        <v>675</v>
      </c>
      <c r="BP10" s="12">
        <v>8.6837</v>
      </c>
      <c r="BQ10" s="12">
        <v>6.8241</v>
      </c>
      <c r="BR10" s="11">
        <v>314</v>
      </c>
      <c r="BS10" s="13">
        <v>14151.34</v>
      </c>
      <c r="BT10" s="11">
        <v>856</v>
      </c>
      <c r="BU10" s="11">
        <v>390</v>
      </c>
      <c r="BV10" s="13">
        <v>16037.61</v>
      </c>
      <c r="BW10" s="11">
        <v>932</v>
      </c>
      <c r="BX10" s="12">
        <v>-0.1949</v>
      </c>
      <c r="BY10" s="12">
        <v>-0.1176</v>
      </c>
      <c r="BZ10" s="11">
        <v>910</v>
      </c>
      <c r="CA10" s="13">
        <v>32594.7</v>
      </c>
      <c r="CB10" s="11">
        <v>742</v>
      </c>
      <c r="CC10" s="11">
        <v>1356</v>
      </c>
      <c r="CD10" s="13">
        <v>47207.16</v>
      </c>
      <c r="CE10" s="11">
        <v>730</v>
      </c>
      <c r="CF10" s="12">
        <v>-0.3289</v>
      </c>
      <c r="CG10" s="12">
        <v>-0.3095</v>
      </c>
      <c r="CH10" s="11">
        <v>377</v>
      </c>
      <c r="CI10" s="13">
        <v>20651.02</v>
      </c>
      <c r="CJ10" s="11">
        <v>597</v>
      </c>
      <c r="CK10" s="11"/>
      <c r="CL10" s="13"/>
      <c r="CM10" s="11"/>
      <c r="CN10" s="12"/>
      <c r="CO10" s="12"/>
      <c r="CP10" s="11">
        <v>184</v>
      </c>
      <c r="CQ10" s="13">
        <v>6408.87</v>
      </c>
      <c r="CR10" s="11">
        <v>377</v>
      </c>
      <c r="CS10" s="11">
        <v>76</v>
      </c>
      <c r="CT10" s="13">
        <v>2688.74</v>
      </c>
      <c r="CU10" s="11">
        <v>417</v>
      </c>
      <c r="CV10" s="12">
        <v>1.4211</v>
      </c>
      <c r="CW10" s="12">
        <v>1.3836</v>
      </c>
      <c r="CX10" s="11">
        <v>690</v>
      </c>
      <c r="CY10" s="13">
        <v>23913.45</v>
      </c>
      <c r="CZ10" s="11">
        <v>479</v>
      </c>
      <c r="DA10" s="11">
        <v>1491</v>
      </c>
      <c r="DB10" s="13">
        <v>48617.19</v>
      </c>
      <c r="DC10" s="11">
        <v>688</v>
      </c>
      <c r="DD10" s="12">
        <v>-0.5372</v>
      </c>
      <c r="DE10" s="12">
        <v>-0.5081</v>
      </c>
      <c r="DF10" s="11">
        <v>184</v>
      </c>
      <c r="DG10" s="13">
        <v>7764.63</v>
      </c>
      <c r="DH10" s="11">
        <v>634</v>
      </c>
      <c r="DI10" s="11">
        <v>107</v>
      </c>
      <c r="DJ10" s="13">
        <v>4398.72</v>
      </c>
      <c r="DK10" s="11">
        <v>124</v>
      </c>
      <c r="DL10" s="12">
        <v>0.7196</v>
      </c>
      <c r="DM10" s="12">
        <v>0.7652</v>
      </c>
      <c r="DN10" s="11">
        <v>108</v>
      </c>
      <c r="DO10" s="13">
        <v>4129</v>
      </c>
      <c r="DP10" s="11">
        <v>796</v>
      </c>
      <c r="DQ10" s="11">
        <v>82</v>
      </c>
      <c r="DR10" s="13">
        <v>3457.91</v>
      </c>
      <c r="DS10" s="11">
        <v>902</v>
      </c>
      <c r="DT10" s="12">
        <v>0.3171</v>
      </c>
      <c r="DU10" s="12">
        <v>0.1941</v>
      </c>
      <c r="DV10" s="11">
        <v>78</v>
      </c>
      <c r="DW10" s="13">
        <v>2415.95</v>
      </c>
      <c r="DX10" s="11">
        <v>547</v>
      </c>
      <c r="DY10" s="11">
        <v>58</v>
      </c>
      <c r="DZ10" s="13">
        <v>609.38</v>
      </c>
      <c r="EA10" s="11">
        <v>436</v>
      </c>
      <c r="EB10" s="12">
        <v>0.3448</v>
      </c>
      <c r="EC10" s="12">
        <v>2.9646</v>
      </c>
      <c r="ED10" s="11">
        <v>127</v>
      </c>
      <c r="EE10" s="13">
        <v>6556.06</v>
      </c>
      <c r="EF10" s="11">
        <v>102</v>
      </c>
      <c r="EG10" s="11">
        <v>153</v>
      </c>
      <c r="EH10" s="13">
        <v>6531.38</v>
      </c>
      <c r="EI10" s="11">
        <v>110</v>
      </c>
      <c r="EJ10" s="12">
        <v>-0.1699</v>
      </c>
      <c r="EK10" s="12">
        <v>0.0038</v>
      </c>
      <c r="EL10" s="11">
        <v>5</v>
      </c>
      <c r="EM10" s="13">
        <v>176.19</v>
      </c>
      <c r="EN10" s="11">
        <v>20</v>
      </c>
      <c r="EO10" s="11"/>
      <c r="EP10" s="13"/>
      <c r="EQ10" s="11">
        <v>16</v>
      </c>
      <c r="ER10" s="12"/>
      <c r="ES10" s="12"/>
      <c r="ET10" s="11">
        <v>10</v>
      </c>
      <c r="EU10" s="13">
        <v>638.82</v>
      </c>
      <c r="EV10" s="11">
        <v>279</v>
      </c>
      <c r="EW10" s="11">
        <v>2</v>
      </c>
      <c r="EX10" s="13">
        <v>164.98</v>
      </c>
      <c r="EY10" s="11">
        <v>200</v>
      </c>
      <c r="EZ10" s="12">
        <v>4</v>
      </c>
      <c r="FA10" s="12">
        <v>2.8721</v>
      </c>
      <c r="FB10" s="11"/>
      <c r="FC10" s="13"/>
      <c r="FD10" s="11"/>
      <c r="FE10" s="11">
        <v>26</v>
      </c>
      <c r="FF10" s="13">
        <v>2113.1</v>
      </c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>
        <v>2</v>
      </c>
      <c r="FV10" s="13">
        <v>148.99</v>
      </c>
      <c r="FW10" s="11">
        <v>11</v>
      </c>
      <c r="FX10" s="12"/>
      <c r="FY10" s="12"/>
      <c r="FZ10" s="11">
        <v>54</v>
      </c>
      <c r="GA10" s="13">
        <v>1694.31</v>
      </c>
      <c r="GB10" s="11">
        <v>98</v>
      </c>
      <c r="GC10" s="11">
        <v>319</v>
      </c>
      <c r="GD10" s="13">
        <v>9008.99</v>
      </c>
      <c r="GE10" s="11">
        <v>165</v>
      </c>
      <c r="GF10" s="12">
        <v>-0.8307</v>
      </c>
      <c r="GG10" s="12">
        <v>-0.8119</v>
      </c>
      <c r="GH10" s="11">
        <v>8</v>
      </c>
      <c r="GI10" s="13">
        <v>264.49</v>
      </c>
      <c r="GJ10" s="11">
        <v>99</v>
      </c>
      <c r="GK10" s="11">
        <v>6</v>
      </c>
      <c r="GL10" s="13">
        <v>219.26</v>
      </c>
      <c r="GM10" s="11">
        <v>102</v>
      </c>
      <c r="GN10" s="12">
        <v>0.3333</v>
      </c>
      <c r="GO10" s="12">
        <v>0.2063</v>
      </c>
      <c r="GP10" s="11"/>
      <c r="GQ10" s="13"/>
      <c r="GR10" s="11"/>
      <c r="GS10" s="11"/>
      <c r="GT10" s="13"/>
      <c r="GU10" s="11"/>
      <c r="GV10" s="12"/>
      <c r="GW10" s="12"/>
      <c r="GX10" s="11">
        <v>7</v>
      </c>
      <c r="GY10" s="13">
        <v>330.88</v>
      </c>
      <c r="GZ10" s="11">
        <v>91</v>
      </c>
      <c r="HA10" s="11">
        <v>4</v>
      </c>
      <c r="HB10" s="13">
        <v>197.79</v>
      </c>
      <c r="HC10" s="11">
        <v>38</v>
      </c>
      <c r="HD10" s="12">
        <v>0.75</v>
      </c>
      <c r="HE10" s="12">
        <v>0.6729</v>
      </c>
      <c r="HF10" s="11">
        <v>5</v>
      </c>
      <c r="HG10" s="13">
        <v>151.29</v>
      </c>
      <c r="HH10" s="11">
        <v>436</v>
      </c>
      <c r="HI10" s="11">
        <v>4</v>
      </c>
      <c r="HJ10" s="13">
        <v>110.47</v>
      </c>
      <c r="HK10" s="11">
        <v>331</v>
      </c>
      <c r="HL10" s="12">
        <v>0.25</v>
      </c>
      <c r="HM10" s="12">
        <v>0.3695</v>
      </c>
      <c r="HN10" s="11"/>
      <c r="HO10" s="13"/>
      <c r="HP10" s="11">
        <v>873</v>
      </c>
      <c r="HQ10" s="11">
        <v>27</v>
      </c>
      <c r="HR10" s="13">
        <v>1540.73</v>
      </c>
      <c r="HS10" s="11">
        <v>946</v>
      </c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1</v>
      </c>
      <c r="IE10" s="13">
        <v>37.8</v>
      </c>
      <c r="IF10" s="11">
        <v>99</v>
      </c>
      <c r="IG10" s="11">
        <v>2</v>
      </c>
      <c r="IH10" s="13">
        <v>87.34</v>
      </c>
      <c r="II10" s="11">
        <v>119</v>
      </c>
      <c r="IJ10" s="12">
        <v>-0.5</v>
      </c>
      <c r="IK10" s="12">
        <v>-0.5672</v>
      </c>
      <c r="IL10" s="11">
        <v>105</v>
      </c>
      <c r="IM10" s="13"/>
      <c r="IN10" s="11"/>
      <c r="IO10" s="11">
        <v>198</v>
      </c>
      <c r="IP10" s="13"/>
      <c r="IQ10" s="11"/>
      <c r="IR10" s="12">
        <v>-0.4697</v>
      </c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>
        <v>193</v>
      </c>
      <c r="JF10" s="13">
        <v>10875.07</v>
      </c>
      <c r="JG10" s="11"/>
      <c r="JH10" s="12"/>
      <c r="JI10" s="12"/>
      <c r="JJ10" s="11">
        <v>1</v>
      </c>
      <c r="JK10" s="13">
        <v>20.87</v>
      </c>
      <c r="JL10" s="11">
        <v>142</v>
      </c>
      <c r="JM10" s="11">
        <v>89</v>
      </c>
      <c r="JN10" s="13">
        <v>3415.31</v>
      </c>
      <c r="JO10" s="11">
        <v>189</v>
      </c>
      <c r="JP10" s="12">
        <v>-0.9888</v>
      </c>
      <c r="JQ10" s="12">
        <v>-0.9939</v>
      </c>
      <c r="JR10" s="11"/>
      <c r="JS10" s="13"/>
      <c r="JT10" s="11"/>
      <c r="JU10" s="11">
        <v>16</v>
      </c>
      <c r="JV10" s="13">
        <v>480.1</v>
      </c>
      <c r="JW10" s="11">
        <v>116</v>
      </c>
      <c r="JX10" s="12"/>
      <c r="JY10" s="12"/>
      <c r="JZ10" s="11"/>
      <c r="KA10" s="13"/>
      <c r="KB10" s="11"/>
      <c r="KC10" s="11">
        <v>3</v>
      </c>
      <c r="KD10" s="13">
        <v>65.61</v>
      </c>
      <c r="KE10" s="11">
        <v>6</v>
      </c>
      <c r="KF10" s="12"/>
      <c r="KG10" s="12"/>
      <c r="KH10" s="11"/>
      <c r="KI10" s="13"/>
      <c r="KJ10" s="11"/>
      <c r="KK10" s="11">
        <v>53</v>
      </c>
      <c r="KL10" s="13">
        <v>1757.4</v>
      </c>
      <c r="KM10" s="11">
        <v>325</v>
      </c>
      <c r="KN10" s="12"/>
      <c r="KO10" s="12"/>
      <c r="KP10" s="11"/>
      <c r="KQ10" s="13"/>
      <c r="KR10" s="11"/>
      <c r="KS10" s="11">
        <v>40</v>
      </c>
      <c r="KT10" s="13">
        <v>1253.99</v>
      </c>
      <c r="KU10" s="11">
        <v>362</v>
      </c>
      <c r="KV10" s="12"/>
      <c r="KW10" s="12"/>
      <c r="KX10" s="11"/>
      <c r="KY10" s="13"/>
      <c r="KZ10" s="11"/>
      <c r="LA10" s="11">
        <v>2</v>
      </c>
      <c r="LB10" s="13">
        <v>104.3</v>
      </c>
      <c r="LC10" s="11">
        <v>680</v>
      </c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>
        <v>23</v>
      </c>
      <c r="MO10" s="11"/>
      <c r="MP10" s="13"/>
      <c r="MQ10" s="11"/>
      <c r="MR10" s="12"/>
      <c r="MS10" s="12"/>
      <c r="MT10" s="11"/>
      <c r="MU10" s="13"/>
      <c r="MV10" s="11">
        <v>2</v>
      </c>
      <c r="MW10" s="11"/>
      <c r="MX10" s="13"/>
      <c r="MY10" s="11">
        <v>24</v>
      </c>
      <c r="MZ10" s="12"/>
      <c r="NA10" s="12"/>
    </row>
    <row r="11">
      <c r="A11" s="10" t="s">
        <v>80</v>
      </c>
      <c r="B11" s="11">
        <v>2262</v>
      </c>
      <c r="C11" s="11">
        <f>=ROUNDDOWN(46.639175257732,0)</f>
      </c>
      <c r="D11" s="11">
        <v>324</v>
      </c>
      <c r="E11" s="12">
        <v>0.1111</v>
      </c>
      <c r="F11" s="11"/>
      <c r="G11" s="11">
        <f>=ROUNDDOWN({0},0)</f>
      </c>
      <c r="H11" s="11"/>
      <c r="I11" s="12"/>
      <c r="J11" s="11">
        <v>159</v>
      </c>
      <c r="K11" s="13">
        <v>20700.96</v>
      </c>
      <c r="L11" s="11">
        <v>52</v>
      </c>
      <c r="M11" s="14">
        <v>398.1</v>
      </c>
      <c r="N11" s="11">
        <v>92</v>
      </c>
      <c r="O11" s="13">
        <v>15370.45</v>
      </c>
      <c r="P11" s="11">
        <v>66</v>
      </c>
      <c r="Q11" s="14">
        <v>232.89</v>
      </c>
      <c r="R11" s="12">
        <v>0.7283</v>
      </c>
      <c r="S11" s="12">
        <v>0.3468</v>
      </c>
      <c r="T11" s="12">
        <v>-0.2121</v>
      </c>
      <c r="U11" s="12">
        <v>0.7094</v>
      </c>
      <c r="V11" s="11"/>
      <c r="W11" s="13"/>
      <c r="X11" s="11"/>
      <c r="Y11" s="11"/>
      <c r="Z11" s="13"/>
      <c r="AA11" s="11"/>
      <c r="AB11" s="12"/>
      <c r="AC11" s="12"/>
      <c r="AD11" s="11">
        <v>2</v>
      </c>
      <c r="AE11" s="13">
        <v>827.1</v>
      </c>
      <c r="AF11" s="11">
        <v>49</v>
      </c>
      <c r="AG11" s="11">
        <v>4</v>
      </c>
      <c r="AH11" s="13">
        <v>1710</v>
      </c>
      <c r="AI11" s="11">
        <v>60</v>
      </c>
      <c r="AJ11" s="12">
        <v>-0.5</v>
      </c>
      <c r="AK11" s="12">
        <v>-0.5163</v>
      </c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>
        <v>9</v>
      </c>
      <c r="BM11" s="11"/>
      <c r="BN11" s="13"/>
      <c r="BO11" s="11">
        <v>14</v>
      </c>
      <c r="BP11" s="12"/>
      <c r="BQ11" s="12"/>
      <c r="BR11" s="11">
        <v>157</v>
      </c>
      <c r="BS11" s="13">
        <v>19873.86</v>
      </c>
      <c r="BT11" s="11">
        <v>52</v>
      </c>
      <c r="BU11" s="11">
        <v>88</v>
      </c>
      <c r="BV11" s="13">
        <v>13660.45</v>
      </c>
      <c r="BW11" s="11">
        <v>66</v>
      </c>
      <c r="BX11" s="12">
        <v>0.7841</v>
      </c>
      <c r="BY11" s="12">
        <v>0.4548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12</v>
      </c>
      <c r="EO11" s="11"/>
      <c r="EP11" s="13"/>
      <c r="EQ11" s="11">
        <v>21</v>
      </c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>
        <v>60</v>
      </c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</row>
    <row r="12">
      <c r="A12" s="10" t="s">
        <v>81</v>
      </c>
      <c r="B12" s="11">
        <v>74521</v>
      </c>
      <c r="C12" s="11">
        <f>=ROUNDDOWN(13.1627660513998,0)</f>
      </c>
      <c r="D12" s="11">
        <v>124481</v>
      </c>
      <c r="E12" s="12">
        <v>0.8449</v>
      </c>
      <c r="F12" s="11"/>
      <c r="G12" s="11">
        <f>=ROUNDDOWN({0},0)</f>
      </c>
      <c r="H12" s="11">
        <v>8340</v>
      </c>
      <c r="I12" s="12">
        <v>0.0962</v>
      </c>
      <c r="J12" s="11">
        <v>10221</v>
      </c>
      <c r="K12" s="13">
        <v>1780169.77</v>
      </c>
      <c r="L12" s="11">
        <v>379</v>
      </c>
      <c r="M12" s="14">
        <v>4697.02</v>
      </c>
      <c r="N12" s="11">
        <v>9925</v>
      </c>
      <c r="O12" s="13">
        <v>1667327.55</v>
      </c>
      <c r="P12" s="11">
        <v>491</v>
      </c>
      <c r="Q12" s="14">
        <v>3395.78</v>
      </c>
      <c r="R12" s="12">
        <v>0.0298</v>
      </c>
      <c r="S12" s="12">
        <v>0.0677</v>
      </c>
      <c r="T12" s="12">
        <v>-0.2281</v>
      </c>
      <c r="U12" s="12">
        <v>0.3832</v>
      </c>
      <c r="V12" s="11">
        <v>1241</v>
      </c>
      <c r="W12" s="13">
        <v>219071.04</v>
      </c>
      <c r="X12" s="11">
        <v>221</v>
      </c>
      <c r="Y12" s="11">
        <v>483</v>
      </c>
      <c r="Z12" s="13">
        <v>83954.47</v>
      </c>
      <c r="AA12" s="11">
        <v>212</v>
      </c>
      <c r="AB12" s="12">
        <v>1.5694</v>
      </c>
      <c r="AC12" s="12">
        <v>1.6094</v>
      </c>
      <c r="AD12" s="11">
        <v>4855</v>
      </c>
      <c r="AE12" s="13">
        <v>779016.53</v>
      </c>
      <c r="AF12" s="11">
        <v>351</v>
      </c>
      <c r="AG12" s="11">
        <v>4719</v>
      </c>
      <c r="AH12" s="13">
        <v>741408.85</v>
      </c>
      <c r="AI12" s="11">
        <v>486</v>
      </c>
      <c r="AJ12" s="12">
        <v>0.0288</v>
      </c>
      <c r="AK12" s="12">
        <v>0.0507</v>
      </c>
      <c r="AL12" s="11">
        <v>665</v>
      </c>
      <c r="AM12" s="13">
        <v>150005.62</v>
      </c>
      <c r="AN12" s="11">
        <v>346</v>
      </c>
      <c r="AO12" s="11">
        <v>964</v>
      </c>
      <c r="AP12" s="13">
        <v>188905.74</v>
      </c>
      <c r="AQ12" s="11">
        <v>418</v>
      </c>
      <c r="AR12" s="12">
        <v>-0.3102</v>
      </c>
      <c r="AS12" s="12">
        <v>-0.2059</v>
      </c>
      <c r="AT12" s="11">
        <v>315</v>
      </c>
      <c r="AU12" s="13">
        <v>57528.81</v>
      </c>
      <c r="AV12" s="11">
        <v>312</v>
      </c>
      <c r="AW12" s="11">
        <v>448</v>
      </c>
      <c r="AX12" s="13">
        <v>56937.2</v>
      </c>
      <c r="AY12" s="11">
        <v>443</v>
      </c>
      <c r="AZ12" s="12">
        <v>-0.2969</v>
      </c>
      <c r="BA12" s="12">
        <v>0.0104</v>
      </c>
      <c r="BB12" s="11">
        <v>255</v>
      </c>
      <c r="BC12" s="13">
        <v>46166.88</v>
      </c>
      <c r="BD12" s="11">
        <v>290</v>
      </c>
      <c r="BE12" s="11">
        <v>433</v>
      </c>
      <c r="BF12" s="13">
        <v>67567.04</v>
      </c>
      <c r="BG12" s="11">
        <v>399</v>
      </c>
      <c r="BH12" s="12">
        <v>-0.4111</v>
      </c>
      <c r="BI12" s="12">
        <v>-0.3167</v>
      </c>
      <c r="BJ12" s="11"/>
      <c r="BK12" s="13"/>
      <c r="BL12" s="11">
        <v>291</v>
      </c>
      <c r="BM12" s="11">
        <v>1</v>
      </c>
      <c r="BN12" s="13">
        <v>209.92</v>
      </c>
      <c r="BO12" s="11">
        <v>401</v>
      </c>
      <c r="BP12" s="12"/>
      <c r="BQ12" s="12"/>
      <c r="BR12" s="11">
        <v>760</v>
      </c>
      <c r="BS12" s="13">
        <v>149054.54</v>
      </c>
      <c r="BT12" s="11">
        <v>351</v>
      </c>
      <c r="BU12" s="11">
        <v>880</v>
      </c>
      <c r="BV12" s="13">
        <v>183787.51</v>
      </c>
      <c r="BW12" s="11">
        <v>486</v>
      </c>
      <c r="BX12" s="12">
        <v>-0.1364</v>
      </c>
      <c r="BY12" s="12">
        <v>-0.189</v>
      </c>
      <c r="BZ12" s="11">
        <v>216</v>
      </c>
      <c r="CA12" s="13">
        <v>38707.05</v>
      </c>
      <c r="CB12" s="11">
        <v>192</v>
      </c>
      <c r="CC12" s="11">
        <v>152</v>
      </c>
      <c r="CD12" s="13">
        <v>42866.41</v>
      </c>
      <c r="CE12" s="11">
        <v>216</v>
      </c>
      <c r="CF12" s="12">
        <v>0.4211</v>
      </c>
      <c r="CG12" s="12">
        <v>-0.097</v>
      </c>
      <c r="CH12" s="11"/>
      <c r="CI12" s="13"/>
      <c r="CJ12" s="11">
        <v>42</v>
      </c>
      <c r="CK12" s="11"/>
      <c r="CL12" s="13"/>
      <c r="CM12" s="11"/>
      <c r="CN12" s="12"/>
      <c r="CO12" s="12"/>
      <c r="CP12" s="11">
        <v>946</v>
      </c>
      <c r="CQ12" s="13">
        <v>186479.52</v>
      </c>
      <c r="CR12" s="11">
        <v>154</v>
      </c>
      <c r="CS12" s="11">
        <v>351</v>
      </c>
      <c r="CT12" s="13">
        <v>68375.89</v>
      </c>
      <c r="CU12" s="11">
        <v>178</v>
      </c>
      <c r="CV12" s="12">
        <v>1.6952</v>
      </c>
      <c r="CW12" s="12">
        <v>1.7273</v>
      </c>
      <c r="CX12" s="11">
        <v>423</v>
      </c>
      <c r="CY12" s="13">
        <v>61518.84</v>
      </c>
      <c r="CZ12" s="11">
        <v>139</v>
      </c>
      <c r="DA12" s="11">
        <v>590</v>
      </c>
      <c r="DB12" s="13">
        <v>86685.55</v>
      </c>
      <c r="DC12" s="11">
        <v>222</v>
      </c>
      <c r="DD12" s="12">
        <v>-0.2831</v>
      </c>
      <c r="DE12" s="12">
        <v>-0.2903</v>
      </c>
      <c r="DF12" s="11">
        <v>275</v>
      </c>
      <c r="DG12" s="13">
        <v>50054.19</v>
      </c>
      <c r="DH12" s="11">
        <v>224</v>
      </c>
      <c r="DI12" s="11">
        <v>471</v>
      </c>
      <c r="DJ12" s="13">
        <v>79696.37</v>
      </c>
      <c r="DK12" s="11">
        <v>368</v>
      </c>
      <c r="DL12" s="12">
        <v>-0.4161</v>
      </c>
      <c r="DM12" s="12">
        <v>-0.3719</v>
      </c>
      <c r="DN12" s="11"/>
      <c r="DO12" s="13"/>
      <c r="DP12" s="11">
        <v>74</v>
      </c>
      <c r="DQ12" s="11"/>
      <c r="DR12" s="13"/>
      <c r="DS12" s="11"/>
      <c r="DT12" s="12"/>
      <c r="DU12" s="12"/>
      <c r="DV12" s="11">
        <v>43</v>
      </c>
      <c r="DW12" s="13">
        <v>10980.67</v>
      </c>
      <c r="DX12" s="11">
        <v>309</v>
      </c>
      <c r="DY12" s="11">
        <v>27</v>
      </c>
      <c r="DZ12" s="13">
        <v>548.11</v>
      </c>
      <c r="EA12" s="11">
        <v>404</v>
      </c>
      <c r="EB12" s="12">
        <v>0.5926</v>
      </c>
      <c r="EC12" s="12">
        <v>19.0337</v>
      </c>
      <c r="ED12" s="11">
        <v>32</v>
      </c>
      <c r="EE12" s="13">
        <v>3716.96</v>
      </c>
      <c r="EF12" s="11">
        <v>106</v>
      </c>
      <c r="EG12" s="11">
        <v>45</v>
      </c>
      <c r="EH12" s="13">
        <v>5394.1</v>
      </c>
      <c r="EI12" s="11">
        <v>157</v>
      </c>
      <c r="EJ12" s="12">
        <v>-0.2889</v>
      </c>
      <c r="EK12" s="12">
        <v>-0.3109</v>
      </c>
      <c r="EL12" s="11">
        <v>114</v>
      </c>
      <c r="EM12" s="13">
        <v>16966.99</v>
      </c>
      <c r="EN12" s="11">
        <v>202</v>
      </c>
      <c r="EO12" s="11">
        <v>50</v>
      </c>
      <c r="EP12" s="13">
        <v>7110.67</v>
      </c>
      <c r="EQ12" s="11">
        <v>269</v>
      </c>
      <c r="ER12" s="12">
        <v>1.28</v>
      </c>
      <c r="ES12" s="12">
        <v>1.3861</v>
      </c>
      <c r="ET12" s="11"/>
      <c r="EU12" s="13"/>
      <c r="EV12" s="11">
        <v>92</v>
      </c>
      <c r="EW12" s="11"/>
      <c r="EX12" s="13"/>
      <c r="EY12" s="11">
        <v>61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37</v>
      </c>
      <c r="FK12" s="13">
        <v>6122.38</v>
      </c>
      <c r="FL12" s="11">
        <v>237</v>
      </c>
      <c r="FM12" s="11">
        <v>19</v>
      </c>
      <c r="FN12" s="13">
        <v>4942.61</v>
      </c>
      <c r="FO12" s="11">
        <v>348</v>
      </c>
      <c r="FP12" s="12">
        <v>0.9474</v>
      </c>
      <c r="FQ12" s="12">
        <v>0.2387</v>
      </c>
      <c r="FR12" s="11"/>
      <c r="FS12" s="13"/>
      <c r="FT12" s="11">
        <v>26</v>
      </c>
      <c r="FU12" s="11"/>
      <c r="FV12" s="13"/>
      <c r="FW12" s="11">
        <v>5</v>
      </c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32</v>
      </c>
      <c r="GK12" s="11">
        <v>3</v>
      </c>
      <c r="GL12" s="13">
        <v>343.54</v>
      </c>
      <c r="GM12" s="11">
        <v>34</v>
      </c>
      <c r="GN12" s="12"/>
      <c r="GO12" s="12"/>
      <c r="GP12" s="11">
        <v>24</v>
      </c>
      <c r="GQ12" s="13">
        <v>4489.76</v>
      </c>
      <c r="GR12" s="11">
        <v>2</v>
      </c>
      <c r="GS12" s="11"/>
      <c r="GT12" s="13"/>
      <c r="GU12" s="11"/>
      <c r="GV12" s="12"/>
      <c r="GW12" s="12"/>
      <c r="GX12" s="11">
        <v>1</v>
      </c>
      <c r="GY12" s="13">
        <v>289.99</v>
      </c>
      <c r="GZ12" s="11">
        <v>21</v>
      </c>
      <c r="HA12" s="11"/>
      <c r="HB12" s="13"/>
      <c r="HC12" s="11"/>
      <c r="HD12" s="12"/>
      <c r="HE12" s="12"/>
      <c r="HF12" s="11"/>
      <c r="HG12" s="13"/>
      <c r="HH12" s="11">
        <v>1</v>
      </c>
      <c r="HI12" s="11"/>
      <c r="HJ12" s="13"/>
      <c r="HK12" s="11">
        <v>3</v>
      </c>
      <c r="HL12" s="12"/>
      <c r="HM12" s="12"/>
      <c r="HN12" s="11"/>
      <c r="HO12" s="13"/>
      <c r="HP12" s="11">
        <v>257</v>
      </c>
      <c r="HQ12" s="11">
        <v>4</v>
      </c>
      <c r="HR12" s="13">
        <v>597</v>
      </c>
      <c r="HS12" s="11">
        <v>438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19</v>
      </c>
      <c r="IM12" s="13"/>
      <c r="IN12" s="11"/>
      <c r="IO12" s="11">
        <v>24</v>
      </c>
      <c r="IP12" s="13"/>
      <c r="IQ12" s="11"/>
      <c r="IR12" s="12">
        <v>-0.2083</v>
      </c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158</v>
      </c>
      <c r="JV12" s="13">
        <v>30416.66</v>
      </c>
      <c r="JW12" s="11">
        <v>217</v>
      </c>
      <c r="JX12" s="12"/>
      <c r="JY12" s="12"/>
      <c r="JZ12" s="11"/>
      <c r="KA12" s="13"/>
      <c r="KB12" s="11">
        <v>1</v>
      </c>
      <c r="KC12" s="11">
        <v>79</v>
      </c>
      <c r="KD12" s="13">
        <v>12113.28</v>
      </c>
      <c r="KE12" s="11">
        <v>253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>
        <v>24</v>
      </c>
      <c r="LB12" s="13">
        <v>5466.63</v>
      </c>
      <c r="LC12" s="11">
        <v>402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63</v>
      </c>
      <c r="MO12" s="11"/>
      <c r="MP12" s="13"/>
      <c r="MQ12" s="11">
        <v>41</v>
      </c>
      <c r="MR12" s="12"/>
      <c r="MS12" s="12"/>
      <c r="MT12" s="11"/>
      <c r="MU12" s="13"/>
      <c r="MV12" s="11"/>
      <c r="MW12" s="11"/>
      <c r="MX12" s="13"/>
      <c r="MY12" s="11">
        <v>27</v>
      </c>
      <c r="MZ12" s="12"/>
      <c r="NA12" s="12"/>
    </row>
    <row r="13">
      <c r="A13" s="10" t="s">
        <v>82</v>
      </c>
      <c r="B13" s="11">
        <v>38938</v>
      </c>
      <c r="C13" s="11">
        <f>=ROUNDDOWN(41.2916224814422,0)</f>
      </c>
      <c r="D13" s="11">
        <v>16375</v>
      </c>
      <c r="E13" s="12">
        <v>0.9468</v>
      </c>
      <c r="F13" s="11"/>
      <c r="G13" s="11">
        <f>=ROUNDDOWN({0},0)</f>
      </c>
      <c r="H13" s="11"/>
      <c r="I13" s="12"/>
      <c r="J13" s="11">
        <v>1005</v>
      </c>
      <c r="K13" s="13">
        <v>99393.58</v>
      </c>
      <c r="L13" s="11">
        <v>263</v>
      </c>
      <c r="M13" s="14">
        <v>377.92</v>
      </c>
      <c r="N13" s="11">
        <v>642</v>
      </c>
      <c r="O13" s="13">
        <v>54421.29</v>
      </c>
      <c r="P13" s="11">
        <v>101</v>
      </c>
      <c r="Q13" s="14">
        <v>538.82</v>
      </c>
      <c r="R13" s="12">
        <v>0.5654</v>
      </c>
      <c r="S13" s="12">
        <v>0.8264</v>
      </c>
      <c r="T13" s="12">
        <v>1.604</v>
      </c>
      <c r="U13" s="12">
        <v>-0.2986</v>
      </c>
      <c r="V13" s="11">
        <v>164</v>
      </c>
      <c r="W13" s="13">
        <v>14671.75</v>
      </c>
      <c r="X13" s="11">
        <v>253</v>
      </c>
      <c r="Y13" s="11">
        <v>145</v>
      </c>
      <c r="Z13" s="13">
        <v>11466.31</v>
      </c>
      <c r="AA13" s="11">
        <v>94</v>
      </c>
      <c r="AB13" s="12">
        <v>0.131</v>
      </c>
      <c r="AC13" s="12">
        <v>0.2796</v>
      </c>
      <c r="AD13" s="11">
        <v>190</v>
      </c>
      <c r="AE13" s="13">
        <v>14566.82</v>
      </c>
      <c r="AF13" s="11">
        <v>253</v>
      </c>
      <c r="AG13" s="11">
        <v>167</v>
      </c>
      <c r="AH13" s="13">
        <v>11867.31</v>
      </c>
      <c r="AI13" s="11">
        <v>96</v>
      </c>
      <c r="AJ13" s="12">
        <v>0.1377</v>
      </c>
      <c r="AK13" s="12">
        <v>0.2275</v>
      </c>
      <c r="AL13" s="11">
        <v>247</v>
      </c>
      <c r="AM13" s="13">
        <v>27313.66</v>
      </c>
      <c r="AN13" s="11">
        <v>261</v>
      </c>
      <c r="AO13" s="11">
        <v>116</v>
      </c>
      <c r="AP13" s="13">
        <v>11133.36</v>
      </c>
      <c r="AQ13" s="11">
        <v>86</v>
      </c>
      <c r="AR13" s="12">
        <v>1.1293</v>
      </c>
      <c r="AS13" s="12">
        <v>1.4533</v>
      </c>
      <c r="AT13" s="11">
        <v>38</v>
      </c>
      <c r="AU13" s="13">
        <v>3736.99</v>
      </c>
      <c r="AV13" s="11">
        <v>189</v>
      </c>
      <c r="AW13" s="11">
        <v>16</v>
      </c>
      <c r="AX13" s="13">
        <v>1284.47</v>
      </c>
      <c r="AY13" s="11">
        <v>96</v>
      </c>
      <c r="AZ13" s="12">
        <v>1.375</v>
      </c>
      <c r="BA13" s="12">
        <v>1.9094</v>
      </c>
      <c r="BB13" s="11">
        <v>133</v>
      </c>
      <c r="BC13" s="13">
        <v>12893.23</v>
      </c>
      <c r="BD13" s="11">
        <v>185</v>
      </c>
      <c r="BE13" s="11">
        <v>29</v>
      </c>
      <c r="BF13" s="13">
        <v>2771.33</v>
      </c>
      <c r="BG13" s="11">
        <v>84</v>
      </c>
      <c r="BH13" s="12">
        <v>3.5862</v>
      </c>
      <c r="BI13" s="12">
        <v>3.6524</v>
      </c>
      <c r="BJ13" s="11">
        <v>23</v>
      </c>
      <c r="BK13" s="13">
        <v>3649.08</v>
      </c>
      <c r="BL13" s="11">
        <v>208</v>
      </c>
      <c r="BM13" s="11">
        <v>10</v>
      </c>
      <c r="BN13" s="13">
        <v>991.9</v>
      </c>
      <c r="BO13" s="11">
        <v>101</v>
      </c>
      <c r="BP13" s="12">
        <v>1.3</v>
      </c>
      <c r="BQ13" s="12">
        <v>2.6789</v>
      </c>
      <c r="BR13" s="11">
        <v>150</v>
      </c>
      <c r="BS13" s="13">
        <v>16271.58</v>
      </c>
      <c r="BT13" s="11">
        <v>263</v>
      </c>
      <c r="BU13" s="11">
        <v>101</v>
      </c>
      <c r="BV13" s="13">
        <v>10334.1</v>
      </c>
      <c r="BW13" s="11">
        <v>101</v>
      </c>
      <c r="BX13" s="12">
        <v>0.4851</v>
      </c>
      <c r="BY13" s="12">
        <v>0.5746</v>
      </c>
      <c r="BZ13" s="11">
        <v>17</v>
      </c>
      <c r="CA13" s="13">
        <v>1680.25</v>
      </c>
      <c r="CB13" s="11">
        <v>105</v>
      </c>
      <c r="CC13" s="11">
        <v>20</v>
      </c>
      <c r="CD13" s="13">
        <v>1507.73</v>
      </c>
      <c r="CE13" s="11">
        <v>71</v>
      </c>
      <c r="CF13" s="12">
        <v>-0.15</v>
      </c>
      <c r="CG13" s="12">
        <v>0.1144</v>
      </c>
      <c r="CH13" s="11"/>
      <c r="CI13" s="13"/>
      <c r="CJ13" s="11">
        <v>60</v>
      </c>
      <c r="CK13" s="11"/>
      <c r="CL13" s="13"/>
      <c r="CM13" s="11"/>
      <c r="CN13" s="12"/>
      <c r="CO13" s="12"/>
      <c r="CP13" s="11"/>
      <c r="CQ13" s="13"/>
      <c r="CR13" s="11">
        <v>18</v>
      </c>
      <c r="CS13" s="11"/>
      <c r="CT13" s="13"/>
      <c r="CU13" s="11">
        <v>5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27</v>
      </c>
      <c r="DG13" s="13">
        <v>1986.28</v>
      </c>
      <c r="DH13" s="11">
        <v>91</v>
      </c>
      <c r="DI13" s="11">
        <v>26</v>
      </c>
      <c r="DJ13" s="13">
        <v>1731.69</v>
      </c>
      <c r="DK13" s="11">
        <v>51</v>
      </c>
      <c r="DL13" s="12">
        <v>0.0385</v>
      </c>
      <c r="DM13" s="12">
        <v>0.147</v>
      </c>
      <c r="DN13" s="11">
        <v>1</v>
      </c>
      <c r="DO13" s="13">
        <v>110.25</v>
      </c>
      <c r="DP13" s="11">
        <v>44</v>
      </c>
      <c r="DQ13" s="11">
        <v>6</v>
      </c>
      <c r="DR13" s="13">
        <v>743.22</v>
      </c>
      <c r="DS13" s="11">
        <v>91</v>
      </c>
      <c r="DT13" s="12">
        <v>-0.8333</v>
      </c>
      <c r="DU13" s="12">
        <v>-0.8517</v>
      </c>
      <c r="DV13" s="11"/>
      <c r="DW13" s="13"/>
      <c r="DX13" s="11">
        <v>94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3</v>
      </c>
      <c r="EM13" s="13">
        <v>403.23</v>
      </c>
      <c r="EN13" s="11">
        <v>40</v>
      </c>
      <c r="EO13" s="11">
        <v>2</v>
      </c>
      <c r="EP13" s="13">
        <v>165.37</v>
      </c>
      <c r="EQ13" s="11">
        <v>44</v>
      </c>
      <c r="ER13" s="12">
        <v>0.5</v>
      </c>
      <c r="ES13" s="12">
        <v>1.4384</v>
      </c>
      <c r="ET13" s="11"/>
      <c r="EU13" s="13"/>
      <c r="EV13" s="11">
        <v>127</v>
      </c>
      <c r="EW13" s="11">
        <v>2</v>
      </c>
      <c r="EX13" s="13">
        <v>112.48</v>
      </c>
      <c r="EY13" s="11">
        <v>25</v>
      </c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12</v>
      </c>
      <c r="FS13" s="13">
        <v>2110.46</v>
      </c>
      <c r="FT13" s="11">
        <v>140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>
        <v>84</v>
      </c>
      <c r="HI13" s="11"/>
      <c r="HJ13" s="13"/>
      <c r="HK13" s="11">
        <v>73</v>
      </c>
      <c r="HL13" s="12"/>
      <c r="HM13" s="12"/>
      <c r="HN13" s="11"/>
      <c r="HO13" s="13"/>
      <c r="HP13" s="11">
        <v>263</v>
      </c>
      <c r="HQ13" s="11"/>
      <c r="HR13" s="13"/>
      <c r="HS13" s="11">
        <v>101</v>
      </c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2</v>
      </c>
      <c r="KD13" s="13">
        <v>312.02</v>
      </c>
      <c r="KE13" s="11">
        <v>26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>
        <v>23</v>
      </c>
      <c r="KV13" s="12"/>
      <c r="KW13" s="12"/>
      <c r="KX13" s="11"/>
      <c r="KY13" s="13"/>
      <c r="KZ13" s="11"/>
      <c r="LA13" s="11"/>
      <c r="LB13" s="13"/>
      <c r="LC13" s="11">
        <v>54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</row>
    <row r="14">
      <c r="A14" s="10" t="s">
        <v>83</v>
      </c>
      <c r="B14" s="11">
        <v>84992</v>
      </c>
      <c r="C14" s="11">
        <f>=ROUNDDOWN(501.72373081464,0)</f>
      </c>
      <c r="D14" s="11">
        <v>2208</v>
      </c>
      <c r="E14" s="12">
        <v>1</v>
      </c>
      <c r="F14" s="11"/>
      <c r="G14" s="11">
        <f>=ROUNDDOWN({0},0)</f>
      </c>
      <c r="H14" s="11"/>
      <c r="I14" s="12"/>
      <c r="J14" s="11">
        <v>59</v>
      </c>
      <c r="K14" s="13">
        <v>2765.36</v>
      </c>
      <c r="L14" s="11">
        <v>161</v>
      </c>
      <c r="M14" s="14">
        <v>17.18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21</v>
      </c>
      <c r="AE14" s="13">
        <v>748.34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>
        <v>37</v>
      </c>
      <c r="BS14" s="13">
        <v>2017.02</v>
      </c>
      <c r="BT14" s="11">
        <v>108</v>
      </c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45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>
        <v>1</v>
      </c>
      <c r="MM14" s="13"/>
      <c r="MN14" s="11">
        <v>161</v>
      </c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</row>
    <row r="15">
      <c r="A15" s="10" t="s">
        <v>84</v>
      </c>
      <c r="B15" s="11">
        <v>6547</v>
      </c>
      <c r="C15" s="11">
        <f>=ROUNDDOWN(11.8906647293861,0)</f>
      </c>
      <c r="D15" s="11">
        <v>13486</v>
      </c>
      <c r="E15" s="12">
        <v>0.8988</v>
      </c>
      <c r="F15" s="11"/>
      <c r="G15" s="11">
        <f>=ROUNDDOWN({0},0)</f>
      </c>
      <c r="H15" s="11"/>
      <c r="I15" s="12"/>
      <c r="J15" s="11">
        <v>1071</v>
      </c>
      <c r="K15" s="13">
        <v>73100.3</v>
      </c>
      <c r="L15" s="11">
        <v>47</v>
      </c>
      <c r="M15" s="14">
        <v>1555.33</v>
      </c>
      <c r="N15" s="11">
        <v>1010</v>
      </c>
      <c r="O15" s="13">
        <v>64788.59</v>
      </c>
      <c r="P15" s="11">
        <v>99</v>
      </c>
      <c r="Q15" s="14">
        <v>654.43</v>
      </c>
      <c r="R15" s="12">
        <v>0.0604</v>
      </c>
      <c r="S15" s="12">
        <v>0.1283</v>
      </c>
      <c r="T15" s="12">
        <v>-0.5253</v>
      </c>
      <c r="U15" s="12">
        <v>1.3766</v>
      </c>
      <c r="V15" s="11">
        <v>227</v>
      </c>
      <c r="W15" s="13">
        <v>13481.17</v>
      </c>
      <c r="X15" s="11">
        <v>36</v>
      </c>
      <c r="Y15" s="11">
        <v>134</v>
      </c>
      <c r="Z15" s="13">
        <v>8719.81</v>
      </c>
      <c r="AA15" s="11">
        <v>63</v>
      </c>
      <c r="AB15" s="12">
        <v>0.694</v>
      </c>
      <c r="AC15" s="12">
        <v>0.546</v>
      </c>
      <c r="AD15" s="11">
        <v>300</v>
      </c>
      <c r="AE15" s="13">
        <v>18552.61</v>
      </c>
      <c r="AF15" s="11">
        <v>47</v>
      </c>
      <c r="AG15" s="11">
        <v>306</v>
      </c>
      <c r="AH15" s="13">
        <v>19494.03</v>
      </c>
      <c r="AI15" s="11">
        <v>99</v>
      </c>
      <c r="AJ15" s="12">
        <v>-0.0196</v>
      </c>
      <c r="AK15" s="12">
        <v>-0.0483</v>
      </c>
      <c r="AL15" s="11">
        <v>107</v>
      </c>
      <c r="AM15" s="13">
        <v>9669.87</v>
      </c>
      <c r="AN15" s="11">
        <v>47</v>
      </c>
      <c r="AO15" s="11">
        <v>109</v>
      </c>
      <c r="AP15" s="13">
        <v>8690.43</v>
      </c>
      <c r="AQ15" s="11">
        <v>66</v>
      </c>
      <c r="AR15" s="12">
        <v>-0.0183</v>
      </c>
      <c r="AS15" s="12">
        <v>0.1127</v>
      </c>
      <c r="AT15" s="11">
        <v>58</v>
      </c>
      <c r="AU15" s="13">
        <v>3339.39</v>
      </c>
      <c r="AV15" s="11">
        <v>46</v>
      </c>
      <c r="AW15" s="11">
        <v>37</v>
      </c>
      <c r="AX15" s="13">
        <v>2072.9</v>
      </c>
      <c r="AY15" s="11">
        <v>99</v>
      </c>
      <c r="AZ15" s="12">
        <v>0.5676</v>
      </c>
      <c r="BA15" s="12">
        <v>0.611</v>
      </c>
      <c r="BB15" s="11">
        <v>10</v>
      </c>
      <c r="BC15" s="13">
        <v>482.74</v>
      </c>
      <c r="BD15" s="11">
        <v>41</v>
      </c>
      <c r="BE15" s="11">
        <v>18</v>
      </c>
      <c r="BF15" s="13">
        <v>1055.21</v>
      </c>
      <c r="BG15" s="11">
        <v>99</v>
      </c>
      <c r="BH15" s="12">
        <v>-0.4444</v>
      </c>
      <c r="BI15" s="12">
        <v>-0.5425</v>
      </c>
      <c r="BJ15" s="11"/>
      <c r="BK15" s="13"/>
      <c r="BL15" s="11">
        <v>45</v>
      </c>
      <c r="BM15" s="11"/>
      <c r="BN15" s="13"/>
      <c r="BO15" s="11">
        <v>91</v>
      </c>
      <c r="BP15" s="12"/>
      <c r="BQ15" s="12"/>
      <c r="BR15" s="11">
        <v>132</v>
      </c>
      <c r="BS15" s="13">
        <v>11688.47</v>
      </c>
      <c r="BT15" s="11">
        <v>47</v>
      </c>
      <c r="BU15" s="11">
        <v>209</v>
      </c>
      <c r="BV15" s="13">
        <v>13368.75</v>
      </c>
      <c r="BW15" s="11">
        <v>99</v>
      </c>
      <c r="BX15" s="12">
        <v>-0.3684</v>
      </c>
      <c r="BY15" s="12">
        <v>-0.1257</v>
      </c>
      <c r="BZ15" s="11">
        <v>20</v>
      </c>
      <c r="CA15" s="13">
        <v>1327.15</v>
      </c>
      <c r="CB15" s="11">
        <v>27</v>
      </c>
      <c r="CC15" s="11">
        <v>26</v>
      </c>
      <c r="CD15" s="13">
        <v>1799.92</v>
      </c>
      <c r="CE15" s="11">
        <v>64</v>
      </c>
      <c r="CF15" s="12">
        <v>-0.2308</v>
      </c>
      <c r="CG15" s="12">
        <v>-0.2627</v>
      </c>
      <c r="CH15" s="11"/>
      <c r="CI15" s="13"/>
      <c r="CJ15" s="11">
        <v>9</v>
      </c>
      <c r="CK15" s="11"/>
      <c r="CL15" s="13"/>
      <c r="CM15" s="11"/>
      <c r="CN15" s="12"/>
      <c r="CO15" s="12"/>
      <c r="CP15" s="11">
        <v>52</v>
      </c>
      <c r="CQ15" s="13">
        <v>4271.65</v>
      </c>
      <c r="CR15" s="11">
        <v>34</v>
      </c>
      <c r="CS15" s="11"/>
      <c r="CT15" s="13"/>
      <c r="CU15" s="11">
        <v>66</v>
      </c>
      <c r="CV15" s="12"/>
      <c r="CW15" s="12"/>
      <c r="CX15" s="11">
        <v>52</v>
      </c>
      <c r="CY15" s="13">
        <v>2780</v>
      </c>
      <c r="CZ15" s="11">
        <v>24</v>
      </c>
      <c r="DA15" s="11">
        <v>18</v>
      </c>
      <c r="DB15" s="13">
        <v>1316.71</v>
      </c>
      <c r="DC15" s="11">
        <v>65</v>
      </c>
      <c r="DD15" s="12">
        <v>1.8889</v>
      </c>
      <c r="DE15" s="12">
        <v>1.1113</v>
      </c>
      <c r="DF15" s="11">
        <v>23</v>
      </c>
      <c r="DG15" s="13">
        <v>1655.6</v>
      </c>
      <c r="DH15" s="11">
        <v>27</v>
      </c>
      <c r="DI15" s="11">
        <v>25</v>
      </c>
      <c r="DJ15" s="13">
        <v>1665.54</v>
      </c>
      <c r="DK15" s="11">
        <v>93</v>
      </c>
      <c r="DL15" s="12">
        <v>-0.08</v>
      </c>
      <c r="DM15" s="12">
        <v>-0.006</v>
      </c>
      <c r="DN15" s="11"/>
      <c r="DO15" s="13"/>
      <c r="DP15" s="11"/>
      <c r="DQ15" s="11"/>
      <c r="DR15" s="13"/>
      <c r="DS15" s="11"/>
      <c r="DT15" s="12"/>
      <c r="DU15" s="12"/>
      <c r="DV15" s="11">
        <v>16</v>
      </c>
      <c r="DW15" s="13">
        <v>1414.88</v>
      </c>
      <c r="DX15" s="11">
        <v>47</v>
      </c>
      <c r="DY15" s="11">
        <v>26</v>
      </c>
      <c r="DZ15" s="13">
        <v>355.58</v>
      </c>
      <c r="EA15" s="11">
        <v>98</v>
      </c>
      <c r="EB15" s="12">
        <v>-0.3846</v>
      </c>
      <c r="EC15" s="12">
        <v>2.9791</v>
      </c>
      <c r="ED15" s="11">
        <v>26</v>
      </c>
      <c r="EE15" s="13">
        <v>1548.02</v>
      </c>
      <c r="EF15" s="11">
        <v>19</v>
      </c>
      <c r="EG15" s="11">
        <v>29</v>
      </c>
      <c r="EH15" s="13">
        <v>1342.35</v>
      </c>
      <c r="EI15" s="11">
        <v>40</v>
      </c>
      <c r="EJ15" s="12">
        <v>-0.1034</v>
      </c>
      <c r="EK15" s="12">
        <v>0.1532</v>
      </c>
      <c r="EL15" s="11">
        <v>14</v>
      </c>
      <c r="EM15" s="13">
        <v>811.01</v>
      </c>
      <c r="EN15" s="11">
        <v>40</v>
      </c>
      <c r="EO15" s="11">
        <v>21</v>
      </c>
      <c r="EP15" s="13">
        <v>1295.52</v>
      </c>
      <c r="EQ15" s="11">
        <v>71</v>
      </c>
      <c r="ER15" s="12">
        <v>-0.3333</v>
      </c>
      <c r="ES15" s="12">
        <v>-0.374</v>
      </c>
      <c r="ET15" s="11"/>
      <c r="EU15" s="13"/>
      <c r="EV15" s="11">
        <v>5</v>
      </c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29</v>
      </c>
      <c r="FK15" s="13">
        <v>1941.1</v>
      </c>
      <c r="FL15" s="11">
        <v>36</v>
      </c>
      <c r="FM15" s="11">
        <v>4</v>
      </c>
      <c r="FN15" s="13">
        <v>386.1</v>
      </c>
      <c r="FO15" s="11">
        <v>13</v>
      </c>
      <c r="FP15" s="12">
        <v>6.25</v>
      </c>
      <c r="FQ15" s="12">
        <v>4.0275</v>
      </c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/>
      <c r="HR15" s="13"/>
      <c r="HS15" s="11">
        <v>99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5</v>
      </c>
      <c r="IM15" s="13">
        <v>136.64</v>
      </c>
      <c r="IN15" s="11"/>
      <c r="IO15" s="11">
        <v>1</v>
      </c>
      <c r="IP15" s="13"/>
      <c r="IQ15" s="11"/>
      <c r="IR15" s="12">
        <v>4</v>
      </c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>
        <v>17</v>
      </c>
      <c r="JV15" s="13">
        <v>1049.76</v>
      </c>
      <c r="JW15" s="11">
        <v>37</v>
      </c>
      <c r="JX15" s="12"/>
      <c r="JY15" s="12"/>
      <c r="JZ15" s="11"/>
      <c r="KA15" s="13"/>
      <c r="KB15" s="11"/>
      <c r="KC15" s="11">
        <v>26</v>
      </c>
      <c r="KD15" s="13">
        <v>1936.27</v>
      </c>
      <c r="KE15" s="11">
        <v>67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>
        <v>4</v>
      </c>
      <c r="LB15" s="13">
        <v>239.71</v>
      </c>
      <c r="LC15" s="11">
        <v>83</v>
      </c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</row>
    <row r="16">
      <c r="A16" s="10" t="s">
        <v>85</v>
      </c>
      <c r="B16" s="11">
        <v>6995</v>
      </c>
      <c r="C16" s="11">
        <f>=ROUNDDOWN(51.5855457227139,0)</f>
      </c>
      <c r="D16" s="11"/>
      <c r="E16" s="12"/>
      <c r="F16" s="11"/>
      <c r="G16" s="11">
        <f>=ROUNDDOWN({0},0)</f>
      </c>
      <c r="H16" s="11"/>
      <c r="I16" s="12"/>
      <c r="J16" s="11">
        <v>900</v>
      </c>
      <c r="K16" s="13">
        <v>27493.18</v>
      </c>
      <c r="L16" s="11">
        <v>27</v>
      </c>
      <c r="M16" s="14">
        <v>1018.27</v>
      </c>
      <c r="N16" s="11">
        <v>18</v>
      </c>
      <c r="O16" s="13">
        <v>1123.45</v>
      </c>
      <c r="P16" s="11">
        <v>27</v>
      </c>
      <c r="Q16" s="14">
        <v>41.61</v>
      </c>
      <c r="R16" s="12">
        <v>49</v>
      </c>
      <c r="S16" s="12">
        <v>23.4721</v>
      </c>
      <c r="T16" s="12"/>
      <c r="U16" s="12">
        <v>23.4718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543</v>
      </c>
      <c r="BK16" s="13">
        <v>19658.32</v>
      </c>
      <c r="BL16" s="11">
        <v>27</v>
      </c>
      <c r="BM16" s="11"/>
      <c r="BN16" s="13"/>
      <c r="BO16" s="11">
        <v>27</v>
      </c>
      <c r="BP16" s="12"/>
      <c r="BQ16" s="12"/>
      <c r="BR16" s="11"/>
      <c r="BS16" s="13"/>
      <c r="BT16" s="11">
        <v>27</v>
      </c>
      <c r="BU16" s="11"/>
      <c r="BV16" s="13"/>
      <c r="BW16" s="11">
        <v>3</v>
      </c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>
        <v>356</v>
      </c>
      <c r="CI16" s="13">
        <v>7800.44</v>
      </c>
      <c r="CJ16" s="11">
        <v>27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1</v>
      </c>
      <c r="EU16" s="13">
        <v>34.42</v>
      </c>
      <c r="EV16" s="11">
        <v>27</v>
      </c>
      <c r="EW16" s="11"/>
      <c r="EX16" s="13"/>
      <c r="EY16" s="11">
        <v>27</v>
      </c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27</v>
      </c>
      <c r="HQ16" s="11"/>
      <c r="HR16" s="13"/>
      <c r="HS16" s="11">
        <v>27</v>
      </c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>
        <v>9</v>
      </c>
      <c r="JF16" s="13">
        <v>579.91</v>
      </c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>
        <v>9</v>
      </c>
      <c r="LR16" s="13">
        <v>543.54</v>
      </c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>
        <v>15</v>
      </c>
      <c r="MW16" s="11"/>
      <c r="MX16" s="13"/>
      <c r="MY16" s="11">
        <v>15</v>
      </c>
      <c r="MZ16" s="12"/>
      <c r="NA16" s="12"/>
    </row>
    <row r="17">
      <c r="A17" s="10" t="s">
        <v>86</v>
      </c>
      <c r="B17" s="11">
        <v>12363</v>
      </c>
      <c r="C17" s="11">
        <f>=ROUNDDOWN(12.3247931412621,0)</f>
      </c>
      <c r="D17" s="11">
        <v>6360</v>
      </c>
      <c r="E17" s="12">
        <v>1</v>
      </c>
      <c r="F17" s="11"/>
      <c r="G17" s="11">
        <f>=ROUNDDOWN({0},0)</f>
      </c>
      <c r="H17" s="11"/>
      <c r="I17" s="12"/>
      <c r="J17" s="11">
        <v>298</v>
      </c>
      <c r="K17" s="13">
        <v>3082.18</v>
      </c>
      <c r="L17" s="11">
        <v>13</v>
      </c>
      <c r="M17" s="14">
        <v>237.09</v>
      </c>
      <c r="N17" s="11">
        <v>94</v>
      </c>
      <c r="O17" s="13">
        <v>873.53</v>
      </c>
      <c r="P17" s="11">
        <v>22</v>
      </c>
      <c r="Q17" s="14">
        <v>39.71</v>
      </c>
      <c r="R17" s="12">
        <v>2.1702</v>
      </c>
      <c r="S17" s="12">
        <v>2.5284</v>
      </c>
      <c r="T17" s="12">
        <v>-0.4091</v>
      </c>
      <c r="U17" s="12">
        <v>4.9705</v>
      </c>
      <c r="V17" s="11">
        <v>291</v>
      </c>
      <c r="W17" s="13">
        <v>3025.93</v>
      </c>
      <c r="X17" s="11">
        <v>13</v>
      </c>
      <c r="Y17" s="11">
        <v>79</v>
      </c>
      <c r="Z17" s="13">
        <v>739.74</v>
      </c>
      <c r="AA17" s="11">
        <v>22</v>
      </c>
      <c r="AB17" s="12">
        <v>2.6835</v>
      </c>
      <c r="AC17" s="12">
        <v>3.0905</v>
      </c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7</v>
      </c>
      <c r="AU17" s="13">
        <v>56.25</v>
      </c>
      <c r="AV17" s="11">
        <v>3</v>
      </c>
      <c r="AW17" s="11">
        <v>13</v>
      </c>
      <c r="AX17" s="13">
        <v>95.81</v>
      </c>
      <c r="AY17" s="11">
        <v>7</v>
      </c>
      <c r="AZ17" s="12">
        <v>-0.4615</v>
      </c>
      <c r="BA17" s="12">
        <v>-0.4129</v>
      </c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>
        <v>1</v>
      </c>
      <c r="BP17" s="12"/>
      <c r="BQ17" s="12"/>
      <c r="BR17" s="11"/>
      <c r="BS17" s="13"/>
      <c r="BT17" s="11">
        <v>4</v>
      </c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7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>
        <v>4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>
        <v>1</v>
      </c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>
        <v>2</v>
      </c>
      <c r="HR17" s="13">
        <v>37.98</v>
      </c>
      <c r="HS17" s="11">
        <v>15</v>
      </c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>
        <v>8</v>
      </c>
      <c r="IW17" s="11"/>
      <c r="IX17" s="13"/>
      <c r="IY17" s="11">
        <v>22</v>
      </c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>
        <v>4</v>
      </c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</row>
    <row r="18">
      <c r="A18" s="10" t="s">
        <v>87</v>
      </c>
      <c r="B18" s="11">
        <v>21846</v>
      </c>
      <c r="C18" s="11">
        <f>=ROUNDDOWN(37.9336690397638,0)</f>
      </c>
      <c r="D18" s="11">
        <v>9630</v>
      </c>
      <c r="E18" s="12">
        <v>1</v>
      </c>
      <c r="F18" s="11"/>
      <c r="G18" s="11">
        <f>=ROUNDDOWN({0},0)</f>
      </c>
      <c r="H18" s="11"/>
      <c r="I18" s="12"/>
      <c r="J18" s="11">
        <v>1636</v>
      </c>
      <c r="K18" s="13">
        <v>32934.36</v>
      </c>
      <c r="L18" s="11">
        <v>25</v>
      </c>
      <c r="M18" s="14">
        <v>1317.37</v>
      </c>
      <c r="N18" s="11">
        <v>862</v>
      </c>
      <c r="O18" s="13">
        <v>30072.17</v>
      </c>
      <c r="P18" s="11">
        <v>80</v>
      </c>
      <c r="Q18" s="14">
        <v>375.9</v>
      </c>
      <c r="R18" s="12">
        <v>0.8979</v>
      </c>
      <c r="S18" s="12">
        <v>0.0952</v>
      </c>
      <c r="T18" s="12">
        <v>-0.6875</v>
      </c>
      <c r="U18" s="12">
        <v>2.5046</v>
      </c>
      <c r="V18" s="11">
        <v>1383</v>
      </c>
      <c r="W18" s="13">
        <v>25447.45</v>
      </c>
      <c r="X18" s="11">
        <v>25</v>
      </c>
      <c r="Y18" s="11">
        <v>445</v>
      </c>
      <c r="Z18" s="13">
        <v>12301.98</v>
      </c>
      <c r="AA18" s="11">
        <v>65</v>
      </c>
      <c r="AB18" s="12">
        <v>2.1079</v>
      </c>
      <c r="AC18" s="12">
        <v>1.0686</v>
      </c>
      <c r="AD18" s="11">
        <v>11</v>
      </c>
      <c r="AE18" s="13">
        <v>305.1</v>
      </c>
      <c r="AF18" s="11">
        <v>25</v>
      </c>
      <c r="AG18" s="11">
        <v>19</v>
      </c>
      <c r="AH18" s="13">
        <v>631.08</v>
      </c>
      <c r="AI18" s="11">
        <v>65</v>
      </c>
      <c r="AJ18" s="12">
        <v>-0.4211</v>
      </c>
      <c r="AK18" s="12">
        <v>-0.5165</v>
      </c>
      <c r="AL18" s="11"/>
      <c r="AM18" s="13"/>
      <c r="AN18" s="11"/>
      <c r="AO18" s="11"/>
      <c r="AP18" s="13"/>
      <c r="AQ18" s="11"/>
      <c r="AR18" s="12"/>
      <c r="AS18" s="12"/>
      <c r="AT18" s="11">
        <v>7</v>
      </c>
      <c r="AU18" s="13">
        <v>350.96</v>
      </c>
      <c r="AV18" s="11">
        <v>13</v>
      </c>
      <c r="AW18" s="11">
        <v>18</v>
      </c>
      <c r="AX18" s="13">
        <v>646.75</v>
      </c>
      <c r="AY18" s="11">
        <v>45</v>
      </c>
      <c r="AZ18" s="12">
        <v>-0.6111</v>
      </c>
      <c r="BA18" s="12">
        <v>-0.4573</v>
      </c>
      <c r="BB18" s="11"/>
      <c r="BC18" s="13"/>
      <c r="BD18" s="11">
        <v>1</v>
      </c>
      <c r="BE18" s="11"/>
      <c r="BF18" s="13"/>
      <c r="BG18" s="11">
        <v>1</v>
      </c>
      <c r="BH18" s="12"/>
      <c r="BI18" s="12"/>
      <c r="BJ18" s="11"/>
      <c r="BK18" s="13"/>
      <c r="BL18" s="11"/>
      <c r="BM18" s="11"/>
      <c r="BN18" s="13"/>
      <c r="BO18" s="11">
        <v>15</v>
      </c>
      <c r="BP18" s="12"/>
      <c r="BQ18" s="12"/>
      <c r="BR18" s="11"/>
      <c r="BS18" s="13"/>
      <c r="BT18" s="11">
        <v>1</v>
      </c>
      <c r="BU18" s="11">
        <v>1</v>
      </c>
      <c r="BV18" s="13">
        <v>16.81</v>
      </c>
      <c r="BW18" s="11">
        <v>2</v>
      </c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>
        <v>2</v>
      </c>
      <c r="CI18" s="13">
        <v>144.98</v>
      </c>
      <c r="CJ18" s="11">
        <v>9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5</v>
      </c>
      <c r="DW18" s="13">
        <v>102.89</v>
      </c>
      <c r="DX18" s="11"/>
      <c r="DY18" s="11">
        <v>2</v>
      </c>
      <c r="DZ18" s="13">
        <v>28.4</v>
      </c>
      <c r="EA18" s="11">
        <v>15</v>
      </c>
      <c r="EB18" s="12">
        <v>1.5</v>
      </c>
      <c r="EC18" s="12">
        <v>2.6229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>
        <v>18</v>
      </c>
      <c r="EZ18" s="12"/>
      <c r="FA18" s="12"/>
      <c r="FB18" s="11">
        <v>199</v>
      </c>
      <c r="FC18" s="13">
        <v>5976.06</v>
      </c>
      <c r="FD18" s="11"/>
      <c r="FE18" s="11">
        <v>290</v>
      </c>
      <c r="FF18" s="13">
        <v>14140.73</v>
      </c>
      <c r="FG18" s="11"/>
      <c r="FH18" s="12">
        <v>-0.3138</v>
      </c>
      <c r="FI18" s="12">
        <v>-0.5774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23</v>
      </c>
      <c r="HQ18" s="11"/>
      <c r="HR18" s="13"/>
      <c r="HS18" s="11">
        <v>76</v>
      </c>
      <c r="HT18" s="12"/>
      <c r="HU18" s="12"/>
      <c r="HV18" s="11">
        <v>22</v>
      </c>
      <c r="HW18" s="13">
        <v>465.48</v>
      </c>
      <c r="HX18" s="11">
        <v>1</v>
      </c>
      <c r="HY18" s="11">
        <v>87</v>
      </c>
      <c r="HZ18" s="13">
        <v>2306.42</v>
      </c>
      <c r="IA18" s="11">
        <v>16</v>
      </c>
      <c r="IB18" s="12">
        <v>-0.7471</v>
      </c>
      <c r="IC18" s="12">
        <v>-0.7982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7</v>
      </c>
      <c r="IU18" s="13">
        <v>141.44</v>
      </c>
      <c r="IV18" s="11">
        <v>25</v>
      </c>
      <c r="IW18" s="11"/>
      <c r="IX18" s="13"/>
      <c r="IY18" s="11">
        <v>65</v>
      </c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</row>
    <row r="19">
      <c r="A19" s="10" t="s">
        <v>88</v>
      </c>
      <c r="B19" s="11">
        <v>42</v>
      </c>
      <c r="C19" s="11">
        <f>=ROUNDDOWN(3.44262295081967,0)</f>
      </c>
      <c r="D19" s="11"/>
      <c r="E19" s="12">
        <v>0.0168</v>
      </c>
      <c r="F19" s="11"/>
      <c r="G19" s="11">
        <f>=ROUNDDOWN({0},0)</f>
      </c>
      <c r="H19" s="11"/>
      <c r="I19" s="12"/>
      <c r="J19" s="11">
        <v>22</v>
      </c>
      <c r="K19" s="13">
        <v>1490.49</v>
      </c>
      <c r="L19" s="11"/>
      <c r="M19" s="14"/>
      <c r="N19" s="11">
        <v>34</v>
      </c>
      <c r="O19" s="13">
        <v>2191.77</v>
      </c>
      <c r="P19" s="11"/>
      <c r="Q19" s="14"/>
      <c r="R19" s="12">
        <v>-0.3529</v>
      </c>
      <c r="S19" s="12">
        <v>-0.32</v>
      </c>
      <c r="T19" s="12"/>
      <c r="U19" s="12"/>
      <c r="V19" s="11">
        <v>1</v>
      </c>
      <c r="W19" s="13">
        <v>121.89</v>
      </c>
      <c r="X19" s="11"/>
      <c r="Y19" s="11"/>
      <c r="Z19" s="13"/>
      <c r="AA19" s="11"/>
      <c r="AB19" s="12"/>
      <c r="AC19" s="12"/>
      <c r="AD19" s="11">
        <v>3</v>
      </c>
      <c r="AE19" s="13">
        <v>442.92</v>
      </c>
      <c r="AF19" s="11"/>
      <c r="AG19" s="11">
        <v>3</v>
      </c>
      <c r="AH19" s="13">
        <v>331.64</v>
      </c>
      <c r="AI19" s="11"/>
      <c r="AJ19" s="12"/>
      <c r="AK19" s="12">
        <v>0.3355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  <c r="BR19" s="11">
        <v>5</v>
      </c>
      <c r="BS19" s="13">
        <v>345.95</v>
      </c>
      <c r="BT19" s="11"/>
      <c r="BU19" s="11">
        <v>3</v>
      </c>
      <c r="BV19" s="13">
        <v>233.28</v>
      </c>
      <c r="BW19" s="11"/>
      <c r="BX19" s="12">
        <v>0.6667</v>
      </c>
      <c r="BY19" s="12">
        <v>0.483</v>
      </c>
      <c r="BZ19" s="11">
        <v>6</v>
      </c>
      <c r="CA19" s="13">
        <v>285.35</v>
      </c>
      <c r="CB19" s="11"/>
      <c r="CC19" s="11">
        <v>5</v>
      </c>
      <c r="CD19" s="13">
        <v>287.8</v>
      </c>
      <c r="CE19" s="11"/>
      <c r="CF19" s="12">
        <v>0.2</v>
      </c>
      <c r="CG19" s="12">
        <v>-0.0085</v>
      </c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5</v>
      </c>
      <c r="DG19" s="13">
        <v>212.76</v>
      </c>
      <c r="DH19" s="11"/>
      <c r="DI19" s="11">
        <v>21</v>
      </c>
      <c r="DJ19" s="13">
        <v>1275.83</v>
      </c>
      <c r="DK19" s="11"/>
      <c r="DL19" s="12">
        <v>-0.7619</v>
      </c>
      <c r="DM19" s="12">
        <v>-0.8332</v>
      </c>
      <c r="DN19" s="11"/>
      <c r="DO19" s="13"/>
      <c r="DP19" s="11"/>
      <c r="DQ19" s="11"/>
      <c r="DR19" s="13"/>
      <c r="DS19" s="11"/>
      <c r="DT19" s="12"/>
      <c r="DU19" s="12"/>
      <c r="DV19" s="11">
        <v>2</v>
      </c>
      <c r="DW19" s="13">
        <v>81.62</v>
      </c>
      <c r="DX19" s="11"/>
      <c r="DY19" s="11">
        <v>1</v>
      </c>
      <c r="DZ19" s="13">
        <v>23.8</v>
      </c>
      <c r="EA19" s="11"/>
      <c r="EB19" s="12">
        <v>1</v>
      </c>
      <c r="EC19" s="12">
        <v>2.4294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</v>
      </c>
      <c r="JV19" s="13">
        <v>39.42</v>
      </c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</row>
    <row r="20">
      <c r="A20" s="10" t="s">
        <v>89</v>
      </c>
      <c r="B20" s="11">
        <v>343399</v>
      </c>
      <c r="C20" s="11">
        <f>=ROUNDDOWN(14.4293781987176,0)</f>
      </c>
      <c r="D20" s="11">
        <v>651817</v>
      </c>
      <c r="E20" s="12">
        <v>0.8597</v>
      </c>
      <c r="F20" s="11"/>
      <c r="G20" s="11">
        <f>=ROUNDDOWN({0},0)</f>
      </c>
      <c r="H20" s="11"/>
      <c r="I20" s="12"/>
      <c r="J20" s="11">
        <v>28687</v>
      </c>
      <c r="K20" s="13">
        <v>640397.86</v>
      </c>
      <c r="L20" s="11">
        <v>1290</v>
      </c>
      <c r="M20" s="14">
        <v>496.43</v>
      </c>
      <c r="N20" s="11">
        <v>20521</v>
      </c>
      <c r="O20" s="13">
        <v>485465.76</v>
      </c>
      <c r="P20" s="11">
        <v>1349</v>
      </c>
      <c r="Q20" s="14">
        <v>359.87</v>
      </c>
      <c r="R20" s="12">
        <v>0.3979</v>
      </c>
      <c r="S20" s="12">
        <v>0.3191</v>
      </c>
      <c r="T20" s="12">
        <v>-0.0437</v>
      </c>
      <c r="U20" s="12">
        <v>0.3795</v>
      </c>
      <c r="V20" s="11">
        <v>18003</v>
      </c>
      <c r="W20" s="13">
        <v>340530.46</v>
      </c>
      <c r="X20" s="11">
        <v>1041</v>
      </c>
      <c r="Y20" s="11">
        <v>11887</v>
      </c>
      <c r="Z20" s="13">
        <v>238703.24</v>
      </c>
      <c r="AA20" s="11">
        <v>1127</v>
      </c>
      <c r="AB20" s="12">
        <v>0.5145</v>
      </c>
      <c r="AC20" s="12">
        <v>0.4266</v>
      </c>
      <c r="AD20" s="11">
        <v>548</v>
      </c>
      <c r="AE20" s="13">
        <v>14710.84</v>
      </c>
      <c r="AF20" s="11">
        <v>864</v>
      </c>
      <c r="AG20" s="11">
        <v>407</v>
      </c>
      <c r="AH20" s="13">
        <v>12179.75</v>
      </c>
      <c r="AI20" s="11">
        <v>1024</v>
      </c>
      <c r="AJ20" s="12">
        <v>0.3464</v>
      </c>
      <c r="AK20" s="12">
        <v>0.2078</v>
      </c>
      <c r="AL20" s="11">
        <v>446</v>
      </c>
      <c r="AM20" s="13">
        <v>14961.96</v>
      </c>
      <c r="AN20" s="11">
        <v>841</v>
      </c>
      <c r="AO20" s="11">
        <v>533</v>
      </c>
      <c r="AP20" s="13">
        <v>20029.22</v>
      </c>
      <c r="AQ20" s="11">
        <v>589</v>
      </c>
      <c r="AR20" s="12">
        <v>-0.1632</v>
      </c>
      <c r="AS20" s="12">
        <v>-0.253</v>
      </c>
      <c r="AT20" s="11">
        <v>1589</v>
      </c>
      <c r="AU20" s="13">
        <v>41455.56</v>
      </c>
      <c r="AV20" s="11">
        <v>908</v>
      </c>
      <c r="AW20" s="11">
        <v>949</v>
      </c>
      <c r="AX20" s="13">
        <v>21087.89</v>
      </c>
      <c r="AY20" s="11">
        <v>1024</v>
      </c>
      <c r="AZ20" s="12">
        <v>0.6744</v>
      </c>
      <c r="BA20" s="12">
        <v>0.9658</v>
      </c>
      <c r="BB20" s="11">
        <v>2504</v>
      </c>
      <c r="BC20" s="13">
        <v>70010.12</v>
      </c>
      <c r="BD20" s="11">
        <v>858</v>
      </c>
      <c r="BE20" s="11">
        <v>1753</v>
      </c>
      <c r="BF20" s="13">
        <v>53186.19</v>
      </c>
      <c r="BG20" s="11">
        <v>1000</v>
      </c>
      <c r="BH20" s="12">
        <v>0.4284</v>
      </c>
      <c r="BI20" s="12">
        <v>0.3163</v>
      </c>
      <c r="BJ20" s="11">
        <v>3141</v>
      </c>
      <c r="BK20" s="13">
        <v>89281.71</v>
      </c>
      <c r="BL20" s="11">
        <v>868</v>
      </c>
      <c r="BM20" s="11">
        <v>1176</v>
      </c>
      <c r="BN20" s="13">
        <v>32979.56</v>
      </c>
      <c r="BO20" s="11">
        <v>995</v>
      </c>
      <c r="BP20" s="12">
        <v>1.6709</v>
      </c>
      <c r="BQ20" s="12">
        <v>1.7072</v>
      </c>
      <c r="BR20" s="11">
        <v>268</v>
      </c>
      <c r="BS20" s="13">
        <v>8963.94</v>
      </c>
      <c r="BT20" s="11">
        <v>885</v>
      </c>
      <c r="BU20" s="11">
        <v>478</v>
      </c>
      <c r="BV20" s="13">
        <v>14596.11</v>
      </c>
      <c r="BW20" s="11">
        <v>1024</v>
      </c>
      <c r="BX20" s="12">
        <v>-0.4393</v>
      </c>
      <c r="BY20" s="12">
        <v>-0.3859</v>
      </c>
      <c r="BZ20" s="11">
        <v>753</v>
      </c>
      <c r="CA20" s="13">
        <v>20556.15</v>
      </c>
      <c r="CB20" s="11">
        <v>856</v>
      </c>
      <c r="CC20" s="11">
        <v>1219</v>
      </c>
      <c r="CD20" s="13">
        <v>36089.2</v>
      </c>
      <c r="CE20" s="11">
        <v>941</v>
      </c>
      <c r="CF20" s="12">
        <v>-0.3823</v>
      </c>
      <c r="CG20" s="12">
        <v>-0.4304</v>
      </c>
      <c r="CH20" s="11">
        <v>30</v>
      </c>
      <c r="CI20" s="13">
        <v>1420.28</v>
      </c>
      <c r="CJ20" s="11">
        <v>556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609</v>
      </c>
      <c r="CY20" s="13">
        <v>12904.54</v>
      </c>
      <c r="CZ20" s="11">
        <v>566</v>
      </c>
      <c r="DA20" s="11">
        <v>732</v>
      </c>
      <c r="DB20" s="13">
        <v>13867.28</v>
      </c>
      <c r="DC20" s="11">
        <v>812</v>
      </c>
      <c r="DD20" s="12">
        <v>-0.168</v>
      </c>
      <c r="DE20" s="12">
        <v>-0.0694</v>
      </c>
      <c r="DF20" s="11">
        <v>153</v>
      </c>
      <c r="DG20" s="13">
        <v>4939.75</v>
      </c>
      <c r="DH20" s="11">
        <v>641</v>
      </c>
      <c r="DI20" s="11">
        <v>233</v>
      </c>
      <c r="DJ20" s="13">
        <v>7185.33</v>
      </c>
      <c r="DK20" s="11">
        <v>456</v>
      </c>
      <c r="DL20" s="12">
        <v>-0.3433</v>
      </c>
      <c r="DM20" s="12">
        <v>-0.3125</v>
      </c>
      <c r="DN20" s="11">
        <v>140</v>
      </c>
      <c r="DO20" s="13">
        <v>3595.75</v>
      </c>
      <c r="DP20" s="11">
        <v>755</v>
      </c>
      <c r="DQ20" s="11">
        <v>228</v>
      </c>
      <c r="DR20" s="13">
        <v>6847.05</v>
      </c>
      <c r="DS20" s="11">
        <v>955</v>
      </c>
      <c r="DT20" s="12">
        <v>-0.386</v>
      </c>
      <c r="DU20" s="12">
        <v>-0.4748</v>
      </c>
      <c r="DV20" s="11">
        <v>43</v>
      </c>
      <c r="DW20" s="13">
        <v>2036.23</v>
      </c>
      <c r="DX20" s="11">
        <v>771</v>
      </c>
      <c r="DY20" s="11">
        <v>80</v>
      </c>
      <c r="DZ20" s="13">
        <v>1478.06</v>
      </c>
      <c r="EA20" s="11">
        <v>513</v>
      </c>
      <c r="EB20" s="12">
        <v>-0.4625</v>
      </c>
      <c r="EC20" s="12">
        <v>0.3776</v>
      </c>
      <c r="ED20" s="11">
        <v>93</v>
      </c>
      <c r="EE20" s="13">
        <v>3870.02</v>
      </c>
      <c r="EF20" s="11">
        <v>82</v>
      </c>
      <c r="EG20" s="11">
        <v>133</v>
      </c>
      <c r="EH20" s="13">
        <v>4958.84</v>
      </c>
      <c r="EI20" s="11">
        <v>99</v>
      </c>
      <c r="EJ20" s="12">
        <v>-0.3008</v>
      </c>
      <c r="EK20" s="12">
        <v>-0.2196</v>
      </c>
      <c r="EL20" s="11"/>
      <c r="EM20" s="13"/>
      <c r="EN20" s="11"/>
      <c r="EO20" s="11"/>
      <c r="EP20" s="13"/>
      <c r="EQ20" s="11"/>
      <c r="ER20" s="12"/>
      <c r="ES20" s="12"/>
      <c r="ET20" s="11">
        <v>283</v>
      </c>
      <c r="EU20" s="13">
        <v>7789.51</v>
      </c>
      <c r="EV20" s="11">
        <v>612</v>
      </c>
      <c r="EW20" s="11">
        <v>27</v>
      </c>
      <c r="EX20" s="13">
        <v>817.99</v>
      </c>
      <c r="EY20" s="11">
        <v>645</v>
      </c>
      <c r="EZ20" s="12">
        <v>9.4815</v>
      </c>
      <c r="FA20" s="12">
        <v>8.5227</v>
      </c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7</v>
      </c>
      <c r="FS20" s="13">
        <v>816.97</v>
      </c>
      <c r="FT20" s="11">
        <v>16</v>
      </c>
      <c r="FU20" s="11">
        <v>26</v>
      </c>
      <c r="FV20" s="13">
        <v>2022.81</v>
      </c>
      <c r="FW20" s="11">
        <v>21</v>
      </c>
      <c r="FX20" s="12">
        <v>-0.7308</v>
      </c>
      <c r="FY20" s="12">
        <v>-0.5961</v>
      </c>
      <c r="FZ20" s="11">
        <v>14</v>
      </c>
      <c r="GA20" s="13">
        <v>381.07</v>
      </c>
      <c r="GB20" s="11">
        <v>154</v>
      </c>
      <c r="GC20" s="11">
        <v>54</v>
      </c>
      <c r="GD20" s="13">
        <v>1230.83</v>
      </c>
      <c r="GE20" s="11">
        <v>262</v>
      </c>
      <c r="GF20" s="12">
        <v>-0.7407</v>
      </c>
      <c r="GG20" s="12">
        <v>-0.6904</v>
      </c>
      <c r="GH20" s="11">
        <v>41</v>
      </c>
      <c r="GI20" s="13">
        <v>1367.21</v>
      </c>
      <c r="GJ20" s="11">
        <v>113</v>
      </c>
      <c r="GK20" s="11">
        <v>77</v>
      </c>
      <c r="GL20" s="13">
        <v>2668.02</v>
      </c>
      <c r="GM20" s="11">
        <v>89</v>
      </c>
      <c r="GN20" s="12">
        <v>-0.4675</v>
      </c>
      <c r="GO20" s="12">
        <v>-0.4876</v>
      </c>
      <c r="GP20" s="11"/>
      <c r="GQ20" s="13"/>
      <c r="GR20" s="11"/>
      <c r="GS20" s="11"/>
      <c r="GT20" s="13"/>
      <c r="GU20" s="11"/>
      <c r="GV20" s="12"/>
      <c r="GW20" s="12"/>
      <c r="GX20" s="11">
        <v>7</v>
      </c>
      <c r="GY20" s="13">
        <v>286.71</v>
      </c>
      <c r="GZ20" s="11">
        <v>135</v>
      </c>
      <c r="HA20" s="11">
        <v>8</v>
      </c>
      <c r="HB20" s="13">
        <v>280.96</v>
      </c>
      <c r="HC20" s="11">
        <v>74</v>
      </c>
      <c r="HD20" s="12">
        <v>-0.125</v>
      </c>
      <c r="HE20" s="12">
        <v>0.0205</v>
      </c>
      <c r="HF20" s="11">
        <v>10</v>
      </c>
      <c r="HG20" s="13">
        <v>290.17</v>
      </c>
      <c r="HH20" s="11">
        <v>472</v>
      </c>
      <c r="HI20" s="11">
        <v>11</v>
      </c>
      <c r="HJ20" s="13">
        <v>366.93</v>
      </c>
      <c r="HK20" s="11">
        <v>324</v>
      </c>
      <c r="HL20" s="12">
        <v>-0.0909</v>
      </c>
      <c r="HM20" s="12">
        <v>-0.2092</v>
      </c>
      <c r="HN20" s="11">
        <v>1</v>
      </c>
      <c r="HO20" s="13">
        <v>89.99</v>
      </c>
      <c r="HP20" s="11">
        <v>884</v>
      </c>
      <c r="HQ20" s="11">
        <v>64</v>
      </c>
      <c r="HR20" s="13">
        <v>2553.38</v>
      </c>
      <c r="HS20" s="11">
        <v>1024</v>
      </c>
      <c r="HT20" s="12">
        <v>-0.9844</v>
      </c>
      <c r="HU20" s="12">
        <v>-0.9648</v>
      </c>
      <c r="HV20" s="11"/>
      <c r="HW20" s="13"/>
      <c r="HX20" s="11"/>
      <c r="HY20" s="11"/>
      <c r="HZ20" s="13"/>
      <c r="IA20" s="11"/>
      <c r="IB20" s="12"/>
      <c r="IC20" s="12"/>
      <c r="ID20" s="11">
        <v>4</v>
      </c>
      <c r="IE20" s="13">
        <v>138.92</v>
      </c>
      <c r="IF20" s="11">
        <v>18</v>
      </c>
      <c r="IG20" s="11">
        <v>44</v>
      </c>
      <c r="IH20" s="13">
        <v>1485.82</v>
      </c>
      <c r="II20" s="11">
        <v>75</v>
      </c>
      <c r="IJ20" s="12">
        <v>-0.9091</v>
      </c>
      <c r="IK20" s="12">
        <v>-0.9065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>
        <v>200</v>
      </c>
      <c r="JF20" s="13">
        <v>5645.98</v>
      </c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37</v>
      </c>
      <c r="JU20" s="11">
        <v>10</v>
      </c>
      <c r="JV20" s="13">
        <v>365.68</v>
      </c>
      <c r="JW20" s="11">
        <v>62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133</v>
      </c>
      <c r="KL20" s="13">
        <v>3524.45</v>
      </c>
      <c r="KM20" s="11">
        <v>421</v>
      </c>
      <c r="KN20" s="12"/>
      <c r="KO20" s="12"/>
      <c r="KP20" s="11"/>
      <c r="KQ20" s="13"/>
      <c r="KR20" s="11">
        <v>59</v>
      </c>
      <c r="KS20" s="11">
        <v>51</v>
      </c>
      <c r="KT20" s="13">
        <v>1076.43</v>
      </c>
      <c r="KU20" s="11">
        <v>168</v>
      </c>
      <c r="KV20" s="12"/>
      <c r="KW20" s="12"/>
      <c r="KX20" s="11"/>
      <c r="KY20" s="13"/>
      <c r="KZ20" s="11"/>
      <c r="LA20" s="11">
        <v>1</v>
      </c>
      <c r="LB20" s="13">
        <v>46.95</v>
      </c>
      <c r="LC20" s="11">
        <v>731</v>
      </c>
      <c r="LD20" s="12"/>
      <c r="LE20" s="12"/>
      <c r="LF20" s="11"/>
      <c r="LG20" s="13"/>
      <c r="LH20" s="11"/>
      <c r="LI20" s="11">
        <v>7</v>
      </c>
      <c r="LJ20" s="13">
        <v>191.81</v>
      </c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>
        <v>14</v>
      </c>
      <c r="MW20" s="11"/>
      <c r="MX20" s="13"/>
      <c r="MY20" s="11">
        <v>391</v>
      </c>
      <c r="MZ20" s="12"/>
      <c r="NA20" s="12"/>
    </row>
    <row r="21">
      <c r="A21" s="10" t="s">
        <v>90</v>
      </c>
      <c r="B21" s="11">
        <v>73718</v>
      </c>
      <c r="C21" s="11">
        <f>=ROUNDDOWN(21.1371716940016,0)</f>
      </c>
      <c r="D21" s="11">
        <v>71312</v>
      </c>
      <c r="E21" s="12">
        <v>0.8995</v>
      </c>
      <c r="F21" s="11"/>
      <c r="G21" s="11">
        <f>=ROUNDDOWN({0},0)</f>
      </c>
      <c r="H21" s="11"/>
      <c r="I21" s="12"/>
      <c r="J21" s="11">
        <v>7013</v>
      </c>
      <c r="K21" s="13">
        <v>214370.72</v>
      </c>
      <c r="L21" s="11">
        <v>164</v>
      </c>
      <c r="M21" s="14">
        <v>1307.14</v>
      </c>
      <c r="N21" s="11">
        <v>8141</v>
      </c>
      <c r="O21" s="13">
        <v>246724.08</v>
      </c>
      <c r="P21" s="11">
        <v>146</v>
      </c>
      <c r="Q21" s="14">
        <v>1689.89</v>
      </c>
      <c r="R21" s="12">
        <v>-0.1386</v>
      </c>
      <c r="S21" s="12">
        <v>-0.1311</v>
      </c>
      <c r="T21" s="12">
        <v>0.1233</v>
      </c>
      <c r="U21" s="12">
        <v>-0.2265</v>
      </c>
      <c r="V21" s="11">
        <v>2305</v>
      </c>
      <c r="W21" s="13">
        <v>71644.47</v>
      </c>
      <c r="X21" s="11">
        <v>154</v>
      </c>
      <c r="Y21" s="11">
        <v>2008</v>
      </c>
      <c r="Z21" s="13">
        <v>62603.42</v>
      </c>
      <c r="AA21" s="11">
        <v>136</v>
      </c>
      <c r="AB21" s="12">
        <v>0.1479</v>
      </c>
      <c r="AC21" s="12">
        <v>0.1444</v>
      </c>
      <c r="AD21" s="11">
        <v>286</v>
      </c>
      <c r="AE21" s="13">
        <v>7611.45</v>
      </c>
      <c r="AF21" s="11">
        <v>160</v>
      </c>
      <c r="AG21" s="11">
        <v>373</v>
      </c>
      <c r="AH21" s="13">
        <v>8999.17</v>
      </c>
      <c r="AI21" s="11">
        <v>143</v>
      </c>
      <c r="AJ21" s="12">
        <v>-0.2332</v>
      </c>
      <c r="AK21" s="12">
        <v>-0.1542</v>
      </c>
      <c r="AL21" s="11">
        <v>222</v>
      </c>
      <c r="AM21" s="13">
        <v>7219.56</v>
      </c>
      <c r="AN21" s="11">
        <v>160</v>
      </c>
      <c r="AO21" s="11">
        <v>228</v>
      </c>
      <c r="AP21" s="13">
        <v>8322.5</v>
      </c>
      <c r="AQ21" s="11">
        <v>100</v>
      </c>
      <c r="AR21" s="12">
        <v>-0.0263</v>
      </c>
      <c r="AS21" s="12">
        <v>-0.1325</v>
      </c>
      <c r="AT21" s="11">
        <v>399</v>
      </c>
      <c r="AU21" s="13">
        <v>10745.75</v>
      </c>
      <c r="AV21" s="11">
        <v>161</v>
      </c>
      <c r="AW21" s="11">
        <v>135</v>
      </c>
      <c r="AX21" s="13">
        <v>3937.83</v>
      </c>
      <c r="AY21" s="11">
        <v>143</v>
      </c>
      <c r="AZ21" s="12">
        <v>1.9556</v>
      </c>
      <c r="BA21" s="12">
        <v>1.7289</v>
      </c>
      <c r="BB21" s="11">
        <v>633</v>
      </c>
      <c r="BC21" s="13">
        <v>21452.29</v>
      </c>
      <c r="BD21" s="11">
        <v>161</v>
      </c>
      <c r="BE21" s="11">
        <v>694</v>
      </c>
      <c r="BF21" s="13">
        <v>23917.49</v>
      </c>
      <c r="BG21" s="11">
        <v>143</v>
      </c>
      <c r="BH21" s="12">
        <v>-0.0879</v>
      </c>
      <c r="BI21" s="12">
        <v>-0.1031</v>
      </c>
      <c r="BJ21" s="11">
        <v>17</v>
      </c>
      <c r="BK21" s="13">
        <v>855.86</v>
      </c>
      <c r="BL21" s="11">
        <v>154</v>
      </c>
      <c r="BM21" s="11">
        <v>10</v>
      </c>
      <c r="BN21" s="13">
        <v>1068.08</v>
      </c>
      <c r="BO21" s="11">
        <v>134</v>
      </c>
      <c r="BP21" s="12">
        <v>0.7</v>
      </c>
      <c r="BQ21" s="12">
        <v>-0.1987</v>
      </c>
      <c r="BR21" s="11">
        <v>240</v>
      </c>
      <c r="BS21" s="13">
        <v>8240.69</v>
      </c>
      <c r="BT21" s="11">
        <v>161</v>
      </c>
      <c r="BU21" s="11">
        <v>251</v>
      </c>
      <c r="BV21" s="13">
        <v>9250.85</v>
      </c>
      <c r="BW21" s="11">
        <v>143</v>
      </c>
      <c r="BX21" s="12">
        <v>-0.0438</v>
      </c>
      <c r="BY21" s="12">
        <v>-0.1092</v>
      </c>
      <c r="BZ21" s="11">
        <v>1906</v>
      </c>
      <c r="CA21" s="13">
        <v>52061.59</v>
      </c>
      <c r="CB21" s="11">
        <v>157</v>
      </c>
      <c r="CC21" s="11">
        <v>3231</v>
      </c>
      <c r="CD21" s="13">
        <v>89666.82</v>
      </c>
      <c r="CE21" s="11">
        <v>143</v>
      </c>
      <c r="CF21" s="12">
        <v>-0.4101</v>
      </c>
      <c r="CG21" s="12">
        <v>-0.4194</v>
      </c>
      <c r="CH21" s="11">
        <v>6</v>
      </c>
      <c r="CI21" s="13">
        <v>419.94</v>
      </c>
      <c r="CJ21" s="11">
        <v>99</v>
      </c>
      <c r="CK21" s="11"/>
      <c r="CL21" s="13"/>
      <c r="CM21" s="11"/>
      <c r="CN21" s="12"/>
      <c r="CO21" s="12"/>
      <c r="CP21" s="11"/>
      <c r="CQ21" s="13"/>
      <c r="CR21" s="11">
        <v>4</v>
      </c>
      <c r="CS21" s="11"/>
      <c r="CT21" s="13"/>
      <c r="CU21" s="11">
        <v>4</v>
      </c>
      <c r="CV21" s="12"/>
      <c r="CW21" s="12"/>
      <c r="CX21" s="11">
        <v>184</v>
      </c>
      <c r="CY21" s="13">
        <v>5628.68</v>
      </c>
      <c r="CZ21" s="11">
        <v>85</v>
      </c>
      <c r="DA21" s="11">
        <v>435</v>
      </c>
      <c r="DB21" s="13">
        <v>13920.45</v>
      </c>
      <c r="DC21" s="11">
        <v>50</v>
      </c>
      <c r="DD21" s="12">
        <v>-0.577</v>
      </c>
      <c r="DE21" s="12">
        <v>-0.5957</v>
      </c>
      <c r="DF21" s="11">
        <v>110</v>
      </c>
      <c r="DG21" s="13">
        <v>3614.54</v>
      </c>
      <c r="DH21" s="11">
        <v>94</v>
      </c>
      <c r="DI21" s="11">
        <v>91</v>
      </c>
      <c r="DJ21" s="13">
        <v>2987.04</v>
      </c>
      <c r="DK21" s="11">
        <v>133</v>
      </c>
      <c r="DL21" s="12">
        <v>0.2088</v>
      </c>
      <c r="DM21" s="12">
        <v>0.2101</v>
      </c>
      <c r="DN21" s="11">
        <v>218</v>
      </c>
      <c r="DO21" s="13">
        <v>6838</v>
      </c>
      <c r="DP21" s="11">
        <v>153</v>
      </c>
      <c r="DQ21" s="11">
        <v>164</v>
      </c>
      <c r="DR21" s="13">
        <v>4680.22</v>
      </c>
      <c r="DS21" s="11">
        <v>143</v>
      </c>
      <c r="DT21" s="12">
        <v>0.3293</v>
      </c>
      <c r="DU21" s="12">
        <v>0.461</v>
      </c>
      <c r="DV21" s="11">
        <v>87</v>
      </c>
      <c r="DW21" s="13">
        <v>4145.81</v>
      </c>
      <c r="DX21" s="11">
        <v>157</v>
      </c>
      <c r="DY21" s="11">
        <v>19</v>
      </c>
      <c r="DZ21" s="13">
        <v>154.82</v>
      </c>
      <c r="EA21" s="11">
        <v>132</v>
      </c>
      <c r="EB21" s="12">
        <v>3.5789</v>
      </c>
      <c r="EC21" s="12">
        <v>25.7783</v>
      </c>
      <c r="ED21" s="11">
        <v>352</v>
      </c>
      <c r="EE21" s="13">
        <v>12390.88</v>
      </c>
      <c r="EF21" s="11">
        <v>82</v>
      </c>
      <c r="EG21" s="11">
        <v>365</v>
      </c>
      <c r="EH21" s="13">
        <v>12743.2</v>
      </c>
      <c r="EI21" s="11">
        <v>90</v>
      </c>
      <c r="EJ21" s="12">
        <v>-0.0356</v>
      </c>
      <c r="EK21" s="12">
        <v>-0.0276</v>
      </c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152</v>
      </c>
      <c r="EW21" s="11"/>
      <c r="EX21" s="13"/>
      <c r="EY21" s="11">
        <v>132</v>
      </c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>
        <v>31</v>
      </c>
      <c r="FV21" s="13">
        <v>995.44</v>
      </c>
      <c r="FW21" s="11">
        <v>1</v>
      </c>
      <c r="FX21" s="12"/>
      <c r="FY21" s="12"/>
      <c r="FZ21" s="11"/>
      <c r="GA21" s="13"/>
      <c r="GB21" s="11"/>
      <c r="GC21" s="11"/>
      <c r="GD21" s="13"/>
      <c r="GE21" s="11">
        <v>11</v>
      </c>
      <c r="GF21" s="12"/>
      <c r="GG21" s="12"/>
      <c r="GH21" s="11">
        <v>21</v>
      </c>
      <c r="GI21" s="13">
        <v>699.43</v>
      </c>
      <c r="GJ21" s="11">
        <v>29</v>
      </c>
      <c r="GK21" s="11">
        <v>31</v>
      </c>
      <c r="GL21" s="13">
        <v>1075.69</v>
      </c>
      <c r="GM21" s="11">
        <v>33</v>
      </c>
      <c r="GN21" s="12">
        <v>-0.3226</v>
      </c>
      <c r="GO21" s="12">
        <v>-0.3498</v>
      </c>
      <c r="GP21" s="11"/>
      <c r="GQ21" s="13"/>
      <c r="GR21" s="11"/>
      <c r="GS21" s="11"/>
      <c r="GT21" s="13"/>
      <c r="GU21" s="11"/>
      <c r="GV21" s="12"/>
      <c r="GW21" s="12"/>
      <c r="GX21" s="11">
        <v>18</v>
      </c>
      <c r="GY21" s="13">
        <v>598.66</v>
      </c>
      <c r="GZ21" s="11">
        <v>66</v>
      </c>
      <c r="HA21" s="11">
        <v>28</v>
      </c>
      <c r="HB21" s="13">
        <v>939.11</v>
      </c>
      <c r="HC21" s="11">
        <v>66</v>
      </c>
      <c r="HD21" s="12">
        <v>-0.3571</v>
      </c>
      <c r="HE21" s="12">
        <v>-0.3625</v>
      </c>
      <c r="HF21" s="11">
        <v>5</v>
      </c>
      <c r="HG21" s="13">
        <v>148.14</v>
      </c>
      <c r="HH21" s="11">
        <v>136</v>
      </c>
      <c r="HI21" s="11">
        <v>2</v>
      </c>
      <c r="HJ21" s="13">
        <v>47.04</v>
      </c>
      <c r="HK21" s="11">
        <v>22</v>
      </c>
      <c r="HL21" s="12">
        <v>1.5</v>
      </c>
      <c r="HM21" s="12">
        <v>2.1492</v>
      </c>
      <c r="HN21" s="11">
        <v>2</v>
      </c>
      <c r="HO21" s="13">
        <v>54.98</v>
      </c>
      <c r="HP21" s="11">
        <v>161</v>
      </c>
      <c r="HQ21" s="11"/>
      <c r="HR21" s="13"/>
      <c r="HS21" s="11">
        <v>143</v>
      </c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>
        <v>1</v>
      </c>
      <c r="IJ21" s="12"/>
      <c r="IK21" s="12"/>
      <c r="IL21" s="11">
        <v>2</v>
      </c>
      <c r="IM21" s="13"/>
      <c r="IN21" s="11"/>
      <c r="IO21" s="11">
        <v>3</v>
      </c>
      <c r="IP21" s="13"/>
      <c r="IQ21" s="11"/>
      <c r="IR21" s="12">
        <v>-0.3333</v>
      </c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>
        <v>3</v>
      </c>
      <c r="JF21" s="13">
        <v>176.97</v>
      </c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>
        <v>11</v>
      </c>
      <c r="JV21" s="13">
        <v>381.72</v>
      </c>
      <c r="JW21" s="11">
        <v>49</v>
      </c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28</v>
      </c>
      <c r="KL21" s="13">
        <v>856.22</v>
      </c>
      <c r="KM21" s="11">
        <v>52</v>
      </c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>
        <v>95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24</v>
      </c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/>
      <c r="MZ21" s="12"/>
      <c r="NA21" s="12"/>
    </row>
    <row r="22">
      <c r="A22" s="10" t="s">
        <v>91</v>
      </c>
      <c r="B22" s="11">
        <v>216392</v>
      </c>
      <c r="C22" s="11">
        <f>=ROUNDDOWN(28.0685915894882,0)</f>
      </c>
      <c r="D22" s="11">
        <v>147110</v>
      </c>
      <c r="E22" s="12">
        <v>0.9409</v>
      </c>
      <c r="F22" s="11"/>
      <c r="G22" s="11">
        <f>=ROUNDDOWN({0},0)</f>
      </c>
      <c r="H22" s="11"/>
      <c r="I22" s="12"/>
      <c r="J22" s="11">
        <v>10407</v>
      </c>
      <c r="K22" s="13">
        <v>251648.61</v>
      </c>
      <c r="L22" s="11">
        <v>604</v>
      </c>
      <c r="M22" s="14">
        <v>416.64</v>
      </c>
      <c r="N22" s="11">
        <v>13819</v>
      </c>
      <c r="O22" s="13">
        <v>333322.07</v>
      </c>
      <c r="P22" s="11">
        <v>542</v>
      </c>
      <c r="Q22" s="14">
        <v>614.99</v>
      </c>
      <c r="R22" s="12">
        <v>-0.2469</v>
      </c>
      <c r="S22" s="12">
        <v>-0.245</v>
      </c>
      <c r="T22" s="12">
        <v>0.1144</v>
      </c>
      <c r="U22" s="12">
        <v>-0.3225</v>
      </c>
      <c r="V22" s="11">
        <v>4110</v>
      </c>
      <c r="W22" s="13">
        <v>102317.31</v>
      </c>
      <c r="X22" s="11">
        <v>585</v>
      </c>
      <c r="Y22" s="11">
        <v>6493</v>
      </c>
      <c r="Z22" s="13">
        <v>168735.57</v>
      </c>
      <c r="AA22" s="11">
        <v>516</v>
      </c>
      <c r="AB22" s="12">
        <v>-0.367</v>
      </c>
      <c r="AC22" s="12">
        <v>-0.3936</v>
      </c>
      <c r="AD22" s="11">
        <v>2500</v>
      </c>
      <c r="AE22" s="13">
        <v>51463.51</v>
      </c>
      <c r="AF22" s="11">
        <v>592</v>
      </c>
      <c r="AG22" s="11">
        <v>3152</v>
      </c>
      <c r="AH22" s="13">
        <v>61736.51</v>
      </c>
      <c r="AI22" s="11">
        <v>525</v>
      </c>
      <c r="AJ22" s="12">
        <v>-0.2069</v>
      </c>
      <c r="AK22" s="12">
        <v>-0.1664</v>
      </c>
      <c r="AL22" s="11">
        <v>661</v>
      </c>
      <c r="AM22" s="13">
        <v>15622.57</v>
      </c>
      <c r="AN22" s="11">
        <v>585</v>
      </c>
      <c r="AO22" s="11"/>
      <c r="AP22" s="13"/>
      <c r="AQ22" s="11"/>
      <c r="AR22" s="12"/>
      <c r="AS22" s="12"/>
      <c r="AT22" s="11">
        <v>712</v>
      </c>
      <c r="AU22" s="13">
        <v>15576.62</v>
      </c>
      <c r="AV22" s="11">
        <v>568</v>
      </c>
      <c r="AW22" s="11">
        <v>438</v>
      </c>
      <c r="AX22" s="13">
        <v>8685.85</v>
      </c>
      <c r="AY22" s="11">
        <v>485</v>
      </c>
      <c r="AZ22" s="12">
        <v>0.6256</v>
      </c>
      <c r="BA22" s="12">
        <v>0.7933</v>
      </c>
      <c r="BB22" s="11">
        <v>19</v>
      </c>
      <c r="BC22" s="13">
        <v>619.98</v>
      </c>
      <c r="BD22" s="11">
        <v>13</v>
      </c>
      <c r="BE22" s="11">
        <v>27</v>
      </c>
      <c r="BF22" s="13">
        <v>775.66</v>
      </c>
      <c r="BG22" s="11">
        <v>21</v>
      </c>
      <c r="BH22" s="12">
        <v>-0.2963</v>
      </c>
      <c r="BI22" s="12">
        <v>-0.2007</v>
      </c>
      <c r="BJ22" s="11">
        <v>189</v>
      </c>
      <c r="BK22" s="13">
        <v>7967.92</v>
      </c>
      <c r="BL22" s="11">
        <v>512</v>
      </c>
      <c r="BM22" s="11">
        <v>79</v>
      </c>
      <c r="BN22" s="13">
        <v>4466.62</v>
      </c>
      <c r="BO22" s="11">
        <v>491</v>
      </c>
      <c r="BP22" s="12">
        <v>1.3924</v>
      </c>
      <c r="BQ22" s="12">
        <v>0.7839</v>
      </c>
      <c r="BR22" s="11">
        <v>341</v>
      </c>
      <c r="BS22" s="13">
        <v>9658.51</v>
      </c>
      <c r="BT22" s="11">
        <v>589</v>
      </c>
      <c r="BU22" s="11">
        <v>427</v>
      </c>
      <c r="BV22" s="13">
        <v>12253</v>
      </c>
      <c r="BW22" s="11">
        <v>528</v>
      </c>
      <c r="BX22" s="12">
        <v>-0.2014</v>
      </c>
      <c r="BY22" s="12">
        <v>-0.2117</v>
      </c>
      <c r="BZ22" s="11">
        <v>784</v>
      </c>
      <c r="CA22" s="13">
        <v>17027.7</v>
      </c>
      <c r="CB22" s="11">
        <v>567</v>
      </c>
      <c r="CC22" s="11">
        <v>1072</v>
      </c>
      <c r="CD22" s="13">
        <v>22960.79</v>
      </c>
      <c r="CE22" s="11">
        <v>477</v>
      </c>
      <c r="CF22" s="12">
        <v>-0.2687</v>
      </c>
      <c r="CG22" s="12">
        <v>-0.2584</v>
      </c>
      <c r="CH22" s="11">
        <v>47</v>
      </c>
      <c r="CI22" s="13">
        <v>3863.33</v>
      </c>
      <c r="CJ22" s="11">
        <v>460</v>
      </c>
      <c r="CK22" s="11"/>
      <c r="CL22" s="13"/>
      <c r="CM22" s="11"/>
      <c r="CN22" s="12"/>
      <c r="CO22" s="12"/>
      <c r="CP22" s="11">
        <v>423</v>
      </c>
      <c r="CQ22" s="13">
        <v>10198.98</v>
      </c>
      <c r="CR22" s="11">
        <v>201</v>
      </c>
      <c r="CS22" s="11">
        <v>281</v>
      </c>
      <c r="CT22" s="13">
        <v>6768.03</v>
      </c>
      <c r="CU22" s="11">
        <v>217</v>
      </c>
      <c r="CV22" s="12">
        <v>0.5053</v>
      </c>
      <c r="CW22" s="12">
        <v>0.5069</v>
      </c>
      <c r="CX22" s="11">
        <v>191</v>
      </c>
      <c r="CY22" s="13">
        <v>4502.65</v>
      </c>
      <c r="CZ22" s="11">
        <v>159</v>
      </c>
      <c r="DA22" s="11">
        <v>911</v>
      </c>
      <c r="DB22" s="13">
        <v>17334.83</v>
      </c>
      <c r="DC22" s="11">
        <v>194</v>
      </c>
      <c r="DD22" s="12">
        <v>-0.7903</v>
      </c>
      <c r="DE22" s="12">
        <v>-0.7403</v>
      </c>
      <c r="DF22" s="11">
        <v>149</v>
      </c>
      <c r="DG22" s="13">
        <v>4971.62</v>
      </c>
      <c r="DH22" s="11">
        <v>57</v>
      </c>
      <c r="DI22" s="11">
        <v>470</v>
      </c>
      <c r="DJ22" s="13">
        <v>12932.15</v>
      </c>
      <c r="DK22" s="11">
        <v>65</v>
      </c>
      <c r="DL22" s="12">
        <v>-0.683</v>
      </c>
      <c r="DM22" s="12">
        <v>-0.6156</v>
      </c>
      <c r="DN22" s="11">
        <v>82</v>
      </c>
      <c r="DO22" s="13">
        <v>1580.9</v>
      </c>
      <c r="DP22" s="11">
        <v>325</v>
      </c>
      <c r="DQ22" s="11">
        <v>76</v>
      </c>
      <c r="DR22" s="13">
        <v>1303.8</v>
      </c>
      <c r="DS22" s="11">
        <v>425</v>
      </c>
      <c r="DT22" s="12">
        <v>0.0789</v>
      </c>
      <c r="DU22" s="12">
        <v>0.2125</v>
      </c>
      <c r="DV22" s="11">
        <v>172</v>
      </c>
      <c r="DW22" s="13">
        <v>5682.84</v>
      </c>
      <c r="DX22" s="11">
        <v>599</v>
      </c>
      <c r="DY22" s="11">
        <v>55</v>
      </c>
      <c r="DZ22" s="13">
        <v>488.84</v>
      </c>
      <c r="EA22" s="11">
        <v>456</v>
      </c>
      <c r="EB22" s="12">
        <v>2.1273</v>
      </c>
      <c r="EC22" s="12">
        <v>10.6252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3</v>
      </c>
      <c r="EU22" s="13">
        <v>55.98</v>
      </c>
      <c r="EV22" s="11">
        <v>108</v>
      </c>
      <c r="EW22" s="11">
        <v>1</v>
      </c>
      <c r="EX22" s="13">
        <v>31.99</v>
      </c>
      <c r="EY22" s="11">
        <v>90</v>
      </c>
      <c r="EZ22" s="12">
        <v>2</v>
      </c>
      <c r="FA22" s="12">
        <v>0.7499</v>
      </c>
      <c r="FB22" s="11"/>
      <c r="FC22" s="13"/>
      <c r="FD22" s="11"/>
      <c r="FE22" s="11">
        <v>43</v>
      </c>
      <c r="FF22" s="13">
        <v>1396.5</v>
      </c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/>
      <c r="FS22" s="13"/>
      <c r="FT22" s="11">
        <v>3</v>
      </c>
      <c r="FU22" s="11">
        <v>28</v>
      </c>
      <c r="FV22" s="13">
        <v>1086.34</v>
      </c>
      <c r="FW22" s="11">
        <v>14</v>
      </c>
      <c r="FX22" s="12"/>
      <c r="FY22" s="12"/>
      <c r="FZ22" s="11"/>
      <c r="GA22" s="13"/>
      <c r="GB22" s="11"/>
      <c r="GC22" s="11">
        <v>24</v>
      </c>
      <c r="GD22" s="13">
        <v>314.39</v>
      </c>
      <c r="GE22" s="11">
        <v>20</v>
      </c>
      <c r="GF22" s="12"/>
      <c r="GG22" s="12"/>
      <c r="GH22" s="11"/>
      <c r="GI22" s="13"/>
      <c r="GJ22" s="11"/>
      <c r="GK22" s="11"/>
      <c r="GL22" s="13"/>
      <c r="GM22" s="11"/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>
        <v>12</v>
      </c>
      <c r="GY22" s="13">
        <v>260.17</v>
      </c>
      <c r="GZ22" s="11">
        <v>91</v>
      </c>
      <c r="HA22" s="11">
        <v>4</v>
      </c>
      <c r="HB22" s="13">
        <v>77.16</v>
      </c>
      <c r="HC22" s="11">
        <v>12</v>
      </c>
      <c r="HD22" s="12">
        <v>2</v>
      </c>
      <c r="HE22" s="12">
        <v>2.3718</v>
      </c>
      <c r="HF22" s="11">
        <v>6</v>
      </c>
      <c r="HG22" s="13">
        <v>113.2</v>
      </c>
      <c r="HH22" s="11">
        <v>228</v>
      </c>
      <c r="HI22" s="11">
        <v>8</v>
      </c>
      <c r="HJ22" s="13">
        <v>160.84</v>
      </c>
      <c r="HK22" s="11">
        <v>163</v>
      </c>
      <c r="HL22" s="12">
        <v>-0.25</v>
      </c>
      <c r="HM22" s="12">
        <v>-0.2962</v>
      </c>
      <c r="HN22" s="11">
        <v>5</v>
      </c>
      <c r="HO22" s="13">
        <v>154.95</v>
      </c>
      <c r="HP22" s="11">
        <v>594</v>
      </c>
      <c r="HQ22" s="11">
        <v>149</v>
      </c>
      <c r="HR22" s="13">
        <v>10034.87</v>
      </c>
      <c r="HS22" s="11">
        <v>542</v>
      </c>
      <c r="HT22" s="12">
        <v>-0.9664</v>
      </c>
      <c r="HU22" s="12">
        <v>-0.9846</v>
      </c>
      <c r="HV22" s="11"/>
      <c r="HW22" s="13"/>
      <c r="HX22" s="11"/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>
        <v>1</v>
      </c>
      <c r="IM22" s="13">
        <v>9.87</v>
      </c>
      <c r="IN22" s="11"/>
      <c r="IO22" s="11">
        <v>5</v>
      </c>
      <c r="IP22" s="13"/>
      <c r="IQ22" s="11"/>
      <c r="IR22" s="12">
        <v>-0.8</v>
      </c>
      <c r="IS22" s="12"/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>
        <v>19</v>
      </c>
      <c r="JV22" s="13">
        <v>495.14</v>
      </c>
      <c r="JW22" s="11">
        <v>67</v>
      </c>
      <c r="JX22" s="12"/>
      <c r="JY22" s="12"/>
      <c r="JZ22" s="11"/>
      <c r="KA22" s="13"/>
      <c r="KB22" s="11"/>
      <c r="KC22" s="11">
        <v>18</v>
      </c>
      <c r="KD22" s="13">
        <v>440.64</v>
      </c>
      <c r="KE22" s="11">
        <v>108</v>
      </c>
      <c r="KF22" s="12"/>
      <c r="KG22" s="12"/>
      <c r="KH22" s="11"/>
      <c r="KI22" s="13"/>
      <c r="KJ22" s="11"/>
      <c r="KK22" s="11">
        <v>6</v>
      </c>
      <c r="KL22" s="13">
        <v>82.76</v>
      </c>
      <c r="KM22" s="11">
        <v>55</v>
      </c>
      <c r="KN22" s="12"/>
      <c r="KO22" s="12"/>
      <c r="KP22" s="11"/>
      <c r="KQ22" s="13"/>
      <c r="KR22" s="11"/>
      <c r="KS22" s="11">
        <v>17</v>
      </c>
      <c r="KT22" s="13">
        <v>330.34</v>
      </c>
      <c r="KU22" s="11">
        <v>40</v>
      </c>
      <c r="KV22" s="12"/>
      <c r="KW22" s="12"/>
      <c r="KX22" s="11"/>
      <c r="KY22" s="13"/>
      <c r="KZ22" s="11"/>
      <c r="LA22" s="11">
        <v>16</v>
      </c>
      <c r="LB22" s="13">
        <v>429.45</v>
      </c>
      <c r="LC22" s="11">
        <v>267</v>
      </c>
      <c r="LD22" s="12"/>
      <c r="LE22" s="12"/>
      <c r="LF22" s="11"/>
      <c r="LG22" s="13"/>
      <c r="LH22" s="11"/>
      <c r="LI22" s="11"/>
      <c r="LJ22" s="13"/>
      <c r="LK22" s="11"/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  <c r="ML22" s="11"/>
      <c r="MM22" s="13"/>
      <c r="MN22" s="11"/>
      <c r="MO22" s="11"/>
      <c r="MP22" s="13"/>
      <c r="MQ22" s="11"/>
      <c r="MR22" s="12"/>
      <c r="MS22" s="12"/>
      <c r="MT22" s="11"/>
      <c r="MU22" s="13"/>
      <c r="MV22" s="11"/>
      <c r="MW22" s="11"/>
      <c r="MX22" s="13"/>
      <c r="MY22" s="11">
        <v>198</v>
      </c>
      <c r="MZ22" s="12"/>
      <c r="NA22" s="12"/>
    </row>
    <row r="23">
      <c r="A23" s="19" t="s">
        <v>92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162820</v>
      </c>
      <c r="K23" s="17">
        <v>7140266.52</v>
      </c>
      <c r="L23" s="15">
        <v>7328</v>
      </c>
      <c r="M23" s="18">
        <v>974.38</v>
      </c>
      <c r="N23" s="15">
        <v>147000</v>
      </c>
      <c r="O23" s="17">
        <v>6565278.41</v>
      </c>
      <c r="P23" s="15">
        <v>6821</v>
      </c>
      <c r="Q23" s="18">
        <v>962.51</v>
      </c>
      <c r="R23" s="16">
        <v>0.1076</v>
      </c>
      <c r="S23" s="16">
        <v>0.0876</v>
      </c>
      <c r="T23" s="16">
        <v>0.0743</v>
      </c>
      <c r="U23" s="16">
        <v>0.0123</v>
      </c>
      <c r="V23" s="15">
        <v>67615</v>
      </c>
      <c r="W23" s="17">
        <v>2217827.52</v>
      </c>
      <c r="X23" s="15">
        <v>5950</v>
      </c>
      <c r="Y23" s="15">
        <v>58456</v>
      </c>
      <c r="Z23" s="17">
        <v>1829026.96</v>
      </c>
      <c r="AA23" s="15">
        <v>5594</v>
      </c>
      <c r="AB23" s="16">
        <v>0.1567</v>
      </c>
      <c r="AC23" s="16">
        <v>0.2126</v>
      </c>
      <c r="AD23" s="15">
        <v>17173</v>
      </c>
      <c r="AE23" s="17">
        <v>1259627.62</v>
      </c>
      <c r="AF23" s="15">
        <v>6081</v>
      </c>
      <c r="AG23" s="15">
        <v>20126</v>
      </c>
      <c r="AH23" s="17">
        <v>1359393.93</v>
      </c>
      <c r="AI23" s="15">
        <v>5860</v>
      </c>
      <c r="AJ23" s="16">
        <v>-0.1467</v>
      </c>
      <c r="AK23" s="16">
        <v>-0.0734</v>
      </c>
      <c r="AL23" s="15">
        <v>8056</v>
      </c>
      <c r="AM23" s="17">
        <v>535623.67</v>
      </c>
      <c r="AN23" s="15">
        <v>5763</v>
      </c>
      <c r="AO23" s="15">
        <v>6896</v>
      </c>
      <c r="AP23" s="17">
        <v>513254.53</v>
      </c>
      <c r="AQ23" s="15">
        <v>4042</v>
      </c>
      <c r="AR23" s="16">
        <v>0.1682</v>
      </c>
      <c r="AS23" s="16">
        <v>0.0436</v>
      </c>
      <c r="AT23" s="15">
        <v>14945</v>
      </c>
      <c r="AU23" s="17">
        <v>508784.61</v>
      </c>
      <c r="AV23" s="15">
        <v>5814</v>
      </c>
      <c r="AW23" s="15">
        <v>8421</v>
      </c>
      <c r="AX23" s="17">
        <v>325149.25</v>
      </c>
      <c r="AY23" s="15">
        <v>5601</v>
      </c>
      <c r="AZ23" s="16">
        <v>0.7747</v>
      </c>
      <c r="BA23" s="16">
        <v>0.5648</v>
      </c>
      <c r="BB23" s="15">
        <v>12106</v>
      </c>
      <c r="BC23" s="17">
        <v>473237.69</v>
      </c>
      <c r="BD23" s="15">
        <v>4624</v>
      </c>
      <c r="BE23" s="15">
        <v>11302</v>
      </c>
      <c r="BF23" s="17">
        <v>512507.44</v>
      </c>
      <c r="BG23" s="15">
        <v>4826</v>
      </c>
      <c r="BH23" s="16">
        <v>0.0711</v>
      </c>
      <c r="BI23" s="16">
        <v>-0.0766</v>
      </c>
      <c r="BJ23" s="15">
        <v>10578</v>
      </c>
      <c r="BK23" s="17">
        <v>423515.76</v>
      </c>
      <c r="BL23" s="15">
        <v>5389</v>
      </c>
      <c r="BM23" s="15">
        <v>2886</v>
      </c>
      <c r="BN23" s="17">
        <v>125254.37</v>
      </c>
      <c r="BO23" s="15">
        <v>5309</v>
      </c>
      <c r="BP23" s="16">
        <v>2.6653</v>
      </c>
      <c r="BQ23" s="16">
        <v>2.3812</v>
      </c>
      <c r="BR23" s="15">
        <v>4506</v>
      </c>
      <c r="BS23" s="17">
        <v>371858.6</v>
      </c>
      <c r="BT23" s="15">
        <v>5951</v>
      </c>
      <c r="BU23" s="15">
        <v>5126</v>
      </c>
      <c r="BV23" s="17">
        <v>421784.11</v>
      </c>
      <c r="BW23" s="15">
        <v>5785</v>
      </c>
      <c r="BX23" s="16">
        <v>-0.121</v>
      </c>
      <c r="BY23" s="16">
        <v>-0.1184</v>
      </c>
      <c r="BZ23" s="15">
        <v>8924</v>
      </c>
      <c r="CA23" s="17">
        <v>318415.75</v>
      </c>
      <c r="CB23" s="15">
        <v>5185</v>
      </c>
      <c r="CC23" s="15">
        <v>12055</v>
      </c>
      <c r="CD23" s="17">
        <v>435198.86</v>
      </c>
      <c r="CE23" s="15">
        <v>4695</v>
      </c>
      <c r="CF23" s="16">
        <v>-0.2597</v>
      </c>
      <c r="CG23" s="16">
        <v>-0.2683</v>
      </c>
      <c r="CH23" s="15">
        <v>5788</v>
      </c>
      <c r="CI23" s="17">
        <v>274363.59</v>
      </c>
      <c r="CJ23" s="15">
        <v>3659</v>
      </c>
      <c r="CK23" s="15"/>
      <c r="CL23" s="17"/>
      <c r="CM23" s="15"/>
      <c r="CN23" s="16"/>
      <c r="CO23" s="16"/>
      <c r="CP23" s="15">
        <v>2015</v>
      </c>
      <c r="CQ23" s="17">
        <v>233227.3</v>
      </c>
      <c r="CR23" s="15">
        <v>1541</v>
      </c>
      <c r="CS23" s="15">
        <v>989</v>
      </c>
      <c r="CT23" s="17">
        <v>95178.85</v>
      </c>
      <c r="CU23" s="15">
        <v>1460</v>
      </c>
      <c r="CV23" s="16">
        <v>1.0374</v>
      </c>
      <c r="CW23" s="16">
        <v>1.4504</v>
      </c>
      <c r="CX23" s="15">
        <v>3649</v>
      </c>
      <c r="CY23" s="17">
        <v>167287.21</v>
      </c>
      <c r="CZ23" s="15">
        <v>2698</v>
      </c>
      <c r="DA23" s="15">
        <v>7670</v>
      </c>
      <c r="DB23" s="17">
        <v>305864.29</v>
      </c>
      <c r="DC23" s="15">
        <v>3524</v>
      </c>
      <c r="DD23" s="16">
        <v>-0.5243</v>
      </c>
      <c r="DE23" s="16">
        <v>-0.4531</v>
      </c>
      <c r="DF23" s="15">
        <v>1883</v>
      </c>
      <c r="DG23" s="17">
        <v>112433.99</v>
      </c>
      <c r="DH23" s="15">
        <v>3226</v>
      </c>
      <c r="DI23" s="15">
        <v>2553</v>
      </c>
      <c r="DJ23" s="17">
        <v>159631.15</v>
      </c>
      <c r="DK23" s="15">
        <v>1922</v>
      </c>
      <c r="DL23" s="16">
        <v>-0.2624</v>
      </c>
      <c r="DM23" s="16">
        <v>-0.2957</v>
      </c>
      <c r="DN23" s="15">
        <v>1329</v>
      </c>
      <c r="DO23" s="17">
        <v>52964.85</v>
      </c>
      <c r="DP23" s="15">
        <v>4066</v>
      </c>
      <c r="DQ23" s="15">
        <v>1310</v>
      </c>
      <c r="DR23" s="17">
        <v>57230.44</v>
      </c>
      <c r="DS23" s="15">
        <v>4449</v>
      </c>
      <c r="DT23" s="16">
        <v>0.0145</v>
      </c>
      <c r="DU23" s="16">
        <v>-0.0745</v>
      </c>
      <c r="DV23" s="15">
        <v>932</v>
      </c>
      <c r="DW23" s="17">
        <v>49678.13</v>
      </c>
      <c r="DX23" s="15">
        <v>5098</v>
      </c>
      <c r="DY23" s="15">
        <v>519</v>
      </c>
      <c r="DZ23" s="17">
        <v>11004.61</v>
      </c>
      <c r="EA23" s="15">
        <v>4153</v>
      </c>
      <c r="EB23" s="16">
        <v>0.7958</v>
      </c>
      <c r="EC23" s="16">
        <v>3.5143</v>
      </c>
      <c r="ED23" s="15">
        <v>759</v>
      </c>
      <c r="EE23" s="17">
        <v>33620.88</v>
      </c>
      <c r="EF23" s="15">
        <v>719</v>
      </c>
      <c r="EG23" s="15">
        <v>923</v>
      </c>
      <c r="EH23" s="17">
        <v>38381.34</v>
      </c>
      <c r="EI23" s="15">
        <v>898</v>
      </c>
      <c r="EJ23" s="16">
        <v>-0.1777</v>
      </c>
      <c r="EK23" s="16">
        <v>-0.124</v>
      </c>
      <c r="EL23" s="15">
        <v>227</v>
      </c>
      <c r="EM23" s="17">
        <v>23619.96</v>
      </c>
      <c r="EN23" s="15">
        <v>894</v>
      </c>
      <c r="EO23" s="15">
        <v>169</v>
      </c>
      <c r="EP23" s="17">
        <v>14147.68</v>
      </c>
      <c r="EQ23" s="15">
        <v>980</v>
      </c>
      <c r="ER23" s="16">
        <v>0.3432</v>
      </c>
      <c r="ES23" s="16">
        <v>0.6695</v>
      </c>
      <c r="ET23" s="15">
        <v>692</v>
      </c>
      <c r="EU23" s="17">
        <v>21776.57</v>
      </c>
      <c r="EV23" s="15">
        <v>2924</v>
      </c>
      <c r="EW23" s="15">
        <v>113</v>
      </c>
      <c r="EX23" s="17">
        <v>4241.71</v>
      </c>
      <c r="EY23" s="15">
        <v>2588</v>
      </c>
      <c r="EZ23" s="16">
        <v>5.1239</v>
      </c>
      <c r="FA23" s="16">
        <v>4.1339</v>
      </c>
      <c r="FB23" s="15">
        <v>628</v>
      </c>
      <c r="FC23" s="17">
        <v>17550.32</v>
      </c>
      <c r="FD23" s="15">
        <v>6</v>
      </c>
      <c r="FE23" s="15">
        <v>791</v>
      </c>
      <c r="FF23" s="17">
        <v>27932.96</v>
      </c>
      <c r="FG23" s="15"/>
      <c r="FH23" s="16">
        <v>-0.2061</v>
      </c>
      <c r="FI23" s="16">
        <v>-0.3717</v>
      </c>
      <c r="FJ23" s="15">
        <v>104</v>
      </c>
      <c r="FK23" s="17">
        <v>10316.82</v>
      </c>
      <c r="FL23" s="15">
        <v>495</v>
      </c>
      <c r="FM23" s="15">
        <v>37</v>
      </c>
      <c r="FN23" s="17">
        <v>6789.05</v>
      </c>
      <c r="FO23" s="15">
        <v>662</v>
      </c>
      <c r="FP23" s="16">
        <v>1.8108</v>
      </c>
      <c r="FQ23" s="16">
        <v>0.5196</v>
      </c>
      <c r="FR23" s="15">
        <v>59</v>
      </c>
      <c r="FS23" s="17">
        <v>8956.45</v>
      </c>
      <c r="FT23" s="15">
        <v>305</v>
      </c>
      <c r="FU23" s="15">
        <v>193</v>
      </c>
      <c r="FV23" s="17">
        <v>19238.91</v>
      </c>
      <c r="FW23" s="15">
        <v>113</v>
      </c>
      <c r="FX23" s="16">
        <v>-0.6943</v>
      </c>
      <c r="FY23" s="16">
        <v>-0.5345</v>
      </c>
      <c r="FZ23" s="15">
        <v>329</v>
      </c>
      <c r="GA23" s="17">
        <v>7421.61</v>
      </c>
      <c r="GB23" s="15">
        <v>294</v>
      </c>
      <c r="GC23" s="15">
        <v>922</v>
      </c>
      <c r="GD23" s="17">
        <v>24714.17</v>
      </c>
      <c r="GE23" s="15">
        <v>598</v>
      </c>
      <c r="GF23" s="16">
        <v>-0.6432</v>
      </c>
      <c r="GG23" s="16">
        <v>-0.6997</v>
      </c>
      <c r="GH23" s="15">
        <v>126</v>
      </c>
      <c r="GI23" s="17">
        <v>4968.08</v>
      </c>
      <c r="GJ23" s="15">
        <v>794</v>
      </c>
      <c r="GK23" s="15">
        <v>196</v>
      </c>
      <c r="GL23" s="17">
        <v>7895.66</v>
      </c>
      <c r="GM23" s="15">
        <v>694</v>
      </c>
      <c r="GN23" s="16">
        <v>-0.3571</v>
      </c>
      <c r="GO23" s="16">
        <v>-0.3708</v>
      </c>
      <c r="GP23" s="15">
        <v>24</v>
      </c>
      <c r="GQ23" s="17">
        <v>4489.76</v>
      </c>
      <c r="GR23" s="15">
        <v>2</v>
      </c>
      <c r="GS23" s="15"/>
      <c r="GT23" s="17"/>
      <c r="GU23" s="15"/>
      <c r="GV23" s="16"/>
      <c r="GW23" s="16"/>
      <c r="GX23" s="15">
        <v>124</v>
      </c>
      <c r="GY23" s="17">
        <v>4287.05</v>
      </c>
      <c r="GZ23" s="15">
        <v>726</v>
      </c>
      <c r="HA23" s="15">
        <v>95</v>
      </c>
      <c r="HB23" s="17">
        <v>3083.13</v>
      </c>
      <c r="HC23" s="15">
        <v>288</v>
      </c>
      <c r="HD23" s="16">
        <v>0.3053</v>
      </c>
      <c r="HE23" s="16">
        <v>0.3905</v>
      </c>
      <c r="HF23" s="15">
        <v>60</v>
      </c>
      <c r="HG23" s="17">
        <v>2376.41</v>
      </c>
      <c r="HH23" s="15">
        <v>3170</v>
      </c>
      <c r="HI23" s="15">
        <v>57</v>
      </c>
      <c r="HJ23" s="17">
        <v>2137.96</v>
      </c>
      <c r="HK23" s="15">
        <v>1607</v>
      </c>
      <c r="HL23" s="16">
        <v>0.0526</v>
      </c>
      <c r="HM23" s="16">
        <v>0.1115</v>
      </c>
      <c r="HN23" s="15">
        <v>17</v>
      </c>
      <c r="HO23" s="17">
        <v>974.83</v>
      </c>
      <c r="HP23" s="15">
        <v>5969</v>
      </c>
      <c r="HQ23" s="15">
        <v>500</v>
      </c>
      <c r="HR23" s="17">
        <v>33102.05</v>
      </c>
      <c r="HS23" s="15">
        <v>5855</v>
      </c>
      <c r="HT23" s="16">
        <v>-0.966</v>
      </c>
      <c r="HU23" s="16">
        <v>-0.9706</v>
      </c>
      <c r="HV23" s="15">
        <v>22</v>
      </c>
      <c r="HW23" s="17">
        <v>465.48</v>
      </c>
      <c r="HX23" s="15">
        <v>1</v>
      </c>
      <c r="HY23" s="15">
        <v>87</v>
      </c>
      <c r="HZ23" s="17">
        <v>2306.42</v>
      </c>
      <c r="IA23" s="15">
        <v>16</v>
      </c>
      <c r="IB23" s="16">
        <v>-0.7471</v>
      </c>
      <c r="IC23" s="16">
        <v>-0.7982</v>
      </c>
      <c r="ID23" s="15">
        <v>5</v>
      </c>
      <c r="IE23" s="17">
        <v>176.72</v>
      </c>
      <c r="IF23" s="15">
        <v>117</v>
      </c>
      <c r="IG23" s="15">
        <v>46</v>
      </c>
      <c r="IH23" s="17">
        <v>1573.16</v>
      </c>
      <c r="II23" s="15">
        <v>195</v>
      </c>
      <c r="IJ23" s="16">
        <v>-0.8913</v>
      </c>
      <c r="IK23" s="16">
        <v>-0.8877</v>
      </c>
      <c r="IL23" s="15">
        <v>133</v>
      </c>
      <c r="IM23" s="17">
        <v>146.51</v>
      </c>
      <c r="IN23" s="15"/>
      <c r="IO23" s="15">
        <v>246</v>
      </c>
      <c r="IP23" s="17">
        <v>133.63</v>
      </c>
      <c r="IQ23" s="15"/>
      <c r="IR23" s="16">
        <v>-0.4593</v>
      </c>
      <c r="IS23" s="16">
        <v>0.0964</v>
      </c>
      <c r="IT23" s="15">
        <v>7</v>
      </c>
      <c r="IU23" s="17">
        <v>141.44</v>
      </c>
      <c r="IV23" s="15">
        <v>34</v>
      </c>
      <c r="IW23" s="15"/>
      <c r="IX23" s="17"/>
      <c r="IY23" s="15">
        <v>87</v>
      </c>
      <c r="IZ23" s="16"/>
      <c r="JA23" s="16"/>
      <c r="JB23" s="15">
        <v>3</v>
      </c>
      <c r="JC23" s="17">
        <v>110.47</v>
      </c>
      <c r="JD23" s="15"/>
      <c r="JE23" s="15">
        <v>2744</v>
      </c>
      <c r="JF23" s="17">
        <v>124701.97</v>
      </c>
      <c r="JG23" s="15"/>
      <c r="JH23" s="16">
        <v>-0.9989</v>
      </c>
      <c r="JI23" s="16">
        <v>-0.9991</v>
      </c>
      <c r="JJ23" s="15">
        <v>1</v>
      </c>
      <c r="JK23" s="17">
        <v>20.87</v>
      </c>
      <c r="JL23" s="15">
        <v>142</v>
      </c>
      <c r="JM23" s="15">
        <v>89</v>
      </c>
      <c r="JN23" s="17">
        <v>3415.31</v>
      </c>
      <c r="JO23" s="15">
        <v>189</v>
      </c>
      <c r="JP23" s="16">
        <v>-0.9888</v>
      </c>
      <c r="JQ23" s="16">
        <v>-0.9939</v>
      </c>
      <c r="JR23" s="15"/>
      <c r="JS23" s="17"/>
      <c r="JT23" s="15">
        <v>37</v>
      </c>
      <c r="JU23" s="15">
        <v>324</v>
      </c>
      <c r="JV23" s="17">
        <v>37390.01</v>
      </c>
      <c r="JW23" s="15">
        <v>916</v>
      </c>
      <c r="JX23" s="16">
        <v>-1</v>
      </c>
      <c r="JY23" s="16">
        <v>-1</v>
      </c>
      <c r="JZ23" s="15"/>
      <c r="KA23" s="17"/>
      <c r="KB23" s="15">
        <v>3</v>
      </c>
      <c r="KC23" s="15">
        <v>221</v>
      </c>
      <c r="KD23" s="17">
        <v>20292.62</v>
      </c>
      <c r="KE23" s="15">
        <v>805</v>
      </c>
      <c r="KF23" s="16">
        <v>-1</v>
      </c>
      <c r="KG23" s="16">
        <v>-1</v>
      </c>
      <c r="KH23" s="15"/>
      <c r="KI23" s="17"/>
      <c r="KJ23" s="15"/>
      <c r="KK23" s="15">
        <v>439</v>
      </c>
      <c r="KL23" s="17">
        <v>18004.28</v>
      </c>
      <c r="KM23" s="15">
        <v>1164</v>
      </c>
      <c r="KN23" s="16">
        <v>-1</v>
      </c>
      <c r="KO23" s="16">
        <v>-1</v>
      </c>
      <c r="KP23" s="15"/>
      <c r="KQ23" s="17"/>
      <c r="KR23" s="15">
        <v>60</v>
      </c>
      <c r="KS23" s="15">
        <v>291</v>
      </c>
      <c r="KT23" s="17">
        <v>13048.43</v>
      </c>
      <c r="KU23" s="15">
        <v>1135</v>
      </c>
      <c r="KV23" s="16">
        <v>-1</v>
      </c>
      <c r="KW23" s="16">
        <v>-1</v>
      </c>
      <c r="KX23" s="15"/>
      <c r="KY23" s="17"/>
      <c r="KZ23" s="15"/>
      <c r="LA23" s="15">
        <v>76</v>
      </c>
      <c r="LB23" s="17">
        <v>7628.33</v>
      </c>
      <c r="LC23" s="15">
        <v>3893</v>
      </c>
      <c r="LD23" s="16">
        <v>-1</v>
      </c>
      <c r="LE23" s="16">
        <v>-1</v>
      </c>
      <c r="LF23" s="15"/>
      <c r="LG23" s="17"/>
      <c r="LH23" s="15"/>
      <c r="LI23" s="15">
        <v>91</v>
      </c>
      <c r="LJ23" s="17">
        <v>3334.94</v>
      </c>
      <c r="LK23" s="15"/>
      <c r="LL23" s="16">
        <v>-1</v>
      </c>
      <c r="LM23" s="16">
        <v>-1</v>
      </c>
      <c r="LN23" s="15"/>
      <c r="LO23" s="17"/>
      <c r="LP23" s="15"/>
      <c r="LQ23" s="15">
        <v>41</v>
      </c>
      <c r="LR23" s="17">
        <v>1305.9</v>
      </c>
      <c r="LS23" s="15"/>
      <c r="LT23" s="16">
        <v>-1</v>
      </c>
      <c r="LU23" s="16">
        <v>-1</v>
      </c>
      <c r="LV23" s="15"/>
      <c r="LW23" s="17"/>
      <c r="LX23" s="15"/>
      <c r="LY23" s="15"/>
      <c r="LZ23" s="17"/>
      <c r="MA23" s="15"/>
      <c r="MB23" s="16"/>
      <c r="MC23" s="16"/>
      <c r="MD23" s="15"/>
      <c r="ME23" s="17"/>
      <c r="MF23" s="15"/>
      <c r="MG23" s="15"/>
      <c r="MH23" s="17"/>
      <c r="MI23" s="15"/>
      <c r="MJ23" s="16"/>
      <c r="MK23" s="16"/>
      <c r="ML23" s="15">
        <v>1</v>
      </c>
      <c r="MM23" s="17"/>
      <c r="MN23" s="15">
        <v>292</v>
      </c>
      <c r="MO23" s="15"/>
      <c r="MP23" s="17"/>
      <c r="MQ23" s="15">
        <v>44</v>
      </c>
      <c r="MR23" s="16"/>
      <c r="MS23" s="16"/>
      <c r="MT23" s="15"/>
      <c r="MU23" s="17"/>
      <c r="MV23" s="15">
        <v>121</v>
      </c>
      <c r="MW23" s="15"/>
      <c r="MX23" s="17"/>
      <c r="MY23" s="15">
        <v>979</v>
      </c>
      <c r="MZ23" s="16"/>
      <c r="NA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