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T18" i="1" s="1"/>
  <c r="S17" i="1"/>
  <c r="T17" i="1" s="1"/>
  <c r="R17" i="1"/>
  <c r="T16" i="1"/>
  <c r="S16" i="1"/>
  <c r="R16" i="1"/>
  <c r="S15" i="1"/>
  <c r="T15" i="1" s="1"/>
  <c r="R15" i="1"/>
  <c r="T14" i="1"/>
  <c r="S14" i="1"/>
  <c r="T13" i="1"/>
  <c r="S13" i="1"/>
  <c r="T12" i="1"/>
  <c r="S12" i="1"/>
  <c r="R12" i="1"/>
  <c r="S11" i="1"/>
  <c r="T11" i="1" s="1"/>
  <c r="R11" i="1"/>
  <c r="T10" i="1"/>
  <c r="S10" i="1"/>
  <c r="T9" i="1"/>
  <c r="S9" i="1"/>
  <c r="R9" i="1"/>
  <c r="T8" i="1"/>
  <c r="S8" i="1"/>
  <c r="S7" i="1"/>
  <c r="T7" i="1" s="1"/>
  <c r="S6" i="1"/>
  <c r="T6" i="1" s="1"/>
  <c r="T5" i="1"/>
  <c r="S5" i="1"/>
  <c r="R5" i="1"/>
  <c r="T4" i="1"/>
  <c r="S4" i="1"/>
  <c r="R4" i="1"/>
  <c r="T3" i="1"/>
  <c r="S3" i="1"/>
  <c r="S2" i="1"/>
  <c r="T2" i="1" s="1"/>
</calcChain>
</file>

<file path=xl/sharedStrings.xml><?xml version="1.0" encoding="utf-8"?>
<sst xmlns="http://schemas.openxmlformats.org/spreadsheetml/2006/main" count="192" uniqueCount="107">
  <si>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</si>
  <si>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</si>
  <si>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</si>
  <si>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</si>
  <si>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</si>
  <si>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</si>
  <si>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</si>
  <si>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</si>
  <si>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</si>
  <si>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</si>
  <si>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</si>
  <si>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Total Amt</t>
  </si>
  <si>
    <t>Case Pack</t>
  </si>
  <si>
    <t>Carton length</t>
  </si>
  <si>
    <t>Carton Width</t>
  </si>
  <si>
    <t>Carton Height</t>
  </si>
  <si>
    <t>Carton Cube</t>
  </si>
  <si>
    <t>Total CBFT</t>
  </si>
  <si>
    <t xml:space="preserve">Cases </t>
  </si>
  <si>
    <t>TrK2cube</t>
  </si>
  <si>
    <t>CS50-0991</t>
  </si>
  <si>
    <t>086569081230</t>
  </si>
  <si>
    <t>Blanket(BLK)</t>
  </si>
  <si>
    <t>Comfort Spaces</t>
  </si>
  <si>
    <t>THROW</t>
  </si>
  <si>
    <t>Ruched Throw Set|Ruched Throw Set|Ruched Throw Set</t>
  </si>
  <si>
    <t>100% Polyester Solid Ruched Fur Throw w/ 2 bonus Pillow Covers</t>
  </si>
  <si>
    <t>50"W x 60"L/20"W x 20"L (2)</t>
  </si>
  <si>
    <t>Teal</t>
  </si>
  <si>
    <t>SD2</t>
  </si>
  <si>
    <t>4</t>
  </si>
  <si>
    <t>CS10-1074</t>
  </si>
  <si>
    <t>086569224460</t>
  </si>
  <si>
    <t>Fashion Bedding(ADUL)</t>
  </si>
  <si>
    <t>COMFORTER (SET)</t>
  </si>
  <si>
    <t>Phillips</t>
  </si>
  <si>
    <t>100% Cotton Jacquard Comforter Set</t>
  </si>
  <si>
    <t>Twin/Twin XL: 66"W x 90"L/20"W x 26"L (2)</t>
  </si>
  <si>
    <t>Blush</t>
  </si>
  <si>
    <t>1</t>
  </si>
  <si>
    <t>MS8144409622-20</t>
  </si>
  <si>
    <t>086569491435</t>
  </si>
  <si>
    <t>Mainstays</t>
  </si>
  <si>
    <t>PILLOWCASE</t>
  </si>
  <si>
    <t>Satin</t>
  </si>
  <si>
    <t>100% Polyester Standard Pillow Covers</t>
  </si>
  <si>
    <t>20x32"(1)</t>
  </si>
  <si>
    <t>White</t>
  </si>
  <si>
    <t>SD3</t>
  </si>
  <si>
    <t>9</t>
  </si>
  <si>
    <t>MS8144409622-25</t>
  </si>
  <si>
    <t>086569491480</t>
  </si>
  <si>
    <t>Black</t>
  </si>
  <si>
    <t>CS10-1342</t>
  </si>
  <si>
    <t>086569439932</t>
  </si>
  <si>
    <t>Wallace</t>
  </si>
  <si>
    <t>100% Polyester 9PCs Complete Bed With  Sheet Set</t>
  </si>
  <si>
    <t>King:104"Wx90"W/20"Wx36"L(2)/108"Wx102"L/78"Wx80"L</t>
  </si>
  <si>
    <t>Navy/Red</t>
  </si>
  <si>
    <t>CS10-1072</t>
  </si>
  <si>
    <t>086569224446</t>
  </si>
  <si>
    <t>Ivory</t>
  </si>
  <si>
    <t>CS50-0294</t>
  </si>
  <si>
    <t>675716979669</t>
  </si>
  <si>
    <t>100% Polyester Solid Machine Ruched Fur Throw Set</t>
  </si>
  <si>
    <t>MS8144409622-22</t>
  </si>
  <si>
    <t>086569491459</t>
  </si>
  <si>
    <t>Taupe</t>
  </si>
  <si>
    <t>TN20-0116</t>
  </si>
  <si>
    <t>675716793364</t>
  </si>
  <si>
    <t>Sheets(SHET)</t>
  </si>
  <si>
    <t>True North by Sleep Philosophy</t>
  </si>
  <si>
    <t>SHEET/SHEET SET</t>
  </si>
  <si>
    <t>Cozy Cotton Flannel|Cozy Cotton Flannel|Cozy Cotton Flannel</t>
  </si>
  <si>
    <t>100% Cotton Flannel Sheet Set</t>
  </si>
  <si>
    <t>Twin: 66x96"/39x75+12"/20x30"</t>
  </si>
  <si>
    <t>Tan Solid</t>
  </si>
  <si>
    <t>OTP31-0098</t>
  </si>
  <si>
    <t>022164390193</t>
  </si>
  <si>
    <t>Window(WIN)</t>
  </si>
  <si>
    <t>CUSHION/POUF</t>
  </si>
  <si>
    <t>100% Cotton Woven Base Hello Fall Cushion</t>
  </si>
  <si>
    <t>18x18"</t>
  </si>
  <si>
    <t>6</t>
  </si>
  <si>
    <t>OTP30-0097</t>
  </si>
  <si>
    <t>022164390186</t>
  </si>
  <si>
    <t>NORMAL PILLOW</t>
  </si>
  <si>
    <t>100% Cotton Velvet Embroidered Pillow</t>
  </si>
  <si>
    <t>MP10-8489</t>
  </si>
  <si>
    <t>022164438437</t>
  </si>
  <si>
    <t>Madison Park</t>
  </si>
  <si>
    <t>Carolina|Bianca|Beverley</t>
  </si>
  <si>
    <t>100% Polyester Printed 7pcs Comforter Set</t>
  </si>
  <si>
    <t>King/ Cal King : 104"W x 92"L/20"W x 36"L(2)/12"W x 18"L/104"W x 94"L/20"W x 36"L(2)</t>
  </si>
  <si>
    <t>MP10-8488</t>
  </si>
  <si>
    <t>022164438420</t>
  </si>
  <si>
    <t>Full/ Queen : 90"W x 90"L/20"W x 26"L(2)/12"W x 18"L/ 90"W x 90"L/20"W x 26"L(2)</t>
  </si>
  <si>
    <t>OTP30-0094</t>
  </si>
  <si>
    <t>022164390155</t>
  </si>
  <si>
    <t>100% Polyester Solid Sherpa Spider Web Embroidery Pillow</t>
  </si>
  <si>
    <t>8</t>
  </si>
  <si>
    <t>OTP30-0095</t>
  </si>
  <si>
    <t>022164390162</t>
  </si>
  <si>
    <t>100% Polyester Digital Printed With Embroidery  Pillow</t>
  </si>
  <si>
    <t>OTP30-0096</t>
  </si>
  <si>
    <t>022164390179</t>
  </si>
  <si>
    <t>100% Polyester Sequin Emb Skeleton Pillow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</si>
</sst>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#0.00"/>
    <numFmt numFmtId="166" formatCode="_(* #,##0_);_(* \(#,##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theme="6" tint="0.79989013336588644"/>
        <bgColor rgb="FFD9F2D0"/>
      </patternFill>
    </fill>
    <fill>
      <patternFill patternType="solid">
        <fgColor theme="9" tint="0.79989013336588644"/>
        <bgColor rgb="FFC2F1C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top" wrapText="1"/>
    </xf>
    <xf numFmtId="0" fontId="0" fillId="0" borderId="1" xfId="0" applyBorder="1"/>
    <xf numFmtId="164" fontId="5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164" fontId="5" fillId="3" borderId="1" xfId="0" applyNumberFormat="1" applyFont="1" applyFill="1" applyBorder="1" applyAlignment="1">
      <alignment horizontal="center"/>
    </xf>
    <xf numFmtId="166" fontId="6" fillId="4" borderId="0" xfId="1" applyNumberFormat="1" applyFont="1" applyFill="1" applyAlignment="1">
      <alignment horizontal="center"/>
    </xf>
    <xf numFmtId="0" fontId="0" fillId="0" borderId="0" xfId="0" applyNumberForma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I14" sqref="I14"/>
    </sheetView>
  </sheetViews>
  <sheetFormatPr defaultRowHeight="15" x14ac:dyDescent="0.25"/>
  <cols>
    <col min="1" max="1" width="18" customWidth="1"/>
    <col min="2" max="2" width="16.140625" customWidth="1"/>
    <col min="3" max="3" width="25.28515625" customWidth="1"/>
    <col min="8" max="8" width="17.28515625" customWidth="1"/>
    <col min="9" max="9" width="11.7109375" customWidth="1"/>
    <col min="18" max="18" width="0" hidden="1" customWidth="1"/>
  </cols>
  <sheetData>
    <row r="1" spans="1:20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 t="s">
        <v>18</v>
      </c>
      <c r="T1" s="5" t="s">
        <v>19</v>
      </c>
    </row>
    <row r="2" spans="1:20" x14ac:dyDescent="0.25">
      <c r="A2" s="6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7">
        <v>200</v>
      </c>
      <c r="L2" s="8"/>
      <c r="M2" s="9" t="s">
        <v>30</v>
      </c>
      <c r="N2" s="8">
        <v>15.747999999999999</v>
      </c>
      <c r="O2" s="8">
        <v>12.992100000000001</v>
      </c>
      <c r="P2" s="8">
        <v>12.5984</v>
      </c>
      <c r="Q2" s="8">
        <v>1.491682572</v>
      </c>
      <c r="R2" s="10">
        <v>374.41232557199999</v>
      </c>
      <c r="S2" s="11">
        <f>K2/M2</f>
        <v>50</v>
      </c>
      <c r="T2" s="11">
        <f>S2*Q2</f>
        <v>74.5841286</v>
      </c>
    </row>
    <row r="3" spans="1:20" x14ac:dyDescent="0.25">
      <c r="A3" s="6" t="s">
        <v>31</v>
      </c>
      <c r="B3" s="6" t="s">
        <v>32</v>
      </c>
      <c r="C3" s="6" t="s">
        <v>33</v>
      </c>
      <c r="D3" s="6" t="s">
        <v>23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29</v>
      </c>
      <c r="K3" s="7">
        <v>200</v>
      </c>
      <c r="L3" s="8"/>
      <c r="M3" s="9" t="s">
        <v>39</v>
      </c>
      <c r="N3" s="8">
        <v>18.897600000000001</v>
      </c>
      <c r="O3" s="8">
        <v>14.960599999999999</v>
      </c>
      <c r="P3" s="8">
        <v>8.6614000000000004</v>
      </c>
      <c r="Q3" s="8">
        <v>1.417098443</v>
      </c>
      <c r="R3" s="10">
        <v>1254.1321220550001</v>
      </c>
      <c r="S3" s="11">
        <f t="shared" ref="S3:S18" si="0">K3/M3</f>
        <v>200</v>
      </c>
      <c r="T3" s="11">
        <f t="shared" ref="T3:T18" si="1">S3*Q3</f>
        <v>283.41968859999997</v>
      </c>
    </row>
    <row r="4" spans="1:20" x14ac:dyDescent="0.25">
      <c r="A4" s="6" t="s">
        <v>40</v>
      </c>
      <c r="B4" s="6" t="s">
        <v>41</v>
      </c>
      <c r="C4" s="6" t="s">
        <v>33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6" t="s">
        <v>48</v>
      </c>
      <c r="K4" s="12">
        <v>819</v>
      </c>
      <c r="L4" s="8">
        <v>632.26800000000003</v>
      </c>
      <c r="M4" s="9" t="s">
        <v>49</v>
      </c>
      <c r="N4" s="8">
        <v>6.69</v>
      </c>
      <c r="O4" s="8">
        <v>6.1</v>
      </c>
      <c r="P4" s="8">
        <v>8.86</v>
      </c>
      <c r="Q4" s="8">
        <v>0.20924059</v>
      </c>
      <c r="R4" s="13">
        <f>Q4*K4/M4</f>
        <v>19.040893690000001</v>
      </c>
      <c r="S4" s="11">
        <f t="shared" si="0"/>
        <v>91</v>
      </c>
      <c r="T4" s="11">
        <f t="shared" si="1"/>
        <v>19.040893690000001</v>
      </c>
    </row>
    <row r="5" spans="1:20" x14ac:dyDescent="0.25">
      <c r="A5" s="6" t="s">
        <v>50</v>
      </c>
      <c r="B5" s="6" t="s">
        <v>51</v>
      </c>
      <c r="C5" s="6" t="s">
        <v>33</v>
      </c>
      <c r="D5" s="6" t="s">
        <v>42</v>
      </c>
      <c r="E5" s="6" t="s">
        <v>43</v>
      </c>
      <c r="F5" s="6" t="s">
        <v>44</v>
      </c>
      <c r="G5" s="6" t="s">
        <v>45</v>
      </c>
      <c r="H5" s="6" t="s">
        <v>46</v>
      </c>
      <c r="I5" s="6" t="s">
        <v>52</v>
      </c>
      <c r="J5" s="6" t="s">
        <v>48</v>
      </c>
      <c r="K5" s="12">
        <v>720</v>
      </c>
      <c r="L5" s="8">
        <v>586.08000000000004</v>
      </c>
      <c r="M5" s="9" t="s">
        <v>49</v>
      </c>
      <c r="N5" s="8">
        <v>6.69</v>
      </c>
      <c r="O5" s="8">
        <v>6.1</v>
      </c>
      <c r="P5" s="8">
        <v>8.86</v>
      </c>
      <c r="Q5" s="8">
        <v>0.20924059</v>
      </c>
      <c r="R5" s="13">
        <f>Q5*K5/M5</f>
        <v>16.739247200000001</v>
      </c>
      <c r="S5" s="11">
        <f t="shared" si="0"/>
        <v>80</v>
      </c>
      <c r="T5" s="11">
        <f t="shared" si="1"/>
        <v>16.739247200000001</v>
      </c>
    </row>
    <row r="6" spans="1:20" x14ac:dyDescent="0.25">
      <c r="A6" s="6" t="s">
        <v>53</v>
      </c>
      <c r="B6" s="6" t="s">
        <v>54</v>
      </c>
      <c r="C6" s="6" t="s">
        <v>33</v>
      </c>
      <c r="D6" s="6" t="s">
        <v>23</v>
      </c>
      <c r="E6" s="6" t="s">
        <v>34</v>
      </c>
      <c r="F6" s="6" t="s">
        <v>55</v>
      </c>
      <c r="G6" s="6" t="s">
        <v>56</v>
      </c>
      <c r="H6" s="6" t="s">
        <v>57</v>
      </c>
      <c r="I6" s="6" t="s">
        <v>58</v>
      </c>
      <c r="J6" s="6" t="s">
        <v>29</v>
      </c>
      <c r="K6" s="7">
        <v>200</v>
      </c>
      <c r="L6" s="8"/>
      <c r="M6" s="9" t="s">
        <v>39</v>
      </c>
      <c r="N6" s="8">
        <v>17.32</v>
      </c>
      <c r="O6" s="8">
        <v>15.75</v>
      </c>
      <c r="P6" s="8">
        <v>7.87</v>
      </c>
      <c r="Q6" s="8">
        <v>1.2423942699999999</v>
      </c>
      <c r="R6" s="10">
        <v>882.09993169999996</v>
      </c>
      <c r="S6" s="11">
        <f t="shared" si="0"/>
        <v>200</v>
      </c>
      <c r="T6" s="11">
        <f t="shared" si="1"/>
        <v>248.47885399999998</v>
      </c>
    </row>
    <row r="7" spans="1:20" x14ac:dyDescent="0.25">
      <c r="A7" s="6" t="s">
        <v>59</v>
      </c>
      <c r="B7" s="6" t="s">
        <v>60</v>
      </c>
      <c r="C7" s="6" t="s">
        <v>33</v>
      </c>
      <c r="D7" s="6" t="s">
        <v>23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61</v>
      </c>
      <c r="J7" s="6" t="s">
        <v>29</v>
      </c>
      <c r="K7" s="7">
        <v>200</v>
      </c>
      <c r="L7" s="8"/>
      <c r="M7" s="9" t="s">
        <v>39</v>
      </c>
      <c r="N7" s="8">
        <v>18.897600000000001</v>
      </c>
      <c r="O7" s="8">
        <v>14.960599999999999</v>
      </c>
      <c r="P7" s="8">
        <v>8.6614000000000004</v>
      </c>
      <c r="Q7" s="8">
        <v>1.417098443</v>
      </c>
      <c r="R7" s="10">
        <v>983.46631944199999</v>
      </c>
      <c r="S7" s="11">
        <f t="shared" si="0"/>
        <v>200</v>
      </c>
      <c r="T7" s="11">
        <f t="shared" si="1"/>
        <v>283.41968859999997</v>
      </c>
    </row>
    <row r="8" spans="1:20" x14ac:dyDescent="0.25">
      <c r="A8" s="6" t="s">
        <v>62</v>
      </c>
      <c r="B8" s="6" t="s">
        <v>63</v>
      </c>
      <c r="C8" s="6" t="s">
        <v>22</v>
      </c>
      <c r="D8" s="6" t="s">
        <v>23</v>
      </c>
      <c r="E8" s="6" t="s">
        <v>24</v>
      </c>
      <c r="F8" s="6" t="s">
        <v>25</v>
      </c>
      <c r="G8" s="6" t="s">
        <v>64</v>
      </c>
      <c r="H8" s="6" t="s">
        <v>27</v>
      </c>
      <c r="I8" s="6" t="s">
        <v>61</v>
      </c>
      <c r="J8" s="6" t="s">
        <v>29</v>
      </c>
      <c r="K8" s="7">
        <v>200</v>
      </c>
      <c r="L8" s="8"/>
      <c r="M8" s="9" t="s">
        <v>30</v>
      </c>
      <c r="N8" s="8">
        <v>15.747999999999999</v>
      </c>
      <c r="O8" s="8">
        <v>12.992100000000001</v>
      </c>
      <c r="P8" s="8">
        <v>12.5984</v>
      </c>
      <c r="Q8" s="8">
        <v>1.491682572</v>
      </c>
      <c r="R8" s="10">
        <v>227.108671587</v>
      </c>
      <c r="S8" s="11">
        <f t="shared" si="0"/>
        <v>50</v>
      </c>
      <c r="T8" s="11">
        <f t="shared" si="1"/>
        <v>74.5841286</v>
      </c>
    </row>
    <row r="9" spans="1:20" x14ac:dyDescent="0.25">
      <c r="A9" s="6" t="s">
        <v>65</v>
      </c>
      <c r="B9" s="6" t="s">
        <v>66</v>
      </c>
      <c r="C9" s="6" t="s">
        <v>33</v>
      </c>
      <c r="D9" s="6" t="s">
        <v>42</v>
      </c>
      <c r="E9" s="6" t="s">
        <v>43</v>
      </c>
      <c r="F9" s="6" t="s">
        <v>44</v>
      </c>
      <c r="G9" s="6" t="s">
        <v>45</v>
      </c>
      <c r="H9" s="6" t="s">
        <v>46</v>
      </c>
      <c r="I9" s="6" t="s">
        <v>67</v>
      </c>
      <c r="J9" s="6" t="s">
        <v>48</v>
      </c>
      <c r="K9" s="12">
        <v>549</v>
      </c>
      <c r="L9" s="8">
        <v>431.51400000000001</v>
      </c>
      <c r="M9" s="9" t="s">
        <v>49</v>
      </c>
      <c r="N9" s="8">
        <v>6.69</v>
      </c>
      <c r="O9" s="8">
        <v>6.1</v>
      </c>
      <c r="P9" s="8">
        <v>8.86</v>
      </c>
      <c r="Q9" s="8">
        <v>0.20924059</v>
      </c>
      <c r="R9" s="13">
        <f>Q9*K9/M9</f>
        <v>12.763675990000001</v>
      </c>
      <c r="S9" s="11">
        <f t="shared" si="0"/>
        <v>61</v>
      </c>
      <c r="T9" s="11">
        <f t="shared" si="1"/>
        <v>12.763675989999999</v>
      </c>
    </row>
    <row r="10" spans="1:20" x14ac:dyDescent="0.25">
      <c r="A10" s="6" t="s">
        <v>68</v>
      </c>
      <c r="B10" s="6" t="s">
        <v>69</v>
      </c>
      <c r="C10" s="6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48</v>
      </c>
      <c r="K10" s="7">
        <v>504</v>
      </c>
      <c r="L10" s="8"/>
      <c r="M10" s="9" t="s">
        <v>39</v>
      </c>
      <c r="N10" s="8">
        <v>11.76</v>
      </c>
      <c r="O10" s="8">
        <v>9.75</v>
      </c>
      <c r="P10" s="8">
        <v>5.25</v>
      </c>
      <c r="Q10" s="8">
        <v>0.34835937500000003</v>
      </c>
      <c r="R10" s="10">
        <v>175.573125</v>
      </c>
      <c r="S10" s="11">
        <f t="shared" si="0"/>
        <v>504</v>
      </c>
      <c r="T10" s="11">
        <f t="shared" si="1"/>
        <v>175.573125</v>
      </c>
    </row>
    <row r="11" spans="1:20" x14ac:dyDescent="0.25">
      <c r="A11" s="6" t="s">
        <v>77</v>
      </c>
      <c r="B11" s="6" t="s">
        <v>78</v>
      </c>
      <c r="C11" s="6" t="s">
        <v>79</v>
      </c>
      <c r="D11" s="6"/>
      <c r="E11" s="6" t="s">
        <v>80</v>
      </c>
      <c r="F11" s="6"/>
      <c r="G11" s="6" t="s">
        <v>81</v>
      </c>
      <c r="H11" s="6" t="s">
        <v>82</v>
      </c>
      <c r="I11" s="6"/>
      <c r="J11" s="6" t="s">
        <v>48</v>
      </c>
      <c r="K11" s="12">
        <v>198</v>
      </c>
      <c r="L11" s="8">
        <v>1992</v>
      </c>
      <c r="M11" s="9" t="s">
        <v>83</v>
      </c>
      <c r="N11" s="8">
        <v>24.803100000000001</v>
      </c>
      <c r="O11" s="8">
        <v>16.535399999999999</v>
      </c>
      <c r="P11" s="8">
        <v>16.535399999999999</v>
      </c>
      <c r="Q11" s="8">
        <v>3.9245659939999999</v>
      </c>
      <c r="R11" s="13">
        <f>Q11*K11/M11</f>
        <v>129.510677802</v>
      </c>
      <c r="S11" s="11">
        <f t="shared" si="0"/>
        <v>33</v>
      </c>
      <c r="T11" s="11">
        <f t="shared" si="1"/>
        <v>129.510677802</v>
      </c>
    </row>
    <row r="12" spans="1:20" x14ac:dyDescent="0.25">
      <c r="A12" s="6" t="s">
        <v>84</v>
      </c>
      <c r="B12" s="6" t="s">
        <v>85</v>
      </c>
      <c r="C12" s="6" t="s">
        <v>79</v>
      </c>
      <c r="D12" s="6"/>
      <c r="E12" s="6" t="s">
        <v>86</v>
      </c>
      <c r="F12" s="6"/>
      <c r="G12" s="6" t="s">
        <v>87</v>
      </c>
      <c r="H12" s="6" t="s">
        <v>82</v>
      </c>
      <c r="I12" s="6"/>
      <c r="J12" s="6" t="s">
        <v>48</v>
      </c>
      <c r="K12" s="12">
        <v>198</v>
      </c>
      <c r="L12" s="8">
        <v>1846.8</v>
      </c>
      <c r="M12" s="9" t="s">
        <v>83</v>
      </c>
      <c r="N12" s="8">
        <v>24.803100000000001</v>
      </c>
      <c r="O12" s="8">
        <v>16.535399999999999</v>
      </c>
      <c r="P12" s="8">
        <v>16.535399999999999</v>
      </c>
      <c r="Q12" s="8">
        <v>3.9245659939999999</v>
      </c>
      <c r="R12" s="13">
        <f>Q12*K12/M12</f>
        <v>129.510677802</v>
      </c>
      <c r="S12" s="11">
        <f t="shared" si="0"/>
        <v>33</v>
      </c>
      <c r="T12" s="11">
        <f t="shared" si="1"/>
        <v>129.510677802</v>
      </c>
    </row>
    <row r="13" spans="1:20" x14ac:dyDescent="0.25">
      <c r="A13" s="6" t="s">
        <v>88</v>
      </c>
      <c r="B13" s="6" t="s">
        <v>89</v>
      </c>
      <c r="C13" s="6" t="s">
        <v>33</v>
      </c>
      <c r="D13" s="6" t="s">
        <v>90</v>
      </c>
      <c r="E13" s="6" t="s">
        <v>34</v>
      </c>
      <c r="F13" s="6" t="s">
        <v>91</v>
      </c>
      <c r="G13" s="6" t="s">
        <v>92</v>
      </c>
      <c r="H13" s="6" t="s">
        <v>93</v>
      </c>
      <c r="I13" s="6" t="s">
        <v>67</v>
      </c>
      <c r="J13" s="6" t="s">
        <v>29</v>
      </c>
      <c r="K13" s="7">
        <v>100</v>
      </c>
      <c r="L13" s="8"/>
      <c r="M13" s="9" t="s">
        <v>39</v>
      </c>
      <c r="N13" s="8">
        <v>23.228300000000001</v>
      </c>
      <c r="O13" s="8">
        <v>19.684999999999999</v>
      </c>
      <c r="P13" s="8">
        <v>11.9567</v>
      </c>
      <c r="Q13" s="8">
        <v>3.1638831829999998</v>
      </c>
      <c r="R13" s="10">
        <v>1338.322586409</v>
      </c>
      <c r="S13" s="11">
        <f t="shared" si="0"/>
        <v>100</v>
      </c>
      <c r="T13" s="11">
        <f t="shared" si="1"/>
        <v>316.38831829999998</v>
      </c>
    </row>
    <row r="14" spans="1:20" x14ac:dyDescent="0.25">
      <c r="A14" s="6" t="s">
        <v>94</v>
      </c>
      <c r="B14" s="6" t="s">
        <v>95</v>
      </c>
      <c r="C14" s="6" t="s">
        <v>33</v>
      </c>
      <c r="D14" s="6" t="s">
        <v>90</v>
      </c>
      <c r="E14" s="6" t="s">
        <v>34</v>
      </c>
      <c r="F14" s="6" t="s">
        <v>91</v>
      </c>
      <c r="G14" s="6" t="s">
        <v>92</v>
      </c>
      <c r="H14" s="6" t="s">
        <v>96</v>
      </c>
      <c r="I14" s="6" t="s">
        <v>67</v>
      </c>
      <c r="J14" s="6" t="s">
        <v>29</v>
      </c>
      <c r="K14" s="7">
        <v>100</v>
      </c>
      <c r="L14" s="8"/>
      <c r="M14" s="9" t="s">
        <v>39</v>
      </c>
      <c r="N14" s="8">
        <v>23.228300000000001</v>
      </c>
      <c r="O14" s="8">
        <v>19.684999999999999</v>
      </c>
      <c r="P14" s="8">
        <v>11.220499999999999</v>
      </c>
      <c r="Q14" s="8">
        <v>2.9690760200000001</v>
      </c>
      <c r="R14" s="10">
        <v>1249.9810044200001</v>
      </c>
      <c r="S14" s="11">
        <f t="shared" si="0"/>
        <v>100</v>
      </c>
      <c r="T14" s="11">
        <f t="shared" si="1"/>
        <v>296.907602</v>
      </c>
    </row>
    <row r="15" spans="1:20" x14ac:dyDescent="0.25">
      <c r="A15" s="6" t="s">
        <v>97</v>
      </c>
      <c r="B15" s="6" t="s">
        <v>98</v>
      </c>
      <c r="C15" s="6" t="s">
        <v>79</v>
      </c>
      <c r="D15" s="6"/>
      <c r="E15" s="6" t="s">
        <v>86</v>
      </c>
      <c r="F15" s="6"/>
      <c r="G15" s="6" t="s">
        <v>99</v>
      </c>
      <c r="H15" s="6" t="s">
        <v>82</v>
      </c>
      <c r="I15" s="6"/>
      <c r="J15" s="6" t="s">
        <v>48</v>
      </c>
      <c r="K15" s="12">
        <v>198</v>
      </c>
      <c r="L15" s="8">
        <v>1132</v>
      </c>
      <c r="M15" s="9" t="s">
        <v>100</v>
      </c>
      <c r="N15" s="8">
        <v>22.440899999999999</v>
      </c>
      <c r="O15" s="8">
        <v>16.535399999999999</v>
      </c>
      <c r="P15" s="8">
        <v>16.535399999999999</v>
      </c>
      <c r="Q15" s="8">
        <v>3.5507978040000001</v>
      </c>
      <c r="R15" s="13">
        <f>Q15*K15/M15</f>
        <v>87.882245648999998</v>
      </c>
      <c r="S15" s="11">
        <f t="shared" si="0"/>
        <v>24.75</v>
      </c>
      <c r="T15" s="11">
        <f t="shared" si="1"/>
        <v>87.882245648999998</v>
      </c>
    </row>
    <row r="16" spans="1:20" x14ac:dyDescent="0.25">
      <c r="A16" s="6" t="s">
        <v>101</v>
      </c>
      <c r="B16" s="6" t="s">
        <v>102</v>
      </c>
      <c r="C16" s="6" t="s">
        <v>79</v>
      </c>
      <c r="D16" s="6"/>
      <c r="E16" s="6" t="s">
        <v>86</v>
      </c>
      <c r="F16" s="6"/>
      <c r="G16" s="6" t="s">
        <v>103</v>
      </c>
      <c r="H16" s="6" t="s">
        <v>82</v>
      </c>
      <c r="I16" s="6"/>
      <c r="J16" s="6" t="s">
        <v>48</v>
      </c>
      <c r="K16" s="12">
        <v>198</v>
      </c>
      <c r="L16" s="8">
        <v>1032</v>
      </c>
      <c r="M16" s="9" t="s">
        <v>100</v>
      </c>
      <c r="N16" s="8">
        <v>22.440899999999999</v>
      </c>
      <c r="O16" s="8">
        <v>16.535399999999999</v>
      </c>
      <c r="P16" s="8">
        <v>16.535399999999999</v>
      </c>
      <c r="Q16" s="8">
        <v>3.5507978040000001</v>
      </c>
      <c r="R16" s="13">
        <f>Q16*K16/M16</f>
        <v>87.882245648999998</v>
      </c>
      <c r="S16" s="11">
        <f t="shared" si="0"/>
        <v>24.75</v>
      </c>
      <c r="T16" s="11">
        <f t="shared" si="1"/>
        <v>87.882245648999998</v>
      </c>
    </row>
    <row r="17" spans="1:20" x14ac:dyDescent="0.25">
      <c r="A17" s="6" t="s">
        <v>104</v>
      </c>
      <c r="B17" s="6" t="s">
        <v>105</v>
      </c>
      <c r="C17" s="6" t="s">
        <v>79</v>
      </c>
      <c r="D17" s="6"/>
      <c r="E17" s="6" t="s">
        <v>86</v>
      </c>
      <c r="F17" s="6"/>
      <c r="G17" s="6" t="s">
        <v>106</v>
      </c>
      <c r="H17" s="6" t="s">
        <v>82</v>
      </c>
      <c r="I17" s="6"/>
      <c r="J17" s="6" t="s">
        <v>48</v>
      </c>
      <c r="K17" s="12">
        <v>198</v>
      </c>
      <c r="L17" s="8">
        <v>1450</v>
      </c>
      <c r="M17" s="9" t="s">
        <v>100</v>
      </c>
      <c r="N17" s="8">
        <v>23.622</v>
      </c>
      <c r="O17" s="8">
        <v>16.535399999999999</v>
      </c>
      <c r="P17" s="8">
        <v>16.535399999999999</v>
      </c>
      <c r="Q17" s="8">
        <v>3.737681899</v>
      </c>
      <c r="R17" s="13">
        <f>Q17*K17/M17</f>
        <v>92.507627000249997</v>
      </c>
      <c r="S17" s="11">
        <f t="shared" si="0"/>
        <v>24.75</v>
      </c>
      <c r="T17" s="11">
        <f t="shared" si="1"/>
        <v>92.507627000249997</v>
      </c>
    </row>
    <row r="18" spans="1:20" x14ac:dyDescent="0.25">
      <c r="A18" s="6" t="s">
        <v>62</v>
      </c>
      <c r="B18" s="6" t="s">
        <v>63</v>
      </c>
      <c r="C18" s="6" t="s">
        <v>22</v>
      </c>
      <c r="D18" s="6" t="s">
        <v>23</v>
      </c>
      <c r="E18" s="6" t="s">
        <v>24</v>
      </c>
      <c r="F18" s="6" t="s">
        <v>25</v>
      </c>
      <c r="G18" s="6" t="s">
        <v>64</v>
      </c>
      <c r="H18" s="6" t="s">
        <v>27</v>
      </c>
      <c r="I18" s="6" t="s">
        <v>61</v>
      </c>
      <c r="J18" s="6" t="s">
        <v>48</v>
      </c>
      <c r="K18" s="7">
        <v>200</v>
      </c>
      <c r="L18" s="8"/>
      <c r="M18" s="9" t="s">
        <v>30</v>
      </c>
      <c r="N18" s="8">
        <v>15.747999999999999</v>
      </c>
      <c r="O18" s="8">
        <v>12.992100000000001</v>
      </c>
      <c r="P18" s="8">
        <v>12.5984</v>
      </c>
      <c r="Q18" s="8">
        <v>1.491682572</v>
      </c>
      <c r="R18" s="10">
        <v>111.87619290000001</v>
      </c>
      <c r="S18" s="11">
        <f t="shared" si="0"/>
        <v>50</v>
      </c>
      <c r="T18" s="11">
        <f t="shared" si="1"/>
        <v>74.5841286</v>
      </c>
    </row>
    <row r="19" spans="1:20" x14ac:dyDescent="0.25">
      <c r="S19" s="14"/>
      <c r="T19" s="14">
        <v>2403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2026-06-02T18:53:27Z</dcterms:created>
  <dcterms:modified xsi:type="dcterms:W3CDTF">2026-06-02T18:54:48Z</dcterms:modified>
</cp:coreProperties>
</file>