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<sst xmlns="http://schemas.openxmlformats.org/spreadsheetml/2006/main" count="52" uniqueCount="52">
  <si>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</si>
  <si>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</si>
  <si>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</si>
  <si>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01/01/2026</t>
  </si>
  <si>
    <t>End Date:</t>
  </si>
  <si>
    <t>05/24/2026</t>
  </si>
  <si>
    <t>Report Run Date:</t>
  </si>
  <si>
    <t>05/26/2026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</si>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</sst>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524951</v>
      </c>
      <c r="C5" s="11">
        <f>=ROUNDDOWN(22.7409027898111,0)</f>
      </c>
      <c r="D5" s="11">
        <v>329175</v>
      </c>
      <c r="E5" s="12">
        <v>0.8559</v>
      </c>
      <c r="F5" s="11">
        <v>9205</v>
      </c>
      <c r="G5" s="11">
        <f>=ROUNDDOWN(32.781339031339,0)</f>
      </c>
      <c r="H5" s="11">
        <v>440</v>
      </c>
      <c r="I5" s="12">
        <v>0.7439</v>
      </c>
      <c r="J5" s="11">
        <v>4613</v>
      </c>
      <c r="K5" s="13">
        <v>305213.02</v>
      </c>
      <c r="L5" s="11">
        <v>2139</v>
      </c>
      <c r="M5" s="14">
        <v>142.69</v>
      </c>
      <c r="N5" s="11">
        <v>10148</v>
      </c>
      <c r="O5" s="13">
        <v>676309.27</v>
      </c>
      <c r="P5" s="11">
        <v>2139</v>
      </c>
      <c r="Q5" s="14">
        <v>316.18</v>
      </c>
      <c r="R5" s="12">
        <v>-0.5454</v>
      </c>
      <c r="S5" s="12">
        <v>-0.5487</v>
      </c>
      <c r="T5" s="12"/>
      <c r="U5" s="12">
        <v>-0.5487</v>
      </c>
      <c r="V5" s="11">
        <v>3752</v>
      </c>
      <c r="W5" s="13">
        <v>244280.18</v>
      </c>
      <c r="X5" s="11">
        <v>715</v>
      </c>
      <c r="Y5" s="11">
        <v>8065</v>
      </c>
      <c r="Z5" s="13">
        <v>522745.48</v>
      </c>
      <c r="AA5" s="11">
        <v>715</v>
      </c>
      <c r="AB5" s="12">
        <v>-0.5348</v>
      </c>
      <c r="AC5" s="12">
        <v>-0.5327</v>
      </c>
      <c r="AD5" s="11">
        <v>216</v>
      </c>
      <c r="AE5" s="13">
        <v>14645.72</v>
      </c>
      <c r="AF5" s="11">
        <v>172</v>
      </c>
      <c r="AG5" s="11">
        <v>545</v>
      </c>
      <c r="AH5" s="13">
        <v>38065.36</v>
      </c>
      <c r="AI5" s="11">
        <v>172</v>
      </c>
      <c r="AJ5" s="12">
        <v>-0.6037</v>
      </c>
      <c r="AK5" s="12">
        <v>-0.6152</v>
      </c>
      <c r="AL5" s="11">
        <v>577</v>
      </c>
      <c r="AM5" s="13">
        <v>40570.28</v>
      </c>
      <c r="AN5" s="11">
        <v>532</v>
      </c>
      <c r="AO5" s="11">
        <v>1405</v>
      </c>
      <c r="AP5" s="13">
        <v>102569.46</v>
      </c>
      <c r="AQ5" s="11">
        <v>532</v>
      </c>
      <c r="AR5" s="12">
        <v>-0.5893</v>
      </c>
      <c r="AS5" s="12">
        <v>-0.6045</v>
      </c>
      <c r="AT5" s="11">
        <v>68</v>
      </c>
      <c r="AU5" s="13">
        <v>5716.84</v>
      </c>
      <c r="AV5" s="11">
        <v>170</v>
      </c>
      <c r="AW5" s="11">
        <v>133</v>
      </c>
      <c r="AX5" s="13">
        <v>12928.97</v>
      </c>
      <c r="AY5" s="11">
        <v>170</v>
      </c>
      <c r="AZ5" s="12">
        <v>-0.4887</v>
      </c>
      <c r="BA5" s="12">
        <v>-0.5578</v>
      </c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16737</v>
      </c>
      <c r="C7" s="11">
        <f>=ROUNDDOWN(15.3846860924717,0)</f>
      </c>
      <c r="D7" s="11">
        <v>33310</v>
      </c>
      <c r="E7" s="12">
        <v>0.9217</v>
      </c>
      <c r="F7" s="11"/>
      <c r="G7" s="11">
        <f>=ROUNDDOWN({0},0)</f>
      </c>
      <c r="H7" s="11"/>
      <c r="I7" s="12"/>
      <c r="J7" s="11">
        <v>1028</v>
      </c>
      <c r="K7" s="13">
        <v>56433.61</v>
      </c>
      <c r="L7" s="11">
        <v>66</v>
      </c>
      <c r="M7" s="14">
        <v>855.05</v>
      </c>
      <c r="N7" s="11">
        <v>2137</v>
      </c>
      <c r="O7" s="13">
        <v>117324.3</v>
      </c>
      <c r="P7" s="11">
        <v>66</v>
      </c>
      <c r="Q7" s="14">
        <v>1777.64</v>
      </c>
      <c r="R7" s="12">
        <v>-0.519</v>
      </c>
      <c r="S7" s="12">
        <v>-0.519</v>
      </c>
      <c r="T7" s="12"/>
      <c r="U7" s="12">
        <v>-0.519</v>
      </c>
      <c r="V7" s="11">
        <v>405</v>
      </c>
      <c r="W7" s="13">
        <v>23797.49</v>
      </c>
      <c r="X7" s="11">
        <v>40</v>
      </c>
      <c r="Y7" s="11">
        <v>700</v>
      </c>
      <c r="Z7" s="13">
        <v>39769.76</v>
      </c>
      <c r="AA7" s="11">
        <v>40</v>
      </c>
      <c r="AB7" s="12">
        <v>-0.4214</v>
      </c>
      <c r="AC7" s="12">
        <v>-0.4016</v>
      </c>
      <c r="AD7" s="11">
        <v>93</v>
      </c>
      <c r="AE7" s="13">
        <v>4640.11</v>
      </c>
      <c r="AF7" s="11">
        <v>19</v>
      </c>
      <c r="AG7" s="11">
        <v>313</v>
      </c>
      <c r="AH7" s="13">
        <v>14679.44</v>
      </c>
      <c r="AI7" s="11">
        <v>19</v>
      </c>
      <c r="AJ7" s="12">
        <v>-0.7029</v>
      </c>
      <c r="AK7" s="12">
        <v>-0.6839</v>
      </c>
      <c r="AL7" s="11">
        <v>214</v>
      </c>
      <c r="AM7" s="13">
        <v>9169.68</v>
      </c>
      <c r="AN7" s="11">
        <v>52</v>
      </c>
      <c r="AO7" s="11">
        <v>556</v>
      </c>
      <c r="AP7" s="13">
        <v>23718.32</v>
      </c>
      <c r="AQ7" s="11">
        <v>52</v>
      </c>
      <c r="AR7" s="12">
        <v>-0.6151</v>
      </c>
      <c r="AS7" s="12">
        <v>-0.6134</v>
      </c>
      <c r="AT7" s="11">
        <v>316</v>
      </c>
      <c r="AU7" s="13">
        <v>18826.33</v>
      </c>
      <c r="AV7" s="11">
        <v>54</v>
      </c>
      <c r="AW7" s="11">
        <v>568</v>
      </c>
      <c r="AX7" s="13">
        <v>39156.78</v>
      </c>
      <c r="AY7" s="11">
        <v>54</v>
      </c>
      <c r="AZ7" s="12">
        <v>-0.4437</v>
      </c>
      <c r="BA7" s="12">
        <v>-0.5192</v>
      </c>
    </row>
    <row r="8">
      <c r="A8" s="10" t="s">
        <v>38</v>
      </c>
      <c r="B8" s="11">
        <v>109940</v>
      </c>
      <c r="C8" s="11">
        <f>=ROUNDDOWN(16.6348918141928,0)</f>
      </c>
      <c r="D8" s="11">
        <v>99269</v>
      </c>
      <c r="E8" s="12">
        <v>0.9614</v>
      </c>
      <c r="F8" s="11"/>
      <c r="G8" s="11">
        <f>=ROUNDDOWN({0},0)</f>
      </c>
      <c r="H8" s="11"/>
      <c r="I8" s="12"/>
      <c r="J8" s="11">
        <v>280</v>
      </c>
      <c r="K8" s="13">
        <v>13827.11</v>
      </c>
      <c r="L8" s="11">
        <v>249</v>
      </c>
      <c r="M8" s="14">
        <v>55.53</v>
      </c>
      <c r="N8" s="11">
        <v>739</v>
      </c>
      <c r="O8" s="13">
        <v>38597.62</v>
      </c>
      <c r="P8" s="11">
        <v>249</v>
      </c>
      <c r="Q8" s="14">
        <v>155.01</v>
      </c>
      <c r="R8" s="12">
        <v>-0.6211</v>
      </c>
      <c r="S8" s="12">
        <v>-0.6418</v>
      </c>
      <c r="T8" s="12"/>
      <c r="U8" s="12">
        <v>-0.6418</v>
      </c>
      <c r="V8" s="11"/>
      <c r="W8" s="13"/>
      <c r="X8" s="11"/>
      <c r="Y8" s="11"/>
      <c r="Z8" s="13"/>
      <c r="AA8" s="11"/>
      <c r="AB8" s="12"/>
      <c r="AC8" s="12"/>
      <c r="AD8" s="11">
        <v>280</v>
      </c>
      <c r="AE8" s="13">
        <v>13827.11</v>
      </c>
      <c r="AF8" s="11">
        <v>63</v>
      </c>
      <c r="AG8" s="11">
        <v>739</v>
      </c>
      <c r="AH8" s="13">
        <v>38597.62</v>
      </c>
      <c r="AI8" s="11">
        <v>63</v>
      </c>
      <c r="AJ8" s="12">
        <v>-0.6211</v>
      </c>
      <c r="AK8" s="12">
        <v>-0.6418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227305</v>
      </c>
      <c r="C9" s="11">
        <f>=ROUNDDOWN(20.8862446016723,0)</f>
      </c>
      <c r="D9" s="11">
        <v>228233</v>
      </c>
      <c r="E9" s="12">
        <v>0.9274</v>
      </c>
      <c r="F9" s="11"/>
      <c r="G9" s="11">
        <f>=ROUNDDOWN({0},0)</f>
      </c>
      <c r="H9" s="11"/>
      <c r="I9" s="12"/>
      <c r="J9" s="11">
        <v>484</v>
      </c>
      <c r="K9" s="13">
        <v>10312.77</v>
      </c>
      <c r="L9" s="11">
        <v>400</v>
      </c>
      <c r="M9" s="14">
        <v>25.78</v>
      </c>
      <c r="N9" s="11">
        <v>1207</v>
      </c>
      <c r="O9" s="13">
        <v>26385.89</v>
      </c>
      <c r="P9" s="11">
        <v>400</v>
      </c>
      <c r="Q9" s="14">
        <v>65.96</v>
      </c>
      <c r="R9" s="12">
        <v>-0.599</v>
      </c>
      <c r="S9" s="12">
        <v>-0.6092</v>
      </c>
      <c r="T9" s="12"/>
      <c r="U9" s="12">
        <v>-0.6092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484</v>
      </c>
      <c r="AE9" s="13">
        <v>10312.77</v>
      </c>
      <c r="AF9" s="11">
        <v>76</v>
      </c>
      <c r="AG9" s="11">
        <v>1207</v>
      </c>
      <c r="AH9" s="13">
        <v>26385.89</v>
      </c>
      <c r="AI9" s="11">
        <v>76</v>
      </c>
      <c r="AJ9" s="12">
        <v>-0.599</v>
      </c>
      <c r="AK9" s="12">
        <v>-0.6092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365159</v>
      </c>
      <c r="C10" s="11">
        <f>=ROUNDDOWN(24.1595156968474,0)</f>
      </c>
      <c r="D10" s="11">
        <v>340503</v>
      </c>
      <c r="E10" s="12">
        <v>0.8647</v>
      </c>
      <c r="F10" s="11"/>
      <c r="G10" s="11">
        <f>=ROUNDDOWN({0},0)</f>
      </c>
      <c r="H10" s="11"/>
      <c r="I10" s="12"/>
      <c r="J10" s="11">
        <v>3262</v>
      </c>
      <c r="K10" s="13">
        <v>143109.82</v>
      </c>
      <c r="L10" s="11">
        <v>1026</v>
      </c>
      <c r="M10" s="14">
        <v>139.48</v>
      </c>
      <c r="N10" s="11">
        <v>7269</v>
      </c>
      <c r="O10" s="13">
        <v>320948.19</v>
      </c>
      <c r="P10" s="11">
        <v>1026</v>
      </c>
      <c r="Q10" s="14">
        <v>312.82</v>
      </c>
      <c r="R10" s="12">
        <v>-0.5512</v>
      </c>
      <c r="S10" s="12">
        <v>-0.5541</v>
      </c>
      <c r="T10" s="12"/>
      <c r="U10" s="12">
        <v>-0.5541</v>
      </c>
      <c r="V10" s="11">
        <v>2159</v>
      </c>
      <c r="W10" s="13">
        <v>85676.14</v>
      </c>
      <c r="X10" s="11">
        <v>380</v>
      </c>
      <c r="Y10" s="11">
        <v>4491</v>
      </c>
      <c r="Z10" s="13">
        <v>182307.62</v>
      </c>
      <c r="AA10" s="11">
        <v>380</v>
      </c>
      <c r="AB10" s="12">
        <v>-0.5193</v>
      </c>
      <c r="AC10" s="12">
        <v>-0.53</v>
      </c>
      <c r="AD10" s="11">
        <v>1079</v>
      </c>
      <c r="AE10" s="13">
        <v>56618.68</v>
      </c>
      <c r="AF10" s="11">
        <v>102</v>
      </c>
      <c r="AG10" s="11">
        <v>2705</v>
      </c>
      <c r="AH10" s="13">
        <v>136279.82</v>
      </c>
      <c r="AI10" s="11">
        <v>102</v>
      </c>
      <c r="AJ10" s="12">
        <v>-0.6011</v>
      </c>
      <c r="AK10" s="12">
        <v>-0.5845</v>
      </c>
      <c r="AL10" s="11">
        <v>24</v>
      </c>
      <c r="AM10" s="13">
        <v>815</v>
      </c>
      <c r="AN10" s="11">
        <v>20</v>
      </c>
      <c r="AO10" s="11">
        <v>73</v>
      </c>
      <c r="AP10" s="13">
        <v>2360.75</v>
      </c>
      <c r="AQ10" s="11">
        <v>20</v>
      </c>
      <c r="AR10" s="12">
        <v>-0.6712</v>
      </c>
      <c r="AS10" s="12">
        <v>-0.6548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2329</v>
      </c>
      <c r="C11" s="11">
        <f>=ROUNDDOWN(101.260869565217,0)</f>
      </c>
      <c r="D11" s="11">
        <v>324</v>
      </c>
      <c r="E11" s="12">
        <v>0.8238</v>
      </c>
      <c r="F11" s="11"/>
      <c r="G11" s="11">
        <f>=ROUNDDOWN({0},0)</f>
      </c>
      <c r="H11" s="11"/>
      <c r="I11" s="12"/>
      <c r="J11" s="11"/>
      <c r="K11" s="13"/>
      <c r="L11" s="11">
        <v>52</v>
      </c>
      <c r="M11" s="14"/>
      <c r="N11" s="11"/>
      <c r="O11" s="13"/>
      <c r="P11" s="11">
        <v>52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12</v>
      </c>
      <c r="AO11" s="11"/>
      <c r="AP11" s="13"/>
      <c r="AQ11" s="11">
        <v>12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59627</v>
      </c>
      <c r="C12" s="11">
        <f>=ROUNDDOWN(12.4469262081202,0)</f>
      </c>
      <c r="D12" s="11">
        <v>106166</v>
      </c>
      <c r="E12" s="12">
        <v>0.8686</v>
      </c>
      <c r="F12" s="11"/>
      <c r="G12" s="11">
        <f>=ROUNDDOWN({0},0)</f>
      </c>
      <c r="H12" s="11">
        <v>9432</v>
      </c>
      <c r="I12" s="12">
        <v>0.3911</v>
      </c>
      <c r="J12" s="11">
        <v>10681</v>
      </c>
      <c r="K12" s="13">
        <v>2009840.75</v>
      </c>
      <c r="L12" s="11">
        <v>354</v>
      </c>
      <c r="M12" s="14">
        <v>5677.52</v>
      </c>
      <c r="N12" s="11">
        <v>24136</v>
      </c>
      <c r="O12" s="13">
        <v>4482366</v>
      </c>
      <c r="P12" s="11">
        <v>354</v>
      </c>
      <c r="Q12" s="14">
        <v>12662.05</v>
      </c>
      <c r="R12" s="12">
        <v>-0.5575</v>
      </c>
      <c r="S12" s="12">
        <v>-0.5516</v>
      </c>
      <c r="T12" s="12"/>
      <c r="U12" s="12">
        <v>-0.5516</v>
      </c>
      <c r="V12" s="11">
        <v>9355</v>
      </c>
      <c r="W12" s="13">
        <v>1814172.39</v>
      </c>
      <c r="X12" s="11">
        <v>154</v>
      </c>
      <c r="Y12" s="11">
        <v>20950</v>
      </c>
      <c r="Z12" s="13">
        <v>4039207.61</v>
      </c>
      <c r="AA12" s="11">
        <v>154</v>
      </c>
      <c r="AB12" s="12">
        <v>-0.5535</v>
      </c>
      <c r="AC12" s="12">
        <v>-0.5509</v>
      </c>
      <c r="AD12" s="11">
        <v>198</v>
      </c>
      <c r="AE12" s="13">
        <v>24808.1</v>
      </c>
      <c r="AF12" s="11">
        <v>106</v>
      </c>
      <c r="AG12" s="11">
        <v>610</v>
      </c>
      <c r="AH12" s="13">
        <v>74611.02</v>
      </c>
      <c r="AI12" s="11">
        <v>106</v>
      </c>
      <c r="AJ12" s="12">
        <v>-0.6754</v>
      </c>
      <c r="AK12" s="12">
        <v>-0.6675</v>
      </c>
      <c r="AL12" s="11">
        <v>708</v>
      </c>
      <c r="AM12" s="13">
        <v>96123.5</v>
      </c>
      <c r="AN12" s="11">
        <v>202</v>
      </c>
      <c r="AO12" s="11">
        <v>1777</v>
      </c>
      <c r="AP12" s="13">
        <v>233712.38</v>
      </c>
      <c r="AQ12" s="11">
        <v>202</v>
      </c>
      <c r="AR12" s="12">
        <v>-0.6016</v>
      </c>
      <c r="AS12" s="12">
        <v>-0.5887</v>
      </c>
      <c r="AT12" s="11">
        <v>420</v>
      </c>
      <c r="AU12" s="13">
        <v>74736.76</v>
      </c>
      <c r="AV12" s="11">
        <v>238</v>
      </c>
      <c r="AW12" s="11">
        <v>799</v>
      </c>
      <c r="AX12" s="13">
        <v>134834.99</v>
      </c>
      <c r="AY12" s="11">
        <v>238</v>
      </c>
      <c r="AZ12" s="12">
        <v>-0.4743</v>
      </c>
      <c r="BA12" s="12">
        <v>-0.4457</v>
      </c>
    </row>
    <row r="13">
      <c r="A13" s="10" t="s">
        <v>43</v>
      </c>
      <c r="B13" s="11">
        <v>23326</v>
      </c>
      <c r="C13" s="11">
        <f>=ROUNDDOWN(33.8450377248984,0)</f>
      </c>
      <c r="D13" s="11">
        <v>16062</v>
      </c>
      <c r="E13" s="12">
        <v>0.9705</v>
      </c>
      <c r="F13" s="11"/>
      <c r="G13" s="11">
        <f>=ROUNDDOWN({0},0)</f>
      </c>
      <c r="H13" s="11"/>
      <c r="I13" s="12"/>
      <c r="J13" s="11">
        <v>37</v>
      </c>
      <c r="K13" s="13">
        <v>3587.37</v>
      </c>
      <c r="L13" s="11">
        <v>243</v>
      </c>
      <c r="M13" s="14">
        <v>14.76</v>
      </c>
      <c r="N13" s="11">
        <v>85</v>
      </c>
      <c r="O13" s="13">
        <v>8746.09</v>
      </c>
      <c r="P13" s="11">
        <v>243</v>
      </c>
      <c r="Q13" s="14">
        <v>35.99</v>
      </c>
      <c r="R13" s="12">
        <v>-0.5647</v>
      </c>
      <c r="S13" s="12">
        <v>-0.5898</v>
      </c>
      <c r="T13" s="12"/>
      <c r="U13" s="12">
        <v>-0.5899</v>
      </c>
      <c r="V13" s="11">
        <v>7</v>
      </c>
      <c r="W13" s="13">
        <v>776.71</v>
      </c>
      <c r="X13" s="11">
        <v>18</v>
      </c>
      <c r="Y13" s="11">
        <v>18</v>
      </c>
      <c r="Z13" s="13">
        <v>2012.02</v>
      </c>
      <c r="AA13" s="11">
        <v>18</v>
      </c>
      <c r="AB13" s="12">
        <v>-0.6111</v>
      </c>
      <c r="AC13" s="12">
        <v>-0.614</v>
      </c>
      <c r="AD13" s="11"/>
      <c r="AE13" s="13"/>
      <c r="AF13" s="11"/>
      <c r="AG13" s="11"/>
      <c r="AH13" s="13"/>
      <c r="AI13" s="11"/>
      <c r="AJ13" s="12"/>
      <c r="AK13" s="12"/>
      <c r="AL13" s="11">
        <v>30</v>
      </c>
      <c r="AM13" s="13">
        <v>2810.66</v>
      </c>
      <c r="AN13" s="11">
        <v>40</v>
      </c>
      <c r="AO13" s="11">
        <v>67</v>
      </c>
      <c r="AP13" s="13">
        <v>6734.07</v>
      </c>
      <c r="AQ13" s="11">
        <v>40</v>
      </c>
      <c r="AR13" s="12">
        <v>-0.5522</v>
      </c>
      <c r="AS13" s="12">
        <v>-0.5826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5413</v>
      </c>
      <c r="C14" s="11">
        <f>=ROUNDDOWN(10.1576280728092,0)</f>
      </c>
      <c r="D14" s="11">
        <v>11068</v>
      </c>
      <c r="E14" s="12">
        <v>0.9045</v>
      </c>
      <c r="F14" s="11"/>
      <c r="G14" s="11">
        <f>=ROUNDDOWN({0},0)</f>
      </c>
      <c r="H14" s="11"/>
      <c r="I14" s="12"/>
      <c r="J14" s="11">
        <v>1139</v>
      </c>
      <c r="K14" s="13">
        <v>90383.35</v>
      </c>
      <c r="L14" s="11">
        <v>50</v>
      </c>
      <c r="M14" s="14">
        <v>1807.67</v>
      </c>
      <c r="N14" s="11">
        <v>1967</v>
      </c>
      <c r="O14" s="13">
        <v>148666.39</v>
      </c>
      <c r="P14" s="11">
        <v>50</v>
      </c>
      <c r="Q14" s="14">
        <v>2973.33</v>
      </c>
      <c r="R14" s="12">
        <v>-0.4209</v>
      </c>
      <c r="S14" s="12">
        <v>-0.392</v>
      </c>
      <c r="T14" s="12"/>
      <c r="U14" s="12">
        <v>-0.392</v>
      </c>
      <c r="V14" s="11">
        <v>559</v>
      </c>
      <c r="W14" s="13">
        <v>51186.02</v>
      </c>
      <c r="X14" s="11">
        <v>37</v>
      </c>
      <c r="Y14" s="11">
        <v>763</v>
      </c>
      <c r="Z14" s="13">
        <v>65911.27</v>
      </c>
      <c r="AA14" s="11">
        <v>37</v>
      </c>
      <c r="AB14" s="12">
        <v>-0.2674</v>
      </c>
      <c r="AC14" s="12">
        <v>-0.2234</v>
      </c>
      <c r="AD14" s="11">
        <v>197</v>
      </c>
      <c r="AE14" s="13">
        <v>12630.22</v>
      </c>
      <c r="AF14" s="11">
        <v>21</v>
      </c>
      <c r="AG14" s="11">
        <v>477</v>
      </c>
      <c r="AH14" s="13">
        <v>30415.29</v>
      </c>
      <c r="AI14" s="11">
        <v>21</v>
      </c>
      <c r="AJ14" s="12">
        <v>-0.587</v>
      </c>
      <c r="AK14" s="12">
        <v>-0.5847</v>
      </c>
      <c r="AL14" s="11">
        <v>119</v>
      </c>
      <c r="AM14" s="13">
        <v>8050.59</v>
      </c>
      <c r="AN14" s="11">
        <v>43</v>
      </c>
      <c r="AO14" s="11">
        <v>341</v>
      </c>
      <c r="AP14" s="13">
        <v>22517.53</v>
      </c>
      <c r="AQ14" s="11">
        <v>43</v>
      </c>
      <c r="AR14" s="12">
        <v>-0.651</v>
      </c>
      <c r="AS14" s="12">
        <v>-0.6425</v>
      </c>
      <c r="AT14" s="11">
        <v>264</v>
      </c>
      <c r="AU14" s="13">
        <v>18516.52</v>
      </c>
      <c r="AV14" s="11">
        <v>39</v>
      </c>
      <c r="AW14" s="11">
        <v>386</v>
      </c>
      <c r="AX14" s="13">
        <v>29822.3</v>
      </c>
      <c r="AY14" s="11">
        <v>39</v>
      </c>
      <c r="AZ14" s="12">
        <v>-0.3161</v>
      </c>
      <c r="BA14" s="12">
        <v>-0.3791</v>
      </c>
    </row>
    <row r="15">
      <c r="A15" s="10" t="s">
        <v>45</v>
      </c>
      <c r="B15" s="11">
        <v>5771</v>
      </c>
      <c r="C15" s="11">
        <f>=ROUNDDOWN(6.46683101748095,0)</f>
      </c>
      <c r="D15" s="11">
        <v>6360</v>
      </c>
      <c r="E15" s="12">
        <v>0.9931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15524</v>
      </c>
      <c r="C16" s="11">
        <f>=ROUNDDOWN(37.3083393415044,0)</f>
      </c>
      <c r="D16" s="11">
        <v>8530</v>
      </c>
      <c r="E16" s="12">
        <v>0.8004</v>
      </c>
      <c r="F16" s="11"/>
      <c r="G16" s="11">
        <f>=ROUNDDOWN({0},0)</f>
      </c>
      <c r="H16" s="11"/>
      <c r="I16" s="12"/>
      <c r="J16" s="11"/>
      <c r="K16" s="13"/>
      <c r="L16" s="11">
        <v>54</v>
      </c>
      <c r="M16" s="14"/>
      <c r="N16" s="11"/>
      <c r="O16" s="13"/>
      <c r="P16" s="11">
        <v>54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3738</v>
      </c>
      <c r="C17" s="11">
        <f>=ROUNDDOWN(349.345794392523,0)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221368</v>
      </c>
      <c r="C18" s="11">
        <f>=ROUNDDOWN(12.0198296130185,0)</f>
      </c>
      <c r="D18" s="11">
        <v>372864</v>
      </c>
      <c r="E18" s="12">
        <v>0.901</v>
      </c>
      <c r="F18" s="11"/>
      <c r="G18" s="11">
        <f>=ROUNDDOWN({0},0)</f>
      </c>
      <c r="H18" s="11"/>
      <c r="I18" s="12"/>
      <c r="J18" s="11">
        <v>694</v>
      </c>
      <c r="K18" s="13">
        <v>29442.55</v>
      </c>
      <c r="L18" s="11">
        <v>917</v>
      </c>
      <c r="M18" s="14">
        <v>32.11</v>
      </c>
      <c r="N18" s="11">
        <v>1980</v>
      </c>
      <c r="O18" s="13">
        <v>80453.48</v>
      </c>
      <c r="P18" s="11">
        <v>917</v>
      </c>
      <c r="Q18" s="14">
        <v>87.74</v>
      </c>
      <c r="R18" s="12">
        <v>-0.6495</v>
      </c>
      <c r="S18" s="12">
        <v>-0.634</v>
      </c>
      <c r="T18" s="12"/>
      <c r="U18" s="12">
        <v>-0.634</v>
      </c>
      <c r="V18" s="11"/>
      <c r="W18" s="13"/>
      <c r="X18" s="11"/>
      <c r="Y18" s="11"/>
      <c r="Z18" s="13"/>
      <c r="AA18" s="11"/>
      <c r="AB18" s="12"/>
      <c r="AC18" s="12"/>
      <c r="AD18" s="11">
        <v>694</v>
      </c>
      <c r="AE18" s="13">
        <v>29442.55</v>
      </c>
      <c r="AF18" s="11">
        <v>82</v>
      </c>
      <c r="AG18" s="11">
        <v>1980</v>
      </c>
      <c r="AH18" s="13">
        <v>80453.48</v>
      </c>
      <c r="AI18" s="11">
        <v>82</v>
      </c>
      <c r="AJ18" s="12">
        <v>-0.6495</v>
      </c>
      <c r="AK18" s="12">
        <v>-0.634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69642</v>
      </c>
      <c r="C19" s="11">
        <f>=ROUNDDOWN(21.5090493545,0)</f>
      </c>
      <c r="D19" s="11">
        <v>73469</v>
      </c>
      <c r="E19" s="12">
        <v>0.9189</v>
      </c>
      <c r="F19" s="11"/>
      <c r="G19" s="11">
        <f>=ROUNDDOWN({0},0)</f>
      </c>
      <c r="H19" s="11"/>
      <c r="I19" s="12"/>
      <c r="J19" s="11">
        <v>2471</v>
      </c>
      <c r="K19" s="13">
        <v>87483.82</v>
      </c>
      <c r="L19" s="11">
        <v>161</v>
      </c>
      <c r="M19" s="14">
        <v>543.38</v>
      </c>
      <c r="N19" s="11">
        <v>6476</v>
      </c>
      <c r="O19" s="13">
        <v>219944.68</v>
      </c>
      <c r="P19" s="11">
        <v>161</v>
      </c>
      <c r="Q19" s="14">
        <v>1366.12</v>
      </c>
      <c r="R19" s="12">
        <v>-0.6184</v>
      </c>
      <c r="S19" s="12">
        <v>-0.6022</v>
      </c>
      <c r="T19" s="12"/>
      <c r="U19" s="12">
        <v>-0.6022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2471</v>
      </c>
      <c r="AE19" s="13">
        <v>87483.82</v>
      </c>
      <c r="AF19" s="11">
        <v>82</v>
      </c>
      <c r="AG19" s="11">
        <v>6476</v>
      </c>
      <c r="AH19" s="13">
        <v>219944.68</v>
      </c>
      <c r="AI19" s="11">
        <v>82</v>
      </c>
      <c r="AJ19" s="12">
        <v>-0.6184</v>
      </c>
      <c r="AK19" s="12">
        <v>-0.6022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206287</v>
      </c>
      <c r="C20" s="11">
        <f>=ROUNDDOWN(26.5501885529686,0)</f>
      </c>
      <c r="D20" s="11">
        <v>141798</v>
      </c>
      <c r="E20" s="12">
        <v>0.9318</v>
      </c>
      <c r="F20" s="11"/>
      <c r="G20" s="11">
        <f>=ROUNDDOWN({0},0)</f>
      </c>
      <c r="H20" s="11"/>
      <c r="I20" s="12"/>
      <c r="J20" s="11">
        <v>5544</v>
      </c>
      <c r="K20" s="13">
        <v>139182.4</v>
      </c>
      <c r="L20" s="11">
        <v>590</v>
      </c>
      <c r="M20" s="14">
        <v>235.9</v>
      </c>
      <c r="N20" s="11">
        <v>10576</v>
      </c>
      <c r="O20" s="13">
        <v>272556.99</v>
      </c>
      <c r="P20" s="11">
        <v>590</v>
      </c>
      <c r="Q20" s="14">
        <v>461.96</v>
      </c>
      <c r="R20" s="12">
        <v>-0.4758</v>
      </c>
      <c r="S20" s="12">
        <v>-0.4893</v>
      </c>
      <c r="T20" s="12"/>
      <c r="U20" s="12">
        <v>-0.4893</v>
      </c>
      <c r="V20" s="11">
        <v>5544</v>
      </c>
      <c r="W20" s="13">
        <v>139182.4</v>
      </c>
      <c r="X20" s="11">
        <v>201</v>
      </c>
      <c r="Y20" s="11">
        <v>10576</v>
      </c>
      <c r="Z20" s="13">
        <v>272556.99</v>
      </c>
      <c r="AA20" s="11">
        <v>201</v>
      </c>
      <c r="AB20" s="12">
        <v>-0.4758</v>
      </c>
      <c r="AC20" s="12">
        <v>-0.4893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30233</v>
      </c>
      <c r="K21" s="17">
        <v>2888816.57</v>
      </c>
      <c r="L21" s="15">
        <v>6335</v>
      </c>
      <c r="M21" s="18">
        <v>456.01</v>
      </c>
      <c r="N21" s="15">
        <v>66720</v>
      </c>
      <c r="O21" s="17">
        <v>6392298.9</v>
      </c>
      <c r="P21" s="15">
        <v>6335</v>
      </c>
      <c r="Q21" s="18">
        <v>1009.04</v>
      </c>
      <c r="R21" s="16">
        <v>-0.5469</v>
      </c>
      <c r="S21" s="16">
        <v>-0.5481</v>
      </c>
      <c r="T21" s="16"/>
      <c r="U21" s="16">
        <v>-0.5481</v>
      </c>
      <c r="V21" s="15">
        <v>21781</v>
      </c>
      <c r="W21" s="17">
        <v>2359071.33</v>
      </c>
      <c r="X21" s="15">
        <v>1551</v>
      </c>
      <c r="Y21" s="15">
        <v>45563</v>
      </c>
      <c r="Z21" s="17">
        <v>5124510.75</v>
      </c>
      <c r="AA21" s="15">
        <v>1551</v>
      </c>
      <c r="AB21" s="16">
        <v>-0.522</v>
      </c>
      <c r="AC21" s="16">
        <v>-0.5396</v>
      </c>
      <c r="AD21" s="15">
        <v>5712</v>
      </c>
      <c r="AE21" s="17">
        <v>254409.08</v>
      </c>
      <c r="AF21" s="15">
        <v>723</v>
      </c>
      <c r="AG21" s="15">
        <v>15052</v>
      </c>
      <c r="AH21" s="17">
        <v>659432.6</v>
      </c>
      <c r="AI21" s="15">
        <v>723</v>
      </c>
      <c r="AJ21" s="16">
        <v>-0.6205</v>
      </c>
      <c r="AK21" s="16">
        <v>-0.6142</v>
      </c>
      <c r="AL21" s="15">
        <v>1672</v>
      </c>
      <c r="AM21" s="17">
        <v>157539.71</v>
      </c>
      <c r="AN21" s="15">
        <v>901</v>
      </c>
      <c r="AO21" s="15">
        <v>4219</v>
      </c>
      <c r="AP21" s="17">
        <v>391612.51</v>
      </c>
      <c r="AQ21" s="15">
        <v>901</v>
      </c>
      <c r="AR21" s="16">
        <v>-0.6037</v>
      </c>
      <c r="AS21" s="16">
        <v>-0.5977</v>
      </c>
      <c r="AT21" s="15">
        <v>1068</v>
      </c>
      <c r="AU21" s="17">
        <v>117796.45</v>
      </c>
      <c r="AV21" s="15">
        <v>501</v>
      </c>
      <c r="AW21" s="15">
        <v>1886</v>
      </c>
      <c r="AX21" s="17">
        <v>216743.04</v>
      </c>
      <c r="AY21" s="15">
        <v>501</v>
      </c>
      <c r="AZ21" s="16">
        <v>-0.4337</v>
      </c>
      <c r="BA21" s="16">
        <v>-0.4565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