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<sst xmlns="http://schemas.openxmlformats.org/spreadsheetml/2006/main" count="52" uniqueCount="52">
  <si>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</si>
  <si>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</si>
  <si>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</si>
  <si>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07/01/2025</t>
  </si>
  <si>
    <t>End Date:</t>
  </si>
  <si>
    <t>04/30/2026</t>
  </si>
  <si>
    <t>Report Run Date:</t>
  </si>
  <si>
    <t>05/04/2026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</si>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</sst>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509195</v>
      </c>
      <c r="C5" s="11">
        <f>=ROUNDDOWN(21.3298621001659,0)</f>
      </c>
      <c r="D5" s="11">
        <v>326337</v>
      </c>
      <c r="E5" s="12">
        <v>0.8944</v>
      </c>
      <c r="F5" s="11"/>
      <c r="G5" s="11">
        <f>=ROUNDDOWN({0},0)</f>
      </c>
      <c r="H5" s="11">
        <v>440</v>
      </c>
      <c r="I5" s="12">
        <v>0.5977</v>
      </c>
      <c r="J5" s="11">
        <v>9316</v>
      </c>
      <c r="K5" s="13">
        <v>622703.94</v>
      </c>
      <c r="L5" s="11">
        <v>2184</v>
      </c>
      <c r="M5" s="14">
        <v>285.12</v>
      </c>
      <c r="N5" s="11"/>
      <c r="O5" s="13"/>
      <c r="P5" s="11"/>
      <c r="Q5" s="14"/>
      <c r="R5" s="12"/>
      <c r="S5" s="12"/>
      <c r="T5" s="12"/>
      <c r="U5" s="12"/>
      <c r="V5" s="11">
        <v>7357</v>
      </c>
      <c r="W5" s="13">
        <v>477953.49</v>
      </c>
      <c r="X5" s="11">
        <v>548</v>
      </c>
      <c r="Y5" s="11"/>
      <c r="Z5" s="13"/>
      <c r="AA5" s="11"/>
      <c r="AB5" s="12"/>
      <c r="AC5" s="12"/>
      <c r="AD5" s="11">
        <v>507</v>
      </c>
      <c r="AE5" s="13">
        <v>35509.16</v>
      </c>
      <c r="AF5" s="11">
        <v>175</v>
      </c>
      <c r="AG5" s="11"/>
      <c r="AH5" s="13"/>
      <c r="AI5" s="11"/>
      <c r="AJ5" s="12"/>
      <c r="AK5" s="12"/>
      <c r="AL5" s="11">
        <v>1332</v>
      </c>
      <c r="AM5" s="13">
        <v>97332.88</v>
      </c>
      <c r="AN5" s="11">
        <v>538</v>
      </c>
      <c r="AO5" s="11"/>
      <c r="AP5" s="13"/>
      <c r="AQ5" s="11"/>
      <c r="AR5" s="12"/>
      <c r="AS5" s="12"/>
      <c r="AT5" s="11">
        <v>120</v>
      </c>
      <c r="AU5" s="13">
        <v>11908.41</v>
      </c>
      <c r="AV5" s="11">
        <v>171</v>
      </c>
      <c r="AW5" s="11"/>
      <c r="AX5" s="13"/>
      <c r="AY5" s="11"/>
      <c r="AZ5" s="12"/>
      <c r="BA5" s="12"/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14129</v>
      </c>
      <c r="C7" s="11">
        <f>=ROUNDDOWN(13.0161216029479,0)</f>
      </c>
      <c r="D7" s="11">
        <v>32124</v>
      </c>
      <c r="E7" s="12">
        <v>0.8604</v>
      </c>
      <c r="F7" s="11"/>
      <c r="G7" s="11">
        <f>=ROUNDDOWN({0},0)</f>
      </c>
      <c r="H7" s="11"/>
      <c r="I7" s="12"/>
      <c r="J7" s="11">
        <v>1991</v>
      </c>
      <c r="K7" s="13">
        <v>109090.09</v>
      </c>
      <c r="L7" s="11">
        <v>70</v>
      </c>
      <c r="M7" s="14">
        <v>1558.43</v>
      </c>
      <c r="N7" s="11"/>
      <c r="O7" s="13"/>
      <c r="P7" s="11"/>
      <c r="Q7" s="14"/>
      <c r="R7" s="12"/>
      <c r="S7" s="12"/>
      <c r="T7" s="12"/>
      <c r="U7" s="12"/>
      <c r="V7" s="11">
        <v>637</v>
      </c>
      <c r="W7" s="13">
        <v>35816.3</v>
      </c>
      <c r="X7" s="11">
        <v>41</v>
      </c>
      <c r="Y7" s="11"/>
      <c r="Z7" s="13"/>
      <c r="AA7" s="11"/>
      <c r="AB7" s="12"/>
      <c r="AC7" s="12"/>
      <c r="AD7" s="11">
        <v>297</v>
      </c>
      <c r="AE7" s="13">
        <v>13927.18</v>
      </c>
      <c r="AF7" s="11">
        <v>20</v>
      </c>
      <c r="AG7" s="11"/>
      <c r="AH7" s="13"/>
      <c r="AI7" s="11"/>
      <c r="AJ7" s="12"/>
      <c r="AK7" s="12"/>
      <c r="AL7" s="11">
        <v>536</v>
      </c>
      <c r="AM7" s="13">
        <v>22785.97</v>
      </c>
      <c r="AN7" s="11">
        <v>55</v>
      </c>
      <c r="AO7" s="11"/>
      <c r="AP7" s="13"/>
      <c r="AQ7" s="11"/>
      <c r="AR7" s="12"/>
      <c r="AS7" s="12"/>
      <c r="AT7" s="11">
        <v>521</v>
      </c>
      <c r="AU7" s="13">
        <v>36560.64</v>
      </c>
      <c r="AV7" s="11">
        <v>57</v>
      </c>
      <c r="AW7" s="11"/>
      <c r="AX7" s="13"/>
      <c r="AY7" s="11"/>
      <c r="AZ7" s="12"/>
      <c r="BA7" s="12"/>
    </row>
    <row r="8">
      <c r="A8" s="10" t="s">
        <v>38</v>
      </c>
      <c r="B8" s="11">
        <v>104289</v>
      </c>
      <c r="C8" s="11">
        <f>=ROUNDDOWN(16.0168632510136,0)</f>
      </c>
      <c r="D8" s="11">
        <v>81504</v>
      </c>
      <c r="E8" s="12">
        <v>0.9794</v>
      </c>
      <c r="F8" s="11"/>
      <c r="G8" s="11">
        <f>=ROUNDDOWN({0},0)</f>
      </c>
      <c r="H8" s="11"/>
      <c r="I8" s="12"/>
      <c r="J8" s="11">
        <v>687</v>
      </c>
      <c r="K8" s="13">
        <v>35748.17</v>
      </c>
      <c r="L8" s="11">
        <v>257</v>
      </c>
      <c r="M8" s="14">
        <v>139.1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687</v>
      </c>
      <c r="AE8" s="13">
        <v>35748.17</v>
      </c>
      <c r="AF8" s="11">
        <v>63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221347</v>
      </c>
      <c r="C9" s="11">
        <f>=ROUNDDOWN(19.7057671420686,0)</f>
      </c>
      <c r="D9" s="11">
        <v>235344</v>
      </c>
      <c r="E9" s="12">
        <v>0.95009999999999994</v>
      </c>
      <c r="F9" s="11"/>
      <c r="G9" s="11">
        <f>=ROUNDDOWN({0},0)</f>
      </c>
      <c r="H9" s="11"/>
      <c r="I9" s="12"/>
      <c r="J9" s="11">
        <v>1105</v>
      </c>
      <c r="K9" s="13">
        <v>24112.2</v>
      </c>
      <c r="L9" s="11">
        <v>405</v>
      </c>
      <c r="M9" s="14">
        <v>59.54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1105</v>
      </c>
      <c r="AE9" s="13">
        <v>24112.2</v>
      </c>
      <c r="AF9" s="11">
        <v>79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360937</v>
      </c>
      <c r="C10" s="11">
        <f>=ROUNDDOWN(24.767345314312,0)</f>
      </c>
      <c r="D10" s="11">
        <v>259502</v>
      </c>
      <c r="E10" s="12">
        <v>0.9058</v>
      </c>
      <c r="F10" s="11"/>
      <c r="G10" s="11">
        <f>=ROUNDDOWN({0},0)</f>
      </c>
      <c r="H10" s="11"/>
      <c r="I10" s="12"/>
      <c r="J10" s="11">
        <v>6721</v>
      </c>
      <c r="K10" s="13">
        <v>297729.64</v>
      </c>
      <c r="L10" s="11">
        <v>1036</v>
      </c>
      <c r="M10" s="14">
        <v>287.38</v>
      </c>
      <c r="N10" s="11"/>
      <c r="O10" s="13"/>
      <c r="P10" s="11"/>
      <c r="Q10" s="14"/>
      <c r="R10" s="12"/>
      <c r="S10" s="12"/>
      <c r="T10" s="12"/>
      <c r="U10" s="12"/>
      <c r="V10" s="11">
        <v>4160</v>
      </c>
      <c r="W10" s="13">
        <v>170665.89</v>
      </c>
      <c r="X10" s="11">
        <v>389</v>
      </c>
      <c r="Y10" s="11"/>
      <c r="Z10" s="13"/>
      <c r="AA10" s="11"/>
      <c r="AB10" s="12"/>
      <c r="AC10" s="12"/>
      <c r="AD10" s="11">
        <v>2490</v>
      </c>
      <c r="AE10" s="13">
        <v>124809.32</v>
      </c>
      <c r="AF10" s="11">
        <v>102</v>
      </c>
      <c r="AG10" s="11"/>
      <c r="AH10" s="13"/>
      <c r="AI10" s="11"/>
      <c r="AJ10" s="12"/>
      <c r="AK10" s="12"/>
      <c r="AL10" s="11">
        <v>71</v>
      </c>
      <c r="AM10" s="13">
        <v>2254.43</v>
      </c>
      <c r="AN10" s="11">
        <v>20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2467</v>
      </c>
      <c r="C11" s="11">
        <f>=ROUNDDOWN(78.8178913738019,0)</f>
      </c>
      <c r="D11" s="11">
        <v>414</v>
      </c>
      <c r="E11" s="12">
        <v>0.7223</v>
      </c>
      <c r="F11" s="11"/>
      <c r="G11" s="11">
        <f>=ROUNDDOWN({0},0)</f>
      </c>
      <c r="H11" s="11"/>
      <c r="I11" s="12"/>
      <c r="J11" s="11"/>
      <c r="K11" s="13"/>
      <c r="L11" s="11">
        <v>59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52823</v>
      </c>
      <c r="C12" s="11">
        <f>=ROUNDDOWN(11.3400313432515,0)</f>
      </c>
      <c r="D12" s="11">
        <v>102820</v>
      </c>
      <c r="E12" s="12">
        <v>0.8759</v>
      </c>
      <c r="F12" s="11"/>
      <c r="G12" s="11">
        <f>=ROUNDDOWN({0},0)</f>
      </c>
      <c r="H12" s="11">
        <v>7132</v>
      </c>
      <c r="I12" s="12">
        <v>0.3793</v>
      </c>
      <c r="J12" s="11">
        <v>22724</v>
      </c>
      <c r="K12" s="13">
        <v>4213219.76</v>
      </c>
      <c r="L12" s="11">
        <v>358</v>
      </c>
      <c r="M12" s="14">
        <v>11768.77</v>
      </c>
      <c r="N12" s="11"/>
      <c r="O12" s="13"/>
      <c r="P12" s="11"/>
      <c r="Q12" s="14"/>
      <c r="R12" s="12"/>
      <c r="S12" s="12"/>
      <c r="T12" s="12"/>
      <c r="U12" s="12"/>
      <c r="V12" s="11">
        <v>19721</v>
      </c>
      <c r="W12" s="13">
        <v>3796736.69</v>
      </c>
      <c r="X12" s="11">
        <v>155</v>
      </c>
      <c r="Y12" s="11"/>
      <c r="Z12" s="13"/>
      <c r="AA12" s="11"/>
      <c r="AB12" s="12"/>
      <c r="AC12" s="12"/>
      <c r="AD12" s="11">
        <v>571</v>
      </c>
      <c r="AE12" s="13">
        <v>69531.7</v>
      </c>
      <c r="AF12" s="11">
        <v>108</v>
      </c>
      <c r="AG12" s="11"/>
      <c r="AH12" s="13"/>
      <c r="AI12" s="11"/>
      <c r="AJ12" s="12"/>
      <c r="AK12" s="12"/>
      <c r="AL12" s="11">
        <v>1679</v>
      </c>
      <c r="AM12" s="13">
        <v>220309.98</v>
      </c>
      <c r="AN12" s="11">
        <v>205</v>
      </c>
      <c r="AO12" s="11"/>
      <c r="AP12" s="13"/>
      <c r="AQ12" s="11"/>
      <c r="AR12" s="12"/>
      <c r="AS12" s="12"/>
      <c r="AT12" s="11">
        <v>753</v>
      </c>
      <c r="AU12" s="13">
        <v>126641.39</v>
      </c>
      <c r="AV12" s="11">
        <v>241</v>
      </c>
      <c r="AW12" s="11"/>
      <c r="AX12" s="13"/>
      <c r="AY12" s="11"/>
      <c r="AZ12" s="12"/>
      <c r="BA12" s="12"/>
    </row>
    <row r="13">
      <c r="A13" s="10" t="s">
        <v>43</v>
      </c>
      <c r="B13" s="11">
        <v>23701</v>
      </c>
      <c r="C13" s="11">
        <f>=ROUNDDOWN(43.5520029400955,0)</f>
      </c>
      <c r="D13" s="11">
        <v>16486</v>
      </c>
      <c r="E13" s="12">
        <v>0.9557</v>
      </c>
      <c r="F13" s="11"/>
      <c r="G13" s="11">
        <f>=ROUNDDOWN({0},0)</f>
      </c>
      <c r="H13" s="11"/>
      <c r="I13" s="12"/>
      <c r="J13" s="11">
        <v>79</v>
      </c>
      <c r="K13" s="13">
        <v>8126.32</v>
      </c>
      <c r="L13" s="11">
        <v>210</v>
      </c>
      <c r="M13" s="14">
        <v>38.7</v>
      </c>
      <c r="N13" s="11"/>
      <c r="O13" s="13"/>
      <c r="P13" s="11"/>
      <c r="Q13" s="14"/>
      <c r="R13" s="12"/>
      <c r="S13" s="12"/>
      <c r="T13" s="12"/>
      <c r="U13" s="12"/>
      <c r="V13" s="11">
        <v>16</v>
      </c>
      <c r="W13" s="13">
        <v>1782.72</v>
      </c>
      <c r="X13" s="11">
        <v>18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63</v>
      </c>
      <c r="AM13" s="13">
        <v>6343.6</v>
      </c>
      <c r="AN13" s="11">
        <v>41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5113</v>
      </c>
      <c r="C14" s="11">
        <f>=ROUNDDOWN(9.78003060443764,0)</f>
      </c>
      <c r="D14" s="11">
        <v>10870</v>
      </c>
      <c r="E14" s="12">
        <v>0.8151</v>
      </c>
      <c r="F14" s="11"/>
      <c r="G14" s="11">
        <f>=ROUNDDOWN({0},0)</f>
      </c>
      <c r="H14" s="11"/>
      <c r="I14" s="12"/>
      <c r="J14" s="11">
        <v>1793</v>
      </c>
      <c r="K14" s="13">
        <v>135538.17</v>
      </c>
      <c r="L14" s="11">
        <v>51</v>
      </c>
      <c r="M14" s="14">
        <v>2657.61</v>
      </c>
      <c r="N14" s="11"/>
      <c r="O14" s="13"/>
      <c r="P14" s="11"/>
      <c r="Q14" s="14"/>
      <c r="R14" s="12"/>
      <c r="S14" s="12"/>
      <c r="T14" s="12"/>
      <c r="U14" s="12"/>
      <c r="V14" s="11">
        <v>690</v>
      </c>
      <c r="W14" s="13">
        <v>59933.92</v>
      </c>
      <c r="X14" s="11">
        <v>38</v>
      </c>
      <c r="Y14" s="11"/>
      <c r="Z14" s="13"/>
      <c r="AA14" s="11"/>
      <c r="AB14" s="12"/>
      <c r="AC14" s="12"/>
      <c r="AD14" s="11">
        <v>434</v>
      </c>
      <c r="AE14" s="13">
        <v>27624.79</v>
      </c>
      <c r="AF14" s="11">
        <v>22</v>
      </c>
      <c r="AG14" s="11"/>
      <c r="AH14" s="13"/>
      <c r="AI14" s="11"/>
      <c r="AJ14" s="12"/>
      <c r="AK14" s="12"/>
      <c r="AL14" s="11">
        <v>322</v>
      </c>
      <c r="AM14" s="13">
        <v>21267.65</v>
      </c>
      <c r="AN14" s="11">
        <v>44</v>
      </c>
      <c r="AO14" s="11"/>
      <c r="AP14" s="13"/>
      <c r="AQ14" s="11"/>
      <c r="AR14" s="12"/>
      <c r="AS14" s="12"/>
      <c r="AT14" s="11">
        <v>347</v>
      </c>
      <c r="AU14" s="13">
        <v>26711.81</v>
      </c>
      <c r="AV14" s="11">
        <v>39</v>
      </c>
      <c r="AW14" s="11"/>
      <c r="AX14" s="13"/>
      <c r="AY14" s="11"/>
      <c r="AZ14" s="12"/>
      <c r="BA14" s="12"/>
    </row>
    <row r="15">
      <c r="A15" s="10" t="s">
        <v>45</v>
      </c>
      <c r="B15" s="11">
        <v>6160</v>
      </c>
      <c r="C15" s="11">
        <f>=ROUNDDOWN(6.89269329752713,0)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14439</v>
      </c>
      <c r="C16" s="11">
        <f>=ROUNDDOWN(35.0376122300413,0)</f>
      </c>
      <c r="D16" s="11">
        <v>7762</v>
      </c>
      <c r="E16" s="12">
        <v>0.8808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3788</v>
      </c>
      <c r="C17" s="11">
        <f>=ROUNDDOWN(398.736842105263,0)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223933</v>
      </c>
      <c r="C18" s="11">
        <f>=ROUNDDOWN(11.9405460168497,0)</f>
      </c>
      <c r="D18" s="11">
        <v>322721</v>
      </c>
      <c r="E18" s="12">
        <v>0.943</v>
      </c>
      <c r="F18" s="11"/>
      <c r="G18" s="11">
        <f>=ROUNDDOWN({0},0)</f>
      </c>
      <c r="H18" s="11"/>
      <c r="I18" s="12"/>
      <c r="J18" s="11">
        <v>1850</v>
      </c>
      <c r="K18" s="13">
        <v>74793.12</v>
      </c>
      <c r="L18" s="11">
        <v>1310</v>
      </c>
      <c r="M18" s="14">
        <v>57.09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1850</v>
      </c>
      <c r="AE18" s="13">
        <v>74793.12</v>
      </c>
      <c r="AF18" s="11">
        <v>81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65978</v>
      </c>
      <c r="C19" s="11">
        <f>=ROUNDDOWN(20.5968844628976,0)</f>
      </c>
      <c r="D19" s="11">
        <v>75022</v>
      </c>
      <c r="E19" s="12">
        <v>0.9649</v>
      </c>
      <c r="F19" s="11"/>
      <c r="G19" s="11">
        <f>=ROUNDDOWN({0},0)</f>
      </c>
      <c r="H19" s="11"/>
      <c r="I19" s="12"/>
      <c r="J19" s="11">
        <v>5943</v>
      </c>
      <c r="K19" s="13">
        <v>201221.11</v>
      </c>
      <c r="L19" s="11">
        <v>157</v>
      </c>
      <c r="M19" s="14">
        <v>1281.66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5943</v>
      </c>
      <c r="AE19" s="13">
        <v>201221.11</v>
      </c>
      <c r="AF19" s="11">
        <v>82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197306</v>
      </c>
      <c r="C20" s="11">
        <f>=ROUNDDOWN(23.6240855374226,0)</f>
      </c>
      <c r="D20" s="11">
        <v>163213</v>
      </c>
      <c r="E20" s="12">
        <v>0.9588</v>
      </c>
      <c r="F20" s="11"/>
      <c r="G20" s="11">
        <f>=ROUNDDOWN({0},0)</f>
      </c>
      <c r="H20" s="11"/>
      <c r="I20" s="12"/>
      <c r="J20" s="11">
        <v>9682</v>
      </c>
      <c r="K20" s="13">
        <v>250551.38</v>
      </c>
      <c r="L20" s="11">
        <v>565</v>
      </c>
      <c r="M20" s="14">
        <v>443.45</v>
      </c>
      <c r="N20" s="11"/>
      <c r="O20" s="13"/>
      <c r="P20" s="11"/>
      <c r="Q20" s="14"/>
      <c r="R20" s="12"/>
      <c r="S20" s="12"/>
      <c r="T20" s="12"/>
      <c r="U20" s="12"/>
      <c r="V20" s="11">
        <v>9682</v>
      </c>
      <c r="W20" s="13">
        <v>250551.38</v>
      </c>
      <c r="X20" s="11">
        <v>202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61891</v>
      </c>
      <c r="K21" s="17">
        <v>5972833.9</v>
      </c>
      <c r="L21" s="15">
        <v>6750</v>
      </c>
      <c r="M21" s="18">
        <v>884.86</v>
      </c>
      <c r="N21" s="15"/>
      <c r="O21" s="17"/>
      <c r="P21" s="15"/>
      <c r="Q21" s="18"/>
      <c r="R21" s="16"/>
      <c r="S21" s="16"/>
      <c r="T21" s="16"/>
      <c r="U21" s="16"/>
      <c r="V21" s="15">
        <v>42263</v>
      </c>
      <c r="W21" s="17">
        <v>4793440.39</v>
      </c>
      <c r="X21" s="15">
        <v>1397</v>
      </c>
      <c r="Y21" s="15"/>
      <c r="Z21" s="17"/>
      <c r="AA21" s="15"/>
      <c r="AB21" s="16"/>
      <c r="AC21" s="16"/>
      <c r="AD21" s="15">
        <v>13884</v>
      </c>
      <c r="AE21" s="17">
        <v>607276.75</v>
      </c>
      <c r="AF21" s="15">
        <v>732</v>
      </c>
      <c r="AG21" s="15"/>
      <c r="AH21" s="17"/>
      <c r="AI21" s="15"/>
      <c r="AJ21" s="16"/>
      <c r="AK21" s="16"/>
      <c r="AL21" s="15">
        <v>4003</v>
      </c>
      <c r="AM21" s="17">
        <v>370294.51</v>
      </c>
      <c r="AN21" s="15">
        <v>920</v>
      </c>
      <c r="AO21" s="15"/>
      <c r="AP21" s="17"/>
      <c r="AQ21" s="15"/>
      <c r="AR21" s="16"/>
      <c r="AS21" s="16"/>
      <c r="AT21" s="15">
        <v>1741</v>
      </c>
      <c r="AU21" s="17">
        <v>201822.25</v>
      </c>
      <c r="AV21" s="15">
        <v>508</v>
      </c>
      <c r="AW21" s="15"/>
      <c r="AX21" s="17"/>
      <c r="AY21" s="15"/>
      <c r="AZ21" s="16"/>
      <c r="BA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