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<sst xmlns="http://schemas.openxmlformats.org/spreadsheetml/2006/main" count="566" uniqueCount="566">
  <si>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</si>
  <si>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</si>
  <si>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</si>
  <si>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</si>
  <si>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</si>
  <si>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</si>
  <si>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</si>
  <si>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</si>
  <si>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</si>
  <si>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</si>
  <si>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</si>
  <si>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</si>
  <si>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</si>
  <si>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</si>
  <si>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</si>
  <si>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</si>
  <si>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</si>
  <si>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</si>
  <si>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MACY02</t>
  </si>
  <si>
    <t>AMAZON</t>
  </si>
  <si>
    <t>CSNSTORES</t>
  </si>
  <si>
    <t>OLLIIX</t>
  </si>
  <si>
    <t>JCPENNEY01</t>
  </si>
  <si>
    <t>KOHLDSN</t>
  </si>
  <si>
    <t>BLK01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</si>
  <si>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</si>
  <si>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</si>
  <si>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</si>
  <si>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</si>
  <si>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</si>
  <si>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</si>
  <si>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</si>
  <si>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</si>
  <si>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</si>
  <si>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</si>
  <si>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</si>
  <si>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</si>
  <si>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</si>
  <si>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</si>
  <si>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</si>
  <si>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</si>
  <si>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</si>
  <si>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</si>
  <si>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</si>
  <si>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</si>
  <si>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</si>
  <si>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</si>
  <si>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</si>
  <si>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</si>
  <si>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</si>
  <si>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</si>
  <si>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</si>
  <si>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</si>
  <si>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</si>
  <si>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</si>
  <si>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</si>
  <si>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</si>
  <si>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</si>
  <si>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</si>
  <si>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</si>
  <si>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</si>
  <si>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</si>
  <si>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</si>
  <si>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</si>
  <si>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</si>
  <si>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</si>
  <si>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</si>
  <si>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</si>
  <si>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</si>
  <si>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</si>
  <si>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</si>
  <si>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</si>
  <si>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</si>
  <si>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</si>
  <si>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</si>
  <si>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</si>
  <si>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</si>
  <si>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</si>
  <si>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</si>
  <si>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</si>
  <si>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</si>
  <si>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</si>
  <si>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</si>
  <si>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</si>
  <si>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</si>
  <si>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</si>
  <si>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</si>
  <si>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</si>
  <si>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</si>
  <si>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</si>
  <si>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</si>
  <si>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</si>
  <si>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</si>
  <si>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</si>
  <si>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</si>
  <si>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</si>
  <si>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</si>
  <si>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</si>
  <si>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</si>
  <si>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</si>
  <si>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</si>
  <si>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</si>
  <si>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</si>
  <si>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</si>
  <si>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</si>
  <si>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</si>
  <si>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</si>
  <si>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</si>
  <si>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</si>
  <si>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</si>
  <si>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</si>
  <si>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</si>
  <si>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</si>
  <si>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</si>
  <si>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</si>
  <si>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</si>
  <si>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</si>
  <si>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</si>
  <si>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</si>
  <si>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</si>
  <si>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</si>
  <si>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</si>
  <si>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</si>
  <si>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</si>
  <si>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</si>
  <si>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</si>
  <si>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</si>
  <si>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</si>
  <si>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</si>
  <si>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</si>
  <si>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</si>
  <si>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</si>
  <si>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</si>
  <si>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</si>
  <si>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05/21/2026</t>
  </si>
  <si>
    <t>05/23/2026</t>
  </si>
  <si>
    <t>08/23/2026</t>
  </si>
  <si>
    <t>09/09/2026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</si>
  <si>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</si>
  <si>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</si>
  <si>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</si>
  <si>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</si>
  <si>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</si>
  <si>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</si>
  <si>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</si>
  <si>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</si>
  <si>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</si>
  <si>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</si>
  <si>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B-</t>
  </si>
  <si>
    <t>NO</t>
  </si>
  <si>
    <t/>
  </si>
  <si>
    <t>4</t>
  </si>
  <si>
    <t>Vintage</t>
  </si>
  <si>
    <t>Traditional</t>
  </si>
  <si>
    <t>7/24/2023</t>
  </si>
  <si>
    <t>5/23/2026</t>
  </si>
  <si>
    <t>AMAZONDS,CSNSTORES,DLCROSCILL,JCPENNEY01,KOHLDSN,MACY02,OLLIIX,OVERSTOCK01</t>
  </si>
  <si>
    <t>Setup</t>
  </si>
  <si>
    <t>7/25/2023</t>
  </si>
  <si>
    <t>8/21/2023</t>
  </si>
  <si>
    <t>No</t>
  </si>
  <si>
    <t>8/31/2023</t>
  </si>
  <si>
    <t>9/29/2023</t>
  </si>
  <si>
    <t>11/8/2023</t>
  </si>
  <si>
    <t>7/10/2024</t>
  </si>
  <si>
    <t>1/5/2024</t>
  </si>
  <si>
    <t>7/27/2023</t>
  </si>
  <si>
    <t>8/8/2023</t>
  </si>
  <si>
    <t>7/3/2024</t>
  </si>
  <si>
    <t>9/4/2023</t>
  </si>
  <si>
    <t>7/2/2024</t>
  </si>
  <si>
    <t>7/15/2024</t>
  </si>
  <si>
    <t>10/11/2023</t>
  </si>
  <si>
    <t>3/19/2025</t>
  </si>
  <si>
    <t>12/19/2023</t>
  </si>
  <si>
    <t>CCL10-0063</t>
  </si>
  <si>
    <t>King</t>
  </si>
  <si>
    <t>AMAZONDS,CSNSTORES,DLCROSCILL,KOHLDSN,MACY02,NRTPORT,OLLIIX,OVERSTOCK01</t>
  </si>
  <si>
    <t>10/9/2023</t>
  </si>
  <si>
    <t>9/7/2023</t>
  </si>
  <si>
    <t>7/22/2024</t>
  </si>
  <si>
    <t>8/23/2023</t>
  </si>
  <si>
    <t>8/4/2023</t>
  </si>
  <si>
    <t>4/7/2024</t>
  </si>
  <si>
    <t>5/2/2024</t>
  </si>
  <si>
    <t>9/5/2023</t>
  </si>
  <si>
    <t>Hold</t>
  </si>
  <si>
    <t>CCL10-0064</t>
  </si>
  <si>
    <t>Cal King</t>
  </si>
  <si>
    <t>B</t>
  </si>
  <si>
    <t>AMAZON,AMAZONDS,CSNSTORES,DLCROSCILL,KOHLDSN,MACY02,OLLIIX,OVERSTOCK01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</si>
  <si>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</si>
  <si>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</si>
  <si>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</si>
  <si>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</si>
  <si>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</si>
  <si>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</si>
  <si>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</si>
  <si>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</si>
  <si>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</si>
  <si>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Polyester</t>
  </si>
  <si>
    <t>Transitional</t>
  </si>
  <si>
    <t>7/30/2025</t>
  </si>
  <si>
    <t>CSNSTORES,DLCROSCILL,MACY02,OVERSTOCK01</t>
  </si>
  <si>
    <t>8/6/2025</t>
  </si>
  <si>
    <t>8/5/2025</t>
  </si>
  <si>
    <t>10/30/2025</t>
  </si>
  <si>
    <t>8/14/2025</t>
  </si>
  <si>
    <t>2/4/2026</t>
  </si>
  <si>
    <t>11/3/2025</t>
  </si>
  <si>
    <t>10/10/2025</t>
  </si>
  <si>
    <t>Open</t>
  </si>
  <si>
    <t>Temp Discontinued</t>
  </si>
  <si>
    <t>Discontinued</t>
  </si>
  <si>
    <t>CCL10-0069</t>
  </si>
  <si>
    <t>BLK01,CSNSTORES,DLCROSCILL,KOHLDSN,MACY02,OVERSTOCK01</t>
  </si>
  <si>
    <t>7/31/2025</t>
  </si>
  <si>
    <t>8/4/2025</t>
  </si>
  <si>
    <t>11/10/2025</t>
  </si>
  <si>
    <t>11/20/2025</t>
  </si>
  <si>
    <t>4/6/2026</t>
  </si>
  <si>
    <t>9/15/2025</t>
  </si>
  <si>
    <t>11/17/2025</t>
  </si>
  <si>
    <t>CCL10-0070</t>
  </si>
  <si>
    <t>8/7/2025</t>
  </si>
  <si>
    <t>9/1/2025</t>
  </si>
  <si>
    <t>2/9/2026</t>
  </si>
  <si>
    <t>11/12/2025</t>
  </si>
  <si>
    <t>1/12/2026</t>
  </si>
  <si>
    <t>CCL10-0001</t>
  </si>
  <si>
    <t>Burgundy</t>
  </si>
  <si>
    <t>10/21/2022</t>
  </si>
  <si>
    <t>5/21/2026</t>
  </si>
  <si>
    <t>AMAZON,AMAZONDS,CSNSTORES,DLCROSCILL,JCPENNEY01,MACY02,NRTPORT,OVERSTOCK01</t>
  </si>
  <si>
    <t>11/30/2022</t>
  </si>
  <si>
    <t>9/6/2023</t>
  </si>
  <si>
    <t>8/2/2023</t>
  </si>
  <si>
    <t>11/21/2023</t>
  </si>
  <si>
    <t>8/16/2024</t>
  </si>
  <si>
    <t>3/30/2023</t>
  </si>
  <si>
    <t>4/17/2023</t>
  </si>
  <si>
    <t>11/11/2022</t>
  </si>
  <si>
    <t>6/15/2023</t>
  </si>
  <si>
    <t>8/28/2023</t>
  </si>
  <si>
    <t>6/6/2024</t>
  </si>
  <si>
    <t>8/13/2024</t>
  </si>
  <si>
    <t>3/28/2023</t>
  </si>
  <si>
    <t>6/12/2023</t>
  </si>
  <si>
    <t>3/10/2025</t>
  </si>
  <si>
    <t>3/20/2023</t>
  </si>
  <si>
    <t>4/10/2023</t>
  </si>
  <si>
    <t>CCL10-0002</t>
  </si>
  <si>
    <t>DLCROSCILL,MACY02,OLLIIX,OVERSTOCK01</t>
  </si>
  <si>
    <t>11/7/2022</t>
  </si>
  <si>
    <t>11/9/2023</t>
  </si>
  <si>
    <t>7/26/2024</t>
  </si>
  <si>
    <t>4/19/2023</t>
  </si>
  <si>
    <t>11/6/2022</t>
  </si>
  <si>
    <t>8/11/2023</t>
  </si>
  <si>
    <t>6/21/2024</t>
  </si>
  <si>
    <t>CCL10-0003</t>
  </si>
  <si>
    <t>JCPENNEY01,MACY02,OVERSTOCK01</t>
  </si>
  <si>
    <t>11/1/2022</t>
  </si>
  <si>
    <t>6/24/2024</t>
  </si>
  <si>
    <t>7/31/2024</t>
  </si>
  <si>
    <t>4/5/2023</t>
  </si>
  <si>
    <t>10/26/2022</t>
  </si>
  <si>
    <t>6/23/2023</t>
  </si>
  <si>
    <t>7/5/2024</t>
  </si>
  <si>
    <t>10/21/2025</t>
  </si>
  <si>
    <t>4/27/2023</t>
  </si>
  <si>
    <t>CCL10-0071</t>
  </si>
  <si>
    <t>Galleria</t>
  </si>
  <si>
    <t>Navy</t>
  </si>
  <si>
    <t>BLK01,CSNSTORES,DLCROSCILL,MACY02,OVERSTOCK01</t>
  </si>
  <si>
    <t>11/2/2025</t>
  </si>
  <si>
    <t>10/7/2025</t>
  </si>
  <si>
    <t>9/3/2025</t>
  </si>
  <si>
    <t>CCL10-0072</t>
  </si>
  <si>
    <t>A</t>
  </si>
  <si>
    <t>CSNSTORES,DLCROSCILL,OVERSTOCK01</t>
  </si>
  <si>
    <t>8/18/2025</t>
  </si>
  <si>
    <t>11/19/2025</t>
  </si>
  <si>
    <t>10/13/2025</t>
  </si>
  <si>
    <t>CCL10-0073</t>
  </si>
  <si>
    <t>DLCROSCILL,MACY02,OVERSTOCK01</t>
  </si>
  <si>
    <t>8/12/2025</t>
  </si>
  <si>
    <t>9/29/2025</t>
  </si>
  <si>
    <t>11/11/2025</t>
  </si>
  <si>
    <t>8/1/2025</t>
  </si>
  <si>
    <t>12/9/2025</t>
  </si>
  <si>
    <t>10/22/2025</t>
  </si>
  <si>
    <t>CCL10-0010</t>
  </si>
  <si>
    <t>Red</t>
  </si>
  <si>
    <t>Patchwork</t>
  </si>
  <si>
    <t>5/15/2026</t>
  </si>
  <si>
    <t>AMAZON,AMAZONDS,CSNSTORES,DLCROSCILL,HDDS,JCPENNEY01,KOHLDSN,MACY02,OVERSTOCK01</t>
  </si>
  <si>
    <t>11/21/2022</t>
  </si>
  <si>
    <t>5/7/2024</t>
  </si>
  <si>
    <t>4/18/2024</t>
  </si>
  <si>
    <t>12/1/2022</t>
  </si>
  <si>
    <t>6/29/2023</t>
  </si>
  <si>
    <t>5/15/2024</t>
  </si>
  <si>
    <t>5/9/2023</t>
  </si>
  <si>
    <t>3/5/2025</t>
  </si>
  <si>
    <t>5/30/2024</t>
  </si>
  <si>
    <t>CCL10-0011</t>
  </si>
  <si>
    <t>A+</t>
  </si>
  <si>
    <t>10/24/2022</t>
  </si>
  <si>
    <t>DLCROSCILL,OLLIIX</t>
  </si>
  <si>
    <t>11/16/2022</t>
  </si>
  <si>
    <t>11/13/2023</t>
  </si>
  <si>
    <t>4/4/2023</t>
  </si>
  <si>
    <t>7/17/2023</t>
  </si>
  <si>
    <t>4/22/2024</t>
  </si>
  <si>
    <t>10/5/2023</t>
  </si>
  <si>
    <t>CCL10-0012</t>
  </si>
  <si>
    <t>AMAZONDS,CSNSTORES,DLCROSCILL,JCPENNEY01,MACY02,OVERSTOCK01</t>
  </si>
  <si>
    <t>4/12/2024</t>
  </si>
  <si>
    <t>4/3/2024</t>
  </si>
  <si>
    <t>6/12/2024</t>
  </si>
  <si>
    <t>4/25/2024</t>
  </si>
  <si>
    <t>2/15/2023</t>
  </si>
  <si>
    <t>4/10/2024</t>
  </si>
  <si>
    <t>9/3/2024</t>
  </si>
  <si>
    <t>11/7/2025</t>
  </si>
  <si>
    <t>CCL10-0013</t>
  </si>
  <si>
    <t>Brown</t>
  </si>
  <si>
    <t>10/25/2022</t>
  </si>
  <si>
    <t>9/12/2023</t>
  </si>
  <si>
    <t>5/3/2024</t>
  </si>
  <si>
    <t>4/24/2024</t>
  </si>
  <si>
    <t>4/6/2023</t>
  </si>
  <si>
    <t>11/26/2022</t>
  </si>
  <si>
    <t>7/10/2023</t>
  </si>
  <si>
    <t>4/23/2024</t>
  </si>
  <si>
    <t>2/23/2025</t>
  </si>
  <si>
    <t>3/6/2025</t>
  </si>
  <si>
    <t>7/1/2024</t>
  </si>
  <si>
    <t>CCL10-0014</t>
  </si>
  <si>
    <t>CSNSTORES,DLCROSCILL,MACY02,OLLIIX,OVERSTOCK01</t>
  </si>
  <si>
    <t>11/14/2022</t>
  </si>
  <si>
    <t>11/10/2023</t>
  </si>
  <si>
    <t>4/3/2023</t>
  </si>
  <si>
    <t>7/19/2023</t>
  </si>
  <si>
    <t>5/14/2023</t>
  </si>
  <si>
    <t>CCL10-0015</t>
  </si>
  <si>
    <t>11/25/2022</t>
  </si>
  <si>
    <t>5/8/2024</t>
  </si>
  <si>
    <t>4/26/2024</t>
  </si>
  <si>
    <t>5/6/2024</t>
  </si>
  <si>
    <t>11/17/2022</t>
  </si>
  <si>
    <t>7/18/2024</t>
  </si>
  <si>
    <t>11/13/2024</t>
  </si>
  <si>
    <t>CCL10-0008</t>
  </si>
  <si>
    <t>Loretta</t>
  </si>
  <si>
    <t>Beige</t>
  </si>
  <si>
    <t>Donation</t>
  </si>
  <si>
    <t>C</t>
  </si>
  <si>
    <t>AMAZON,AMAZONDS,CSNSTORES,DLCROSCILL,MACY02,OLLIIX,OVERSTOCK01</t>
  </si>
  <si>
    <t>9/20/2023</t>
  </si>
  <si>
    <t>11/20/2023</t>
  </si>
  <si>
    <t>5/22/2023</t>
  </si>
  <si>
    <t>10/27/2022</t>
  </si>
  <si>
    <t>5/29/2024</t>
  </si>
  <si>
    <t>10/12/2023</t>
  </si>
  <si>
    <t>3/17/2025</t>
  </si>
  <si>
    <t>CCL10-0009</t>
  </si>
  <si>
    <t>CSNSTORES,DLCROSCILL,OLLIIX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</si>
  <si>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</si>
  <si>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</si>
  <si>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</si>
  <si>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</si>
  <si>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</si>
  <si>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</si>
  <si>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</si>
  <si>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</si>
  <si>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</si>
  <si>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CSNSTORES,DLCROSCILL,MACY02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</si>
  <si>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</si>
  <si>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</si>
  <si>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</si>
  <si>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</si>
  <si>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</si>
  <si>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</si>
  <si>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</si>
  <si>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AMAZON,AMAZONDS,CSNSTORES,DLCROSCILL,KOHLDSN,MACY02,OLLIIX</t>
  </si>
  <si>
    <t>8/17/2023</t>
  </si>
  <si>
    <t>4/18/2023</t>
  </si>
  <si>
    <t>1/30/2023</t>
  </si>
  <si>
    <t>9/11/2023</t>
  </si>
  <si>
    <t>4/24/2023</t>
  </si>
  <si>
    <t>9/19/2023</t>
  </si>
  <si>
    <t>2/2/2025</t>
  </si>
  <si>
    <t>CCL10-0006</t>
  </si>
  <si>
    <t>CSNSTORES,MACY02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</si>
  <si>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</si>
  <si>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</si>
  <si>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</si>
  <si>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</si>
  <si>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</si>
  <si>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</si>
  <si>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</si>
  <si>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</si>
  <si>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</si>
  <si>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</si>
  <si>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</si>
  <si>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CSNSTORES,DLCROSCILL,JCPENNEY01,MACY02,OLLIIX</t>
  </si>
  <si>
    <t>11/28/2022</t>
  </si>
  <si>
    <t>8/3/2023</t>
  </si>
  <si>
    <t>10/1/2023</t>
  </si>
  <si>
    <t>1/15/2024</t>
  </si>
  <si>
    <t>6/28/2024</t>
  </si>
  <si>
    <t>5/5/2023</t>
  </si>
  <si>
    <t>5/5/2024</t>
  </si>
  <si>
    <t>6/21/2023</t>
  </si>
  <si>
    <t>7/31/2023</t>
  </si>
  <si>
    <t>6/13/2024</t>
  </si>
  <si>
    <t>3/20/2024</t>
  </si>
  <si>
    <t>8/20/2025</t>
  </si>
  <si>
    <t>1/10/2023</t>
  </si>
  <si>
    <t>2/13/2025</t>
  </si>
  <si>
    <t>CCL30-0026</t>
  </si>
  <si>
    <t>Silver</t>
  </si>
  <si>
    <t>12/12/2022</t>
  </si>
  <si>
    <t>8/29/2023</t>
  </si>
  <si>
    <t>10/31/2022</t>
  </si>
  <si>
    <t>12/18/2024</t>
  </si>
  <si>
    <t>10/8/2024</t>
  </si>
  <si>
    <t>CCL30-0061</t>
  </si>
  <si>
    <t>CSNSTORES,DLCROSCILL,JCPENNEY01,KOHLDSN,MACY02</t>
  </si>
  <si>
    <t>11/27/2023</t>
  </si>
  <si>
    <t>9/19/2024</t>
  </si>
  <si>
    <t>6/13/2023</t>
  </si>
  <si>
    <t>1/24/2023</t>
  </si>
  <si>
    <t>2/27/2024</t>
  </si>
  <si>
    <t>11/25/2024</t>
  </si>
  <si>
    <t>CCL30-0029</t>
  </si>
  <si>
    <t>CSNSTORES,DLCROSCILL,MACY02,OLLIIX</t>
  </si>
  <si>
    <t>11/24/2023</t>
  </si>
  <si>
    <t>5/29/2023</t>
  </si>
  <si>
    <t>8/28/2024</t>
  </si>
  <si>
    <t>CCL30-0031</t>
  </si>
  <si>
    <t>Biron</t>
  </si>
  <si>
    <t>Square Decor Pillow</t>
  </si>
  <si>
    <t>18x18"</t>
  </si>
  <si>
    <t>AMAZONDS,CSNSTORES,DLCROSCILL,JCPENNEY01,MACY02,OLLIIX,OVERSTOCK01</t>
  </si>
  <si>
    <t>11/6/2023</t>
  </si>
  <si>
    <t>1/19/2023</t>
  </si>
  <si>
    <t>7/11/2023</t>
  </si>
  <si>
    <t>7/29/2024</t>
  </si>
  <si>
    <t>7/3/2025</t>
  </si>
  <si>
    <t>5/22/2024</t>
  </si>
  <si>
    <t>CCL30-0030</t>
  </si>
  <si>
    <t>DLCROSCILL,HOUZZ,MACY02</t>
  </si>
  <si>
    <t>9/27/2023</t>
  </si>
  <si>
    <t>12/29/2023</t>
  </si>
  <si>
    <t>11/14/2024</t>
  </si>
  <si>
    <t>CCL30-0038</t>
  </si>
  <si>
    <t>Winchester</t>
  </si>
  <si>
    <t>20x20"</t>
  </si>
  <si>
    <t>Close-out</t>
  </si>
  <si>
    <t>Solid</t>
  </si>
  <si>
    <t>2/13/2023</t>
  </si>
  <si>
    <t>10/16/2023</t>
  </si>
  <si>
    <t>7/3/2023</t>
  </si>
  <si>
    <t>3/21/2023</t>
  </si>
  <si>
    <t>CCL30-0036</t>
  </si>
  <si>
    <t>CSNSTORES,DLCROSCILL,HOUZZ,MACY02</t>
  </si>
  <si>
    <t>10/17/2023</t>
  </si>
  <si>
    <t>8/2/2024</t>
  </si>
  <si>
    <t>8/26/2024</t>
  </si>
  <si>
    <t>CCL30-0035</t>
  </si>
  <si>
    <t>11/22/2023</t>
  </si>
  <si>
    <t>8/19/2024</t>
  </si>
  <si>
    <t>7/14/2023</t>
  </si>
  <si>
    <t>7/7/2025</t>
  </si>
  <si>
    <t>5/10/2024</t>
  </si>
  <si>
    <t>CCL30-0034</t>
  </si>
  <si>
    <t>1/4/2024</t>
  </si>
  <si>
    <t>10/11/2024</t>
  </si>
  <si>
    <t>4/26/2023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</si>
  <si>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</si>
  <si>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</si>
  <si>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</si>
  <si>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</si>
  <si>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</si>
  <si>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</si>
  <si>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</si>
  <si>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</si>
  <si>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CSNSTORES,DLCROSCILL,KOHLDSN,MACY02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</si>
  <si>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</si>
  <si>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</si>
  <si>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</si>
  <si>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</si>
  <si>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</si>
  <si>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</si>
  <si>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</si>
  <si>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</si>
  <si>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BLK01,CSNSTORES,DLCROSCILL,KOHLDSN,MACY02</t>
  </si>
  <si>
    <t>3/23/2023</t>
  </si>
  <si>
    <t>11/26/2023</t>
  </si>
  <si>
    <t>1/8/2024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</si>
  <si>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</si>
  <si>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</si>
  <si>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</si>
  <si>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</si>
  <si>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</si>
  <si>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</si>
  <si>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</si>
  <si>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</si>
  <si>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</si>
  <si>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</si>
  <si>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</si>
  <si>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</si>
  <si>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</si>
  <si>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</si>
  <si>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</si>
  <si>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</si>
  <si>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</si>
  <si>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</si>
  <si>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AMAZON,CSNSTORES,DLCROSCILL,JCPENNEY01,OVERSTOCK01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</si>
  <si>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</si>
  <si>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</si>
  <si>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</si>
  <si>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</si>
  <si>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</si>
  <si>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</si>
  <si>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</si>
  <si>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</si>
  <si>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</si>
  <si>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</si>
  <si>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</si>
  <si>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CCL11-0025</t>
  </si>
  <si>
    <t>Sham</t>
  </si>
  <si>
    <t>CSNSTORES,KOHLDSN</t>
  </si>
  <si>
    <t>5/20/2024</t>
  </si>
  <si>
    <t>10/20/2025</t>
  </si>
  <si>
    <t>CCL11-0024</t>
  </si>
  <si>
    <t>CSNSTORES,DLCROSCILL,JCPENNEY01,OLLIIX</t>
  </si>
  <si>
    <t>12/12/2023</t>
  </si>
  <si>
    <t>10/4/2024</t>
  </si>
  <si>
    <t>5/15/2023</t>
  </si>
  <si>
    <t>CCL11-0022</t>
  </si>
  <si>
    <t>DLCROSCILL,JCPENNEY01,KOHLDSN,OVERSTOCK01</t>
  </si>
  <si>
    <t>11/28/2023</t>
  </si>
  <si>
    <t>5/30/2023</t>
  </si>
  <si>
    <t>3/18/2025</t>
  </si>
  <si>
    <t>CCL11-0021</t>
  </si>
  <si>
    <t>DLCROSCILL,KOHLDSN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</si>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</sst>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133.68</v>
      </c>
      <c r="M6" s="3">
        <v>140.36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144</v>
      </c>
      <c r="AA6" s="4">
        <f>=ROUNDDOWN(14.2574257425743,0)</f>
      </c>
      <c r="AB6" s="5">
        <v>10.1</v>
      </c>
      <c r="AC6" s="2" t="s">
        <v>155</v>
      </c>
      <c r="AD6" s="4">
        <v>219</v>
      </c>
      <c r="AE6" s="4">
        <v>479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34</v>
      </c>
      <c r="AQ6" s="8">
        <v>5821.4</v>
      </c>
      <c r="AR6" s="4">
        <v>30</v>
      </c>
      <c r="AS6" s="8">
        <v>4792.16</v>
      </c>
      <c r="AT6" s="7">
        <v>0.1333</v>
      </c>
      <c r="AU6" s="7">
        <v>0.2148</v>
      </c>
      <c r="AV6" s="4">
        <v>103</v>
      </c>
      <c r="AW6" s="8">
        <v>19662.6</v>
      </c>
      <c r="AX6" s="4">
        <v>80</v>
      </c>
      <c r="AY6" s="8">
        <v>13416.75</v>
      </c>
      <c r="AZ6" s="7">
        <v>0.2875</v>
      </c>
      <c r="BA6" s="7">
        <v>0.4655</v>
      </c>
      <c r="BB6" s="7">
        <v>0.2961</v>
      </c>
      <c r="BC6" s="4">
        <v>139</v>
      </c>
      <c r="BD6" s="8">
        <v>26883.29</v>
      </c>
      <c r="BE6" s="4">
        <v>124</v>
      </c>
      <c r="BF6" s="8">
        <v>21113.24</v>
      </c>
      <c r="BG6" s="7">
        <v>0.121</v>
      </c>
      <c r="BH6" s="7">
        <v>0.2733</v>
      </c>
      <c r="BI6" s="7">
        <v>0.7314</v>
      </c>
      <c r="BJ6" s="4">
        <v>34</v>
      </c>
      <c r="BK6" s="8">
        <v>5821.4</v>
      </c>
      <c r="BL6" s="2" t="s">
        <v>156</v>
      </c>
      <c r="BM6" s="7">
        <v>1</v>
      </c>
      <c r="BN6" s="7">
        <v>1</v>
      </c>
      <c r="BO6" s="4">
        <v>9</v>
      </c>
      <c r="BP6" s="8">
        <v>1924.04</v>
      </c>
      <c r="BQ6" s="4">
        <v>7</v>
      </c>
      <c r="BR6" s="8">
        <v>1441.19</v>
      </c>
      <c r="BS6" s="7">
        <v>0.2857</v>
      </c>
      <c r="BT6" s="7">
        <v>0.335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3</v>
      </c>
      <c r="CC6" s="8">
        <v>460.41</v>
      </c>
      <c r="CD6" s="4">
        <v>8</v>
      </c>
      <c r="CE6" s="8">
        <v>1111.92</v>
      </c>
      <c r="CF6" s="7">
        <v>-0.625</v>
      </c>
      <c r="CG6" s="7">
        <v>-0.5859</v>
      </c>
      <c r="CH6" s="2" t="s">
        <v>157</v>
      </c>
      <c r="CI6" s="2" t="s">
        <v>147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150</v>
      </c>
      <c r="CO6" s="4">
        <v>5</v>
      </c>
      <c r="CP6" s="8">
        <v>792.1</v>
      </c>
      <c r="CQ6" s="4">
        <v>3</v>
      </c>
      <c r="CR6" s="8">
        <v>432.42</v>
      </c>
      <c r="CS6" s="7">
        <v>0.6667</v>
      </c>
      <c r="CT6" s="7">
        <v>0.8318</v>
      </c>
      <c r="CU6" s="2" t="s">
        <v>157</v>
      </c>
      <c r="CV6" s="2" t="s">
        <v>147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150</v>
      </c>
      <c r="DB6" s="4">
        <v>11</v>
      </c>
      <c r="DC6" s="8">
        <v>1727.66</v>
      </c>
      <c r="DD6" s="4">
        <v>2</v>
      </c>
      <c r="DE6" s="8">
        <v>281.92</v>
      </c>
      <c r="DF6" s="7">
        <v>4.5</v>
      </c>
      <c r="DG6" s="7">
        <v>5.1282</v>
      </c>
      <c r="DH6" s="2" t="s">
        <v>157</v>
      </c>
      <c r="DI6" s="2" t="s">
        <v>147</v>
      </c>
      <c r="DJ6" s="2" t="s">
        <v>150</v>
      </c>
      <c r="DK6" s="2" t="s">
        <v>165</v>
      </c>
      <c r="DL6" s="2" t="s">
        <v>160</v>
      </c>
      <c r="DM6" s="2" t="s">
        <v>160</v>
      </c>
      <c r="DN6" s="2" t="s">
        <v>150</v>
      </c>
      <c r="DO6" s="4">
        <v>5</v>
      </c>
      <c r="DP6" s="8">
        <v>664.64</v>
      </c>
      <c r="DQ6" s="4">
        <v>6</v>
      </c>
      <c r="DR6" s="8">
        <v>772.2</v>
      </c>
      <c r="DS6" s="7">
        <v>-0.1667</v>
      </c>
      <c r="DT6" s="7">
        <v>-0.1393</v>
      </c>
      <c r="DU6" s="2" t="s">
        <v>157</v>
      </c>
      <c r="DV6" s="2" t="s">
        <v>147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150</v>
      </c>
      <c r="EB6" s="4">
        <v>1</v>
      </c>
      <c r="EC6" s="8">
        <v>252.55</v>
      </c>
      <c r="ED6" s="4">
        <v>1</v>
      </c>
      <c r="EE6" s="8">
        <v>178.75</v>
      </c>
      <c r="EF6" s="7"/>
      <c r="EG6" s="7">
        <v>0.4129</v>
      </c>
      <c r="EH6" s="2" t="s">
        <v>157</v>
      </c>
      <c r="EI6" s="2" t="s">
        <v>147</v>
      </c>
      <c r="EJ6" s="2" t="s">
        <v>158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157</v>
      </c>
      <c r="EV6" s="2" t="s">
        <v>147</v>
      </c>
      <c r="EW6" s="2" t="s">
        <v>158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>
        <v>2</v>
      </c>
      <c r="FE6" s="8">
        <v>386.08</v>
      </c>
      <c r="FF6" s="7">
        <v>-1</v>
      </c>
      <c r="FG6" s="7">
        <v>-1</v>
      </c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158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/>
      <c r="GE6" s="8"/>
      <c r="GF6" s="7"/>
      <c r="GG6" s="7"/>
      <c r="GH6" s="2" t="s">
        <v>157</v>
      </c>
      <c r="GI6" s="2" t="s">
        <v>147</v>
      </c>
      <c r="GJ6" s="2" t="s">
        <v>150</v>
      </c>
      <c r="GK6" s="2" t="s">
        <v>173</v>
      </c>
      <c r="GL6" s="2" t="s">
        <v>160</v>
      </c>
      <c r="GM6" s="2" t="s">
        <v>160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157</v>
      </c>
      <c r="KI6" s="2" t="s">
        <v>147</v>
      </c>
      <c r="KJ6" s="2" t="s">
        <v>158</v>
      </c>
      <c r="KK6" s="2" t="s">
        <v>174</v>
      </c>
      <c r="KL6" s="2" t="s">
        <v>160</v>
      </c>
      <c r="KM6" s="2" t="s">
        <v>160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144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  <c r="PX6" s="4">
        <v>260</v>
      </c>
    </row>
    <row r="7">
      <c r="A7" s="2" t="s">
        <v>175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176</v>
      </c>
      <c r="K7" s="2" t="s">
        <v>146</v>
      </c>
      <c r="L7" s="3">
        <v>159.6</v>
      </c>
      <c r="M7" s="3">
        <v>167.58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122</v>
      </c>
      <c r="AA7" s="4">
        <f>=ROUNDDOWN(10.1666666666667,0)</f>
      </c>
      <c r="AB7" s="5">
        <v>12</v>
      </c>
      <c r="AC7" s="2" t="s">
        <v>155</v>
      </c>
      <c r="AD7" s="4">
        <v>179</v>
      </c>
      <c r="AE7" s="4">
        <v>419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35</v>
      </c>
      <c r="AQ7" s="8">
        <v>7348.77</v>
      </c>
      <c r="AR7" s="4">
        <v>32</v>
      </c>
      <c r="AS7" s="8">
        <v>5486.99</v>
      </c>
      <c r="AT7" s="7">
        <v>0.0938</v>
      </c>
      <c r="AU7" s="7">
        <v>0.3393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0.3737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35</v>
      </c>
      <c r="BK7" s="8">
        <v>7348.77</v>
      </c>
      <c r="BL7" s="2" t="s">
        <v>177</v>
      </c>
      <c r="BM7" s="7">
        <v>1</v>
      </c>
      <c r="BN7" s="7">
        <v>1</v>
      </c>
      <c r="BO7" s="4">
        <v>14</v>
      </c>
      <c r="BP7" s="8">
        <v>3338.92</v>
      </c>
      <c r="BQ7" s="4">
        <v>2</v>
      </c>
      <c r="BR7" s="8">
        <v>724.29</v>
      </c>
      <c r="BS7" s="7">
        <v>6</v>
      </c>
      <c r="BT7" s="7">
        <v>3.6099</v>
      </c>
      <c r="BU7" s="2" t="s">
        <v>157</v>
      </c>
      <c r="BV7" s="2" t="s">
        <v>147</v>
      </c>
      <c r="BW7" s="2" t="s">
        <v>158</v>
      </c>
      <c r="BX7" s="2" t="s">
        <v>178</v>
      </c>
      <c r="BY7" s="2" t="s">
        <v>160</v>
      </c>
      <c r="BZ7" s="2" t="s">
        <v>160</v>
      </c>
      <c r="CA7" s="2" t="s">
        <v>150</v>
      </c>
      <c r="CB7" s="4">
        <v>3</v>
      </c>
      <c r="CC7" s="8">
        <v>549.33</v>
      </c>
      <c r="CD7" s="4">
        <v>3</v>
      </c>
      <c r="CE7" s="8">
        <v>500.37</v>
      </c>
      <c r="CF7" s="7"/>
      <c r="CG7" s="7">
        <v>0.0978</v>
      </c>
      <c r="CH7" s="2" t="s">
        <v>157</v>
      </c>
      <c r="CI7" s="2" t="s">
        <v>147</v>
      </c>
      <c r="CJ7" s="2" t="s">
        <v>161</v>
      </c>
      <c r="CK7" s="2" t="s">
        <v>179</v>
      </c>
      <c r="CL7" s="2" t="s">
        <v>160</v>
      </c>
      <c r="CM7" s="2" t="s">
        <v>160</v>
      </c>
      <c r="CN7" s="2" t="s">
        <v>150</v>
      </c>
      <c r="CO7" s="4">
        <v>5</v>
      </c>
      <c r="CP7" s="8">
        <v>945.35</v>
      </c>
      <c r="CQ7" s="4">
        <v>5</v>
      </c>
      <c r="CR7" s="8">
        <v>864.85</v>
      </c>
      <c r="CS7" s="7"/>
      <c r="CT7" s="7">
        <v>0.0931</v>
      </c>
      <c r="CU7" s="2" t="s">
        <v>157</v>
      </c>
      <c r="CV7" s="2" t="s">
        <v>147</v>
      </c>
      <c r="CW7" s="2" t="s">
        <v>163</v>
      </c>
      <c r="CX7" s="2" t="s">
        <v>180</v>
      </c>
      <c r="CY7" s="2" t="s">
        <v>160</v>
      </c>
      <c r="CZ7" s="2" t="s">
        <v>160</v>
      </c>
      <c r="DA7" s="2" t="s">
        <v>150</v>
      </c>
      <c r="DB7" s="4">
        <v>5</v>
      </c>
      <c r="DC7" s="8">
        <v>936.45</v>
      </c>
      <c r="DD7" s="4"/>
      <c r="DE7" s="8"/>
      <c r="DF7" s="7"/>
      <c r="DG7" s="7"/>
      <c r="DH7" s="2" t="s">
        <v>157</v>
      </c>
      <c r="DI7" s="2" t="s">
        <v>147</v>
      </c>
      <c r="DJ7" s="2" t="s">
        <v>150</v>
      </c>
      <c r="DK7" s="2" t="s">
        <v>165</v>
      </c>
      <c r="DL7" s="2" t="s">
        <v>160</v>
      </c>
      <c r="DM7" s="2" t="s">
        <v>160</v>
      </c>
      <c r="DN7" s="2" t="s">
        <v>150</v>
      </c>
      <c r="DO7" s="4">
        <v>6</v>
      </c>
      <c r="DP7" s="8">
        <v>971.92</v>
      </c>
      <c r="DQ7" s="4">
        <v>21</v>
      </c>
      <c r="DR7" s="8">
        <v>3165.83</v>
      </c>
      <c r="DS7" s="7">
        <v>-0.7143</v>
      </c>
      <c r="DT7" s="7">
        <v>-0.693</v>
      </c>
      <c r="DU7" s="2" t="s">
        <v>157</v>
      </c>
      <c r="DV7" s="2" t="s">
        <v>147</v>
      </c>
      <c r="DW7" s="2" t="s">
        <v>166</v>
      </c>
      <c r="DX7" s="2" t="s">
        <v>169</v>
      </c>
      <c r="DY7" s="2" t="s">
        <v>160</v>
      </c>
      <c r="DZ7" s="2" t="s">
        <v>160</v>
      </c>
      <c r="EA7" s="2" t="s">
        <v>150</v>
      </c>
      <c r="EB7" s="4">
        <v>2</v>
      </c>
      <c r="EC7" s="8">
        <v>606.8</v>
      </c>
      <c r="ED7" s="4"/>
      <c r="EE7" s="8"/>
      <c r="EF7" s="7"/>
      <c r="EG7" s="7"/>
      <c r="EH7" s="2" t="s">
        <v>157</v>
      </c>
      <c r="EI7" s="2" t="s">
        <v>147</v>
      </c>
      <c r="EJ7" s="2" t="s">
        <v>158</v>
      </c>
      <c r="EK7" s="2" t="s">
        <v>181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158</v>
      </c>
      <c r="EX7" s="2" t="s">
        <v>182</v>
      </c>
      <c r="EY7" s="2" t="s">
        <v>160</v>
      </c>
      <c r="EZ7" s="2" t="s">
        <v>160</v>
      </c>
      <c r="FA7" s="2" t="s">
        <v>150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157</v>
      </c>
      <c r="FI7" s="2" t="s">
        <v>147</v>
      </c>
      <c r="FJ7" s="2" t="s">
        <v>183</v>
      </c>
      <c r="FK7" s="2" t="s">
        <v>184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158</v>
      </c>
      <c r="FX7" s="2" t="s">
        <v>185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186</v>
      </c>
      <c r="GI7" s="2" t="s">
        <v>147</v>
      </c>
      <c r="GJ7" s="2" t="s">
        <v>150</v>
      </c>
      <c r="GK7" s="2" t="s">
        <v>150</v>
      </c>
      <c r="GL7" s="2" t="s">
        <v>160</v>
      </c>
      <c r="GM7" s="2" t="s">
        <v>160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157</v>
      </c>
      <c r="KI7" s="2" t="s">
        <v>147</v>
      </c>
      <c r="KJ7" s="2" t="s">
        <v>158</v>
      </c>
      <c r="KK7" s="2" t="s">
        <v>150</v>
      </c>
      <c r="KL7" s="2" t="s">
        <v>160</v>
      </c>
      <c r="KM7" s="2" t="s">
        <v>160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122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  <c r="PX7" s="4">
        <v>240</v>
      </c>
    </row>
    <row r="8">
      <c r="A8" s="2" t="s">
        <v>187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188</v>
      </c>
      <c r="K8" s="2" t="s">
        <v>146</v>
      </c>
      <c r="L8" s="3">
        <v>159.41</v>
      </c>
      <c r="M8" s="3">
        <v>167.38</v>
      </c>
      <c r="N8" s="3">
        <v>329.99</v>
      </c>
      <c r="O8" s="2" t="s">
        <v>147</v>
      </c>
      <c r="P8" s="2" t="s">
        <v>189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123</v>
      </c>
      <c r="AA8" s="4">
        <f>=ROUNDDOWN(20.5,0)</f>
      </c>
      <c r="AB8" s="5">
        <v>6</v>
      </c>
      <c r="AC8" s="2" t="s">
        <v>155</v>
      </c>
      <c r="AD8" s="4">
        <v>119</v>
      </c>
      <c r="AE8" s="4">
        <v>219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34</v>
      </c>
      <c r="AQ8" s="8">
        <v>6492.43</v>
      </c>
      <c r="AR8" s="4">
        <v>18</v>
      </c>
      <c r="AS8" s="8">
        <v>3137.6</v>
      </c>
      <c r="AT8" s="7">
        <v>0.8889</v>
      </c>
      <c r="AU8" s="7">
        <v>1.0692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0.3302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34</v>
      </c>
      <c r="BK8" s="8">
        <v>6492.43</v>
      </c>
      <c r="BL8" s="2" t="s">
        <v>190</v>
      </c>
      <c r="BM8" s="7">
        <v>1</v>
      </c>
      <c r="BN8" s="7">
        <v>1</v>
      </c>
      <c r="BO8" s="4">
        <v>4</v>
      </c>
      <c r="BP8" s="8">
        <v>941.82</v>
      </c>
      <c r="BQ8" s="4">
        <v>2</v>
      </c>
      <c r="BR8" s="8">
        <v>459.3</v>
      </c>
      <c r="BS8" s="7">
        <v>1</v>
      </c>
      <c r="BT8" s="7">
        <v>1.0506</v>
      </c>
      <c r="BU8" s="2" t="s">
        <v>157</v>
      </c>
      <c r="BV8" s="2" t="s">
        <v>147</v>
      </c>
      <c r="BW8" s="2" t="s">
        <v>158</v>
      </c>
      <c r="BX8" s="2" t="s">
        <v>178</v>
      </c>
      <c r="BY8" s="2" t="s">
        <v>160</v>
      </c>
      <c r="BZ8" s="2" t="s">
        <v>160</v>
      </c>
      <c r="CA8" s="2" t="s">
        <v>150</v>
      </c>
      <c r="CB8" s="4">
        <v>1</v>
      </c>
      <c r="CC8" s="8">
        <v>182.85</v>
      </c>
      <c r="CD8" s="4">
        <v>1</v>
      </c>
      <c r="CE8" s="8">
        <v>166.79</v>
      </c>
      <c r="CF8" s="7"/>
      <c r="CG8" s="7">
        <v>0.0963</v>
      </c>
      <c r="CH8" s="2" t="s">
        <v>157</v>
      </c>
      <c r="CI8" s="2" t="s">
        <v>147</v>
      </c>
      <c r="CJ8" s="2" t="s">
        <v>161</v>
      </c>
      <c r="CK8" s="2" t="s">
        <v>185</v>
      </c>
      <c r="CL8" s="2" t="s">
        <v>160</v>
      </c>
      <c r="CM8" s="2" t="s">
        <v>160</v>
      </c>
      <c r="CN8" s="2" t="s">
        <v>150</v>
      </c>
      <c r="CO8" s="4">
        <v>3</v>
      </c>
      <c r="CP8" s="8">
        <v>566.43</v>
      </c>
      <c r="CQ8" s="4">
        <v>1</v>
      </c>
      <c r="CR8" s="8">
        <v>172.97</v>
      </c>
      <c r="CS8" s="7">
        <v>2</v>
      </c>
      <c r="CT8" s="7">
        <v>2.2747</v>
      </c>
      <c r="CU8" s="2" t="s">
        <v>157</v>
      </c>
      <c r="CV8" s="2" t="s">
        <v>147</v>
      </c>
      <c r="CW8" s="2" t="s">
        <v>163</v>
      </c>
      <c r="CX8" s="2" t="s">
        <v>191</v>
      </c>
      <c r="CY8" s="2" t="s">
        <v>160</v>
      </c>
      <c r="CZ8" s="2" t="s">
        <v>160</v>
      </c>
      <c r="DA8" s="2" t="s">
        <v>150</v>
      </c>
      <c r="DB8" s="4">
        <v>20</v>
      </c>
      <c r="DC8" s="8">
        <v>3740</v>
      </c>
      <c r="DD8" s="4">
        <v>12</v>
      </c>
      <c r="DE8" s="8">
        <v>2029.68</v>
      </c>
      <c r="DF8" s="7">
        <v>0.6667</v>
      </c>
      <c r="DG8" s="7">
        <v>0.8427</v>
      </c>
      <c r="DH8" s="2" t="s">
        <v>157</v>
      </c>
      <c r="DI8" s="2" t="s">
        <v>147</v>
      </c>
      <c r="DJ8" s="2" t="s">
        <v>150</v>
      </c>
      <c r="DK8" s="2" t="s">
        <v>165</v>
      </c>
      <c r="DL8" s="2" t="s">
        <v>160</v>
      </c>
      <c r="DM8" s="2" t="s">
        <v>160</v>
      </c>
      <c r="DN8" s="2" t="s">
        <v>150</v>
      </c>
      <c r="DO8" s="4">
        <v>4</v>
      </c>
      <c r="DP8" s="8">
        <v>545.52</v>
      </c>
      <c r="DQ8" s="4">
        <v>2</v>
      </c>
      <c r="DR8" s="8">
        <v>308.86</v>
      </c>
      <c r="DS8" s="7">
        <v>1</v>
      </c>
      <c r="DT8" s="7">
        <v>0.7662</v>
      </c>
      <c r="DU8" s="2" t="s">
        <v>157</v>
      </c>
      <c r="DV8" s="2" t="s">
        <v>147</v>
      </c>
      <c r="DW8" s="2" t="s">
        <v>166</v>
      </c>
      <c r="DX8" s="2" t="s">
        <v>192</v>
      </c>
      <c r="DY8" s="2" t="s">
        <v>160</v>
      </c>
      <c r="DZ8" s="2" t="s">
        <v>160</v>
      </c>
      <c r="EA8" s="2" t="s">
        <v>150</v>
      </c>
      <c r="EB8" s="4">
        <v>1</v>
      </c>
      <c r="EC8" s="8">
        <v>268.5</v>
      </c>
      <c r="ED8" s="4"/>
      <c r="EE8" s="8"/>
      <c r="EF8" s="7"/>
      <c r="EG8" s="7"/>
      <c r="EH8" s="2" t="s">
        <v>157</v>
      </c>
      <c r="EI8" s="2" t="s">
        <v>147</v>
      </c>
      <c r="EJ8" s="2" t="s">
        <v>158</v>
      </c>
      <c r="EK8" s="2" t="s">
        <v>193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158</v>
      </c>
      <c r="EX8" s="2" t="s">
        <v>194</v>
      </c>
      <c r="EY8" s="2" t="s">
        <v>160</v>
      </c>
      <c r="EZ8" s="2" t="s">
        <v>160</v>
      </c>
      <c r="FA8" s="2" t="s">
        <v>150</v>
      </c>
      <c r="FB8" s="4">
        <v>1</v>
      </c>
      <c r="FC8" s="8">
        <v>247.31</v>
      </c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195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158</v>
      </c>
      <c r="FX8" s="2" t="s">
        <v>150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186</v>
      </c>
      <c r="GI8" s="2" t="s">
        <v>147</v>
      </c>
      <c r="GJ8" s="2" t="s">
        <v>150</v>
      </c>
      <c r="GK8" s="2" t="s">
        <v>150</v>
      </c>
      <c r="GL8" s="2" t="s">
        <v>160</v>
      </c>
      <c r="GM8" s="2" t="s">
        <v>160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157</v>
      </c>
      <c r="KI8" s="2" t="s">
        <v>147</v>
      </c>
      <c r="KJ8" s="2" t="s">
        <v>158</v>
      </c>
      <c r="KK8" s="2" t="s">
        <v>196</v>
      </c>
      <c r="KL8" s="2" t="s">
        <v>160</v>
      </c>
      <c r="KM8" s="2" t="s">
        <v>160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123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  <c r="PX8" s="4">
        <v>100</v>
      </c>
    </row>
    <row r="9">
      <c r="A9" s="2" t="s">
        <v>197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198</v>
      </c>
      <c r="J9" s="2" t="s">
        <v>145</v>
      </c>
      <c r="K9" s="2" t="s">
        <v>199</v>
      </c>
      <c r="L9" s="3">
        <v>133.58</v>
      </c>
      <c r="M9" s="3">
        <v>140.26</v>
      </c>
      <c r="N9" s="3">
        <v>339.99</v>
      </c>
      <c r="O9" s="2" t="s">
        <v>147</v>
      </c>
      <c r="P9" s="2" t="s">
        <v>189</v>
      </c>
      <c r="Q9" s="2" t="s">
        <v>149</v>
      </c>
      <c r="R9" s="2" t="s">
        <v>150</v>
      </c>
      <c r="S9" s="2" t="s">
        <v>150</v>
      </c>
      <c r="T9" s="2" t="s">
        <v>200</v>
      </c>
      <c r="U9" s="2" t="s">
        <v>151</v>
      </c>
      <c r="V9" s="2" t="s">
        <v>201</v>
      </c>
      <c r="W9" s="2" t="s">
        <v>150</v>
      </c>
      <c r="X9" s="2" t="s">
        <v>150</v>
      </c>
      <c r="Y9" s="2" t="s">
        <v>202</v>
      </c>
      <c r="Z9" s="4">
        <v>149</v>
      </c>
      <c r="AA9" s="4">
        <f>=ROUNDDOWN(24.8333333333333,0)</f>
      </c>
      <c r="AB9" s="5">
        <v>6</v>
      </c>
      <c r="AC9" s="2" t="s">
        <v>155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5</v>
      </c>
      <c r="AQ9" s="8">
        <v>865.51</v>
      </c>
      <c r="AR9" s="4"/>
      <c r="AS9" s="8"/>
      <c r="AT9" s="7"/>
      <c r="AU9" s="7"/>
      <c r="AV9" s="4">
        <v>36</v>
      </c>
      <c r="AW9" s="8">
        <v>7220.69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0.1199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0.2686</v>
      </c>
      <c r="BJ9" s="4">
        <v>5</v>
      </c>
      <c r="BK9" s="8">
        <v>865.51</v>
      </c>
      <c r="BL9" s="2" t="s">
        <v>203</v>
      </c>
      <c r="BM9" s="7">
        <v>1</v>
      </c>
      <c r="BN9" s="7">
        <v>1</v>
      </c>
      <c r="BO9" s="4">
        <v>1</v>
      </c>
      <c r="BP9" s="8">
        <v>265.2</v>
      </c>
      <c r="BQ9" s="4"/>
      <c r="BR9" s="8"/>
      <c r="BS9" s="7"/>
      <c r="BT9" s="7"/>
      <c r="BU9" s="2" t="s">
        <v>157</v>
      </c>
      <c r="BV9" s="2" t="s">
        <v>147</v>
      </c>
      <c r="BW9" s="2" t="s">
        <v>150</v>
      </c>
      <c r="BX9" s="2" t="s">
        <v>204</v>
      </c>
      <c r="BY9" s="2" t="s">
        <v>160</v>
      </c>
      <c r="BZ9" s="2" t="s">
        <v>160</v>
      </c>
      <c r="CA9" s="2" t="s">
        <v>150</v>
      </c>
      <c r="CB9" s="4">
        <v>2</v>
      </c>
      <c r="CC9" s="8">
        <v>306.94</v>
      </c>
      <c r="CD9" s="4"/>
      <c r="CE9" s="8"/>
      <c r="CF9" s="7"/>
      <c r="CG9" s="7"/>
      <c r="CH9" s="2" t="s">
        <v>157</v>
      </c>
      <c r="CI9" s="2" t="s">
        <v>147</v>
      </c>
      <c r="CJ9" s="2" t="s">
        <v>150</v>
      </c>
      <c r="CK9" s="2" t="s">
        <v>205</v>
      </c>
      <c r="CL9" s="2" t="s">
        <v>160</v>
      </c>
      <c r="CM9" s="2" t="s">
        <v>160</v>
      </c>
      <c r="CN9" s="2" t="s">
        <v>150</v>
      </c>
      <c r="CO9" s="4">
        <v>1</v>
      </c>
      <c r="CP9" s="8">
        <v>158.42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206</v>
      </c>
      <c r="CY9" s="2" t="s">
        <v>160</v>
      </c>
      <c r="CZ9" s="2" t="s">
        <v>160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150</v>
      </c>
      <c r="DK9" s="2" t="s">
        <v>150</v>
      </c>
      <c r="DL9" s="2" t="s">
        <v>160</v>
      </c>
      <c r="DM9" s="2" t="s">
        <v>160</v>
      </c>
      <c r="DN9" s="2" t="s">
        <v>150</v>
      </c>
      <c r="DO9" s="4">
        <v>1</v>
      </c>
      <c r="DP9" s="8">
        <v>134.95</v>
      </c>
      <c r="DQ9" s="4"/>
      <c r="DR9" s="8"/>
      <c r="DS9" s="7"/>
      <c r="DT9" s="7"/>
      <c r="DU9" s="2" t="s">
        <v>157</v>
      </c>
      <c r="DV9" s="2" t="s">
        <v>147</v>
      </c>
      <c r="DW9" s="2" t="s">
        <v>150</v>
      </c>
      <c r="DX9" s="2" t="s">
        <v>207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208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150</v>
      </c>
      <c r="EX9" s="2" t="s">
        <v>150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150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209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150</v>
      </c>
      <c r="GK9" s="2" t="s">
        <v>210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211</v>
      </c>
      <c r="GV9" s="2" t="s">
        <v>147</v>
      </c>
      <c r="GW9" s="2" t="s">
        <v>150</v>
      </c>
      <c r="GX9" s="2" t="s">
        <v>150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186</v>
      </c>
      <c r="HI9" s="2" t="s">
        <v>147</v>
      </c>
      <c r="HJ9" s="2" t="s">
        <v>150</v>
      </c>
      <c r="HK9" s="2" t="s">
        <v>150</v>
      </c>
      <c r="HL9" s="2" t="s">
        <v>160</v>
      </c>
      <c r="HM9" s="2" t="s">
        <v>160</v>
      </c>
      <c r="HN9" s="2" t="s">
        <v>150</v>
      </c>
      <c r="HO9" s="4"/>
      <c r="HP9" s="8"/>
      <c r="HQ9" s="4"/>
      <c r="HR9" s="8"/>
      <c r="HS9" s="7"/>
      <c r="HT9" s="7"/>
      <c r="HU9" s="2" t="s">
        <v>211</v>
      </c>
      <c r="HV9" s="2" t="s">
        <v>147</v>
      </c>
      <c r="HW9" s="2" t="s">
        <v>150</v>
      </c>
      <c r="HX9" s="2" t="s">
        <v>150</v>
      </c>
      <c r="HY9" s="2" t="s">
        <v>160</v>
      </c>
      <c r="HZ9" s="2" t="s">
        <v>160</v>
      </c>
      <c r="IA9" s="2" t="s">
        <v>150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150</v>
      </c>
      <c r="IK9" s="2" t="s">
        <v>150</v>
      </c>
      <c r="IL9" s="2" t="s">
        <v>160</v>
      </c>
      <c r="IM9" s="2" t="s">
        <v>160</v>
      </c>
      <c r="IN9" s="2" t="s">
        <v>150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150</v>
      </c>
      <c r="IX9" s="2" t="s">
        <v>150</v>
      </c>
      <c r="IY9" s="2" t="s">
        <v>160</v>
      </c>
      <c r="IZ9" s="2" t="s">
        <v>160</v>
      </c>
      <c r="JA9" s="2" t="s">
        <v>150</v>
      </c>
      <c r="JB9" s="4"/>
      <c r="JC9" s="8"/>
      <c r="JD9" s="4"/>
      <c r="JE9" s="8"/>
      <c r="JF9" s="7"/>
      <c r="JG9" s="7"/>
      <c r="JH9" s="2" t="s">
        <v>186</v>
      </c>
      <c r="JI9" s="2" t="s">
        <v>147</v>
      </c>
      <c r="JJ9" s="2" t="s">
        <v>150</v>
      </c>
      <c r="JK9" s="2" t="s">
        <v>150</v>
      </c>
      <c r="JL9" s="2" t="s">
        <v>160</v>
      </c>
      <c r="JM9" s="2" t="s">
        <v>160</v>
      </c>
      <c r="JN9" s="2" t="s">
        <v>150</v>
      </c>
      <c r="JO9" s="4"/>
      <c r="JP9" s="8"/>
      <c r="JQ9" s="4"/>
      <c r="JR9" s="8"/>
      <c r="JS9" s="7"/>
      <c r="JT9" s="7"/>
      <c r="JU9" s="2" t="s">
        <v>211</v>
      </c>
      <c r="JV9" s="2" t="s">
        <v>147</v>
      </c>
      <c r="JW9" s="2" t="s">
        <v>150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157</v>
      </c>
      <c r="KI9" s="2" t="s">
        <v>147</v>
      </c>
      <c r="KJ9" s="2" t="s">
        <v>150</v>
      </c>
      <c r="KK9" s="2" t="s">
        <v>150</v>
      </c>
      <c r="KL9" s="2" t="s">
        <v>160</v>
      </c>
      <c r="KM9" s="2" t="s">
        <v>160</v>
      </c>
      <c r="KN9" s="2" t="s">
        <v>150</v>
      </c>
      <c r="KO9" s="4"/>
      <c r="KP9" s="8"/>
      <c r="KQ9" s="4"/>
      <c r="KR9" s="8"/>
      <c r="KS9" s="7"/>
      <c r="KT9" s="7"/>
      <c r="KU9" s="2" t="s">
        <v>186</v>
      </c>
      <c r="KV9" s="2" t="s">
        <v>147</v>
      </c>
      <c r="KW9" s="2" t="s">
        <v>150</v>
      </c>
      <c r="KX9" s="2" t="s">
        <v>150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186</v>
      </c>
      <c r="LI9" s="2" t="s">
        <v>147</v>
      </c>
      <c r="LJ9" s="2" t="s">
        <v>150</v>
      </c>
      <c r="LK9" s="2" t="s">
        <v>150</v>
      </c>
      <c r="LL9" s="2" t="s">
        <v>160</v>
      </c>
      <c r="LM9" s="2" t="s">
        <v>160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212</v>
      </c>
      <c r="LW9" s="2" t="s">
        <v>150</v>
      </c>
      <c r="LX9" s="2" t="s">
        <v>150</v>
      </c>
      <c r="LY9" s="2" t="s">
        <v>160</v>
      </c>
      <c r="LZ9" s="2" t="s">
        <v>160</v>
      </c>
      <c r="MA9" s="2" t="s">
        <v>150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150</v>
      </c>
      <c r="MK9" s="2" t="s">
        <v>150</v>
      </c>
      <c r="ML9" s="2" t="s">
        <v>160</v>
      </c>
      <c r="MM9" s="2" t="s">
        <v>160</v>
      </c>
      <c r="MN9" s="2" t="s">
        <v>150</v>
      </c>
      <c r="MO9" s="4"/>
      <c r="MP9" s="8"/>
      <c r="MQ9" s="4"/>
      <c r="MR9" s="8"/>
      <c r="MS9" s="7"/>
      <c r="MT9" s="7"/>
      <c r="MU9" s="2" t="s">
        <v>186</v>
      </c>
      <c r="MV9" s="2" t="s">
        <v>147</v>
      </c>
      <c r="MW9" s="2" t="s">
        <v>150</v>
      </c>
      <c r="MX9" s="2" t="s">
        <v>150</v>
      </c>
      <c r="MY9" s="2" t="s">
        <v>160</v>
      </c>
      <c r="MZ9" s="2" t="s">
        <v>160</v>
      </c>
      <c r="NA9" s="2" t="s">
        <v>150</v>
      </c>
      <c r="NB9" s="4"/>
      <c r="NC9" s="8"/>
      <c r="ND9" s="4"/>
      <c r="NE9" s="8"/>
      <c r="NF9" s="7"/>
      <c r="NG9" s="7"/>
      <c r="NH9" s="2" t="s">
        <v>186</v>
      </c>
      <c r="NI9" s="2" t="s">
        <v>147</v>
      </c>
      <c r="NJ9" s="2" t="s">
        <v>150</v>
      </c>
      <c r="NK9" s="2" t="s">
        <v>150</v>
      </c>
      <c r="NL9" s="2" t="s">
        <v>160</v>
      </c>
      <c r="NM9" s="2" t="s">
        <v>160</v>
      </c>
      <c r="NN9" s="2" t="s">
        <v>150</v>
      </c>
      <c r="NO9" s="4"/>
      <c r="NP9" s="8"/>
      <c r="NQ9" s="4"/>
      <c r="NR9" s="8"/>
      <c r="NS9" s="7"/>
      <c r="NT9" s="7"/>
      <c r="NU9" s="2" t="s">
        <v>186</v>
      </c>
      <c r="NV9" s="2" t="s">
        <v>147</v>
      </c>
      <c r="NW9" s="2" t="s">
        <v>150</v>
      </c>
      <c r="NX9" s="2" t="s">
        <v>150</v>
      </c>
      <c r="NY9" s="2" t="s">
        <v>160</v>
      </c>
      <c r="NZ9" s="2" t="s">
        <v>160</v>
      </c>
      <c r="OA9" s="2" t="s">
        <v>150</v>
      </c>
      <c r="OB9" s="4"/>
      <c r="OC9" s="8"/>
      <c r="OD9" s="4"/>
      <c r="OE9" s="8"/>
      <c r="OF9" s="7"/>
      <c r="OG9" s="7"/>
      <c r="OH9" s="2" t="s">
        <v>186</v>
      </c>
      <c r="OI9" s="2" t="s">
        <v>213</v>
      </c>
      <c r="OJ9" s="2" t="s">
        <v>150</v>
      </c>
      <c r="OK9" s="2" t="s">
        <v>150</v>
      </c>
      <c r="OL9" s="2" t="s">
        <v>160</v>
      </c>
      <c r="OM9" s="2" t="s">
        <v>160</v>
      </c>
      <c r="ON9" s="2" t="s">
        <v>150</v>
      </c>
      <c r="OO9" s="4"/>
      <c r="OP9" s="8"/>
      <c r="OQ9" s="4"/>
      <c r="OR9" s="8"/>
      <c r="OS9" s="7"/>
      <c r="OT9" s="7"/>
      <c r="OU9" s="2" t="s">
        <v>186</v>
      </c>
      <c r="OV9" s="2" t="s">
        <v>147</v>
      </c>
      <c r="OW9" s="2" t="s">
        <v>150</v>
      </c>
      <c r="OX9" s="2" t="s">
        <v>150</v>
      </c>
      <c r="OY9" s="2" t="s">
        <v>160</v>
      </c>
      <c r="OZ9" s="2" t="s">
        <v>160</v>
      </c>
      <c r="PA9" s="2" t="s">
        <v>150</v>
      </c>
      <c r="PB9" s="4">
        <v>149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  <c r="PX9" s="4"/>
    </row>
    <row r="10">
      <c r="A10" s="2" t="s">
        <v>214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198</v>
      </c>
      <c r="J10" s="2" t="s">
        <v>176</v>
      </c>
      <c r="K10" s="2" t="s">
        <v>199</v>
      </c>
      <c r="L10" s="3">
        <v>159.33</v>
      </c>
      <c r="M10" s="3">
        <v>167.3</v>
      </c>
      <c r="N10" s="3">
        <v>449.99</v>
      </c>
      <c r="O10" s="2" t="s">
        <v>147</v>
      </c>
      <c r="P10" s="2" t="s">
        <v>189</v>
      </c>
      <c r="Q10" s="2" t="s">
        <v>149</v>
      </c>
      <c r="R10" s="2" t="s">
        <v>150</v>
      </c>
      <c r="S10" s="2" t="s">
        <v>150</v>
      </c>
      <c r="T10" s="2" t="s">
        <v>200</v>
      </c>
      <c r="U10" s="2" t="s">
        <v>151</v>
      </c>
      <c r="V10" s="2" t="s">
        <v>201</v>
      </c>
      <c r="W10" s="2" t="s">
        <v>150</v>
      </c>
      <c r="X10" s="2" t="s">
        <v>150</v>
      </c>
      <c r="Y10" s="2" t="s">
        <v>202</v>
      </c>
      <c r="Z10" s="4">
        <v>131</v>
      </c>
      <c r="AA10" s="4">
        <f>=ROUNDDOWN(26.2,0)</f>
      </c>
      <c r="AB10" s="5">
        <v>5</v>
      </c>
      <c r="AC10" s="2" t="s">
        <v>155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23</v>
      </c>
      <c r="AQ10" s="8">
        <v>4730.95</v>
      </c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0.6552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23</v>
      </c>
      <c r="BK10" s="8">
        <v>4730.95</v>
      </c>
      <c r="BL10" s="2" t="s">
        <v>215</v>
      </c>
      <c r="BM10" s="7">
        <v>1</v>
      </c>
      <c r="BN10" s="7">
        <v>1</v>
      </c>
      <c r="BO10" s="4">
        <v>7</v>
      </c>
      <c r="BP10" s="8">
        <v>1893.5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150</v>
      </c>
      <c r="BX10" s="2" t="s">
        <v>216</v>
      </c>
      <c r="BY10" s="2" t="s">
        <v>160</v>
      </c>
      <c r="BZ10" s="2" t="s">
        <v>160</v>
      </c>
      <c r="CA10" s="2" t="s">
        <v>150</v>
      </c>
      <c r="CB10" s="4">
        <v>5</v>
      </c>
      <c r="CC10" s="8">
        <v>915.55</v>
      </c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217</v>
      </c>
      <c r="CL10" s="2" t="s">
        <v>160</v>
      </c>
      <c r="CM10" s="2" t="s">
        <v>160</v>
      </c>
      <c r="CN10" s="2" t="s">
        <v>150</v>
      </c>
      <c r="CO10" s="4">
        <v>2</v>
      </c>
      <c r="CP10" s="8">
        <v>378.14</v>
      </c>
      <c r="CQ10" s="4"/>
      <c r="CR10" s="8"/>
      <c r="CS10" s="7"/>
      <c r="CT10" s="7"/>
      <c r="CU10" s="2" t="s">
        <v>157</v>
      </c>
      <c r="CV10" s="2" t="s">
        <v>147</v>
      </c>
      <c r="CW10" s="2" t="s">
        <v>150</v>
      </c>
      <c r="CX10" s="2" t="s">
        <v>218</v>
      </c>
      <c r="CY10" s="2" t="s">
        <v>160</v>
      </c>
      <c r="CZ10" s="2" t="s">
        <v>160</v>
      </c>
      <c r="DA10" s="2" t="s">
        <v>150</v>
      </c>
      <c r="DB10" s="4"/>
      <c r="DC10" s="8"/>
      <c r="DD10" s="4"/>
      <c r="DE10" s="8"/>
      <c r="DF10" s="7"/>
      <c r="DG10" s="7"/>
      <c r="DH10" s="2" t="s">
        <v>157</v>
      </c>
      <c r="DI10" s="2" t="s">
        <v>147</v>
      </c>
      <c r="DJ10" s="2" t="s">
        <v>150</v>
      </c>
      <c r="DK10" s="2" t="s">
        <v>150</v>
      </c>
      <c r="DL10" s="2" t="s">
        <v>160</v>
      </c>
      <c r="DM10" s="2" t="s">
        <v>160</v>
      </c>
      <c r="DN10" s="2" t="s">
        <v>150</v>
      </c>
      <c r="DO10" s="4">
        <v>6</v>
      </c>
      <c r="DP10" s="8">
        <v>944.88</v>
      </c>
      <c r="DQ10" s="4"/>
      <c r="DR10" s="8"/>
      <c r="DS10" s="7"/>
      <c r="DT10" s="7"/>
      <c r="DU10" s="2" t="s">
        <v>157</v>
      </c>
      <c r="DV10" s="2" t="s">
        <v>147</v>
      </c>
      <c r="DW10" s="2" t="s">
        <v>150</v>
      </c>
      <c r="DX10" s="2" t="s">
        <v>205</v>
      </c>
      <c r="DY10" s="2" t="s">
        <v>160</v>
      </c>
      <c r="DZ10" s="2" t="s">
        <v>160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150</v>
      </c>
      <c r="EK10" s="2" t="s">
        <v>219</v>
      </c>
      <c r="EL10" s="2" t="s">
        <v>160</v>
      </c>
      <c r="EM10" s="2" t="s">
        <v>160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150</v>
      </c>
      <c r="EX10" s="2" t="s">
        <v>150</v>
      </c>
      <c r="EY10" s="2" t="s">
        <v>160</v>
      </c>
      <c r="EZ10" s="2" t="s">
        <v>160</v>
      </c>
      <c r="FA10" s="2" t="s">
        <v>150</v>
      </c>
      <c r="FB10" s="4">
        <v>1</v>
      </c>
      <c r="FC10" s="8">
        <v>247.56</v>
      </c>
      <c r="FD10" s="4"/>
      <c r="FE10" s="8"/>
      <c r="FF10" s="7"/>
      <c r="FG10" s="7"/>
      <c r="FH10" s="2" t="s">
        <v>157</v>
      </c>
      <c r="FI10" s="2" t="s">
        <v>147</v>
      </c>
      <c r="FJ10" s="2" t="s">
        <v>150</v>
      </c>
      <c r="FK10" s="2" t="s">
        <v>220</v>
      </c>
      <c r="FL10" s="2" t="s">
        <v>160</v>
      </c>
      <c r="FM10" s="2" t="s">
        <v>160</v>
      </c>
      <c r="FN10" s="2" t="s">
        <v>150</v>
      </c>
      <c r="FO10" s="4">
        <v>2</v>
      </c>
      <c r="FP10" s="8">
        <v>351.32</v>
      </c>
      <c r="FQ10" s="4"/>
      <c r="FR10" s="8"/>
      <c r="FS10" s="7"/>
      <c r="FT10" s="7"/>
      <c r="FU10" s="2" t="s">
        <v>157</v>
      </c>
      <c r="FV10" s="2" t="s">
        <v>147</v>
      </c>
      <c r="FW10" s="2" t="s">
        <v>150</v>
      </c>
      <c r="FX10" s="2" t="s">
        <v>221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150</v>
      </c>
      <c r="GK10" s="2" t="s">
        <v>222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211</v>
      </c>
      <c r="GV10" s="2" t="s">
        <v>147</v>
      </c>
      <c r="GW10" s="2" t="s">
        <v>150</v>
      </c>
      <c r="GX10" s="2" t="s">
        <v>150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186</v>
      </c>
      <c r="HI10" s="2" t="s">
        <v>147</v>
      </c>
      <c r="HJ10" s="2" t="s">
        <v>150</v>
      </c>
      <c r="HK10" s="2" t="s">
        <v>150</v>
      </c>
      <c r="HL10" s="2" t="s">
        <v>160</v>
      </c>
      <c r="HM10" s="2" t="s">
        <v>160</v>
      </c>
      <c r="HN10" s="2" t="s">
        <v>150</v>
      </c>
      <c r="HO10" s="4"/>
      <c r="HP10" s="8"/>
      <c r="HQ10" s="4"/>
      <c r="HR10" s="8"/>
      <c r="HS10" s="7"/>
      <c r="HT10" s="7"/>
      <c r="HU10" s="2" t="s">
        <v>211</v>
      </c>
      <c r="HV10" s="2" t="s">
        <v>147</v>
      </c>
      <c r="HW10" s="2" t="s">
        <v>150</v>
      </c>
      <c r="HX10" s="2" t="s">
        <v>150</v>
      </c>
      <c r="HY10" s="2" t="s">
        <v>160</v>
      </c>
      <c r="HZ10" s="2" t="s">
        <v>160</v>
      </c>
      <c r="IA10" s="2" t="s">
        <v>150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150</v>
      </c>
      <c r="IK10" s="2" t="s">
        <v>150</v>
      </c>
      <c r="IL10" s="2" t="s">
        <v>160</v>
      </c>
      <c r="IM10" s="2" t="s">
        <v>160</v>
      </c>
      <c r="IN10" s="2" t="s">
        <v>150</v>
      </c>
      <c r="IO10" s="4"/>
      <c r="IP10" s="8"/>
      <c r="IQ10" s="4"/>
      <c r="IR10" s="8"/>
      <c r="IS10" s="7"/>
      <c r="IT10" s="7"/>
      <c r="IU10" s="2" t="s">
        <v>186</v>
      </c>
      <c r="IV10" s="2" t="s">
        <v>147</v>
      </c>
      <c r="IW10" s="2" t="s">
        <v>150</v>
      </c>
      <c r="IX10" s="2" t="s">
        <v>150</v>
      </c>
      <c r="IY10" s="2" t="s">
        <v>160</v>
      </c>
      <c r="IZ10" s="2" t="s">
        <v>160</v>
      </c>
      <c r="JA10" s="2" t="s">
        <v>150</v>
      </c>
      <c r="JB10" s="4"/>
      <c r="JC10" s="8"/>
      <c r="JD10" s="4"/>
      <c r="JE10" s="8"/>
      <c r="JF10" s="7"/>
      <c r="JG10" s="7"/>
      <c r="JH10" s="2" t="s">
        <v>186</v>
      </c>
      <c r="JI10" s="2" t="s">
        <v>147</v>
      </c>
      <c r="JJ10" s="2" t="s">
        <v>150</v>
      </c>
      <c r="JK10" s="2" t="s">
        <v>150</v>
      </c>
      <c r="JL10" s="2" t="s">
        <v>160</v>
      </c>
      <c r="JM10" s="2" t="s">
        <v>160</v>
      </c>
      <c r="JN10" s="2" t="s">
        <v>150</v>
      </c>
      <c r="JO10" s="4"/>
      <c r="JP10" s="8"/>
      <c r="JQ10" s="4"/>
      <c r="JR10" s="8"/>
      <c r="JS10" s="7"/>
      <c r="JT10" s="7"/>
      <c r="JU10" s="2" t="s">
        <v>211</v>
      </c>
      <c r="JV10" s="2" t="s">
        <v>147</v>
      </c>
      <c r="JW10" s="2" t="s">
        <v>150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157</v>
      </c>
      <c r="KI10" s="2" t="s">
        <v>147</v>
      </c>
      <c r="KJ10" s="2" t="s">
        <v>150</v>
      </c>
      <c r="KK10" s="2" t="s">
        <v>150</v>
      </c>
      <c r="KL10" s="2" t="s">
        <v>160</v>
      </c>
      <c r="KM10" s="2" t="s">
        <v>160</v>
      </c>
      <c r="KN10" s="2" t="s">
        <v>150</v>
      </c>
      <c r="KO10" s="4"/>
      <c r="KP10" s="8"/>
      <c r="KQ10" s="4"/>
      <c r="KR10" s="8"/>
      <c r="KS10" s="7"/>
      <c r="KT10" s="7"/>
      <c r="KU10" s="2" t="s">
        <v>186</v>
      </c>
      <c r="KV10" s="2" t="s">
        <v>147</v>
      </c>
      <c r="KW10" s="2" t="s">
        <v>150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186</v>
      </c>
      <c r="LI10" s="2" t="s">
        <v>147</v>
      </c>
      <c r="LJ10" s="2" t="s">
        <v>150</v>
      </c>
      <c r="LK10" s="2" t="s">
        <v>150</v>
      </c>
      <c r="LL10" s="2" t="s">
        <v>160</v>
      </c>
      <c r="LM10" s="2" t="s">
        <v>160</v>
      </c>
      <c r="LN10" s="2" t="s">
        <v>150</v>
      </c>
      <c r="LO10" s="4"/>
      <c r="LP10" s="8"/>
      <c r="LQ10" s="4"/>
      <c r="LR10" s="8"/>
      <c r="LS10" s="7"/>
      <c r="LT10" s="7"/>
      <c r="LU10" s="2" t="s">
        <v>186</v>
      </c>
      <c r="LV10" s="2" t="s">
        <v>212</v>
      </c>
      <c r="LW10" s="2" t="s">
        <v>150</v>
      </c>
      <c r="LX10" s="2" t="s">
        <v>150</v>
      </c>
      <c r="LY10" s="2" t="s">
        <v>160</v>
      </c>
      <c r="LZ10" s="2" t="s">
        <v>160</v>
      </c>
      <c r="MA10" s="2" t="s">
        <v>150</v>
      </c>
      <c r="MB10" s="4"/>
      <c r="MC10" s="8"/>
      <c r="MD10" s="4"/>
      <c r="ME10" s="8"/>
      <c r="MF10" s="7"/>
      <c r="MG10" s="7"/>
      <c r="MH10" s="2" t="s">
        <v>186</v>
      </c>
      <c r="MI10" s="2" t="s">
        <v>147</v>
      </c>
      <c r="MJ10" s="2" t="s">
        <v>150</v>
      </c>
      <c r="MK10" s="2" t="s">
        <v>150</v>
      </c>
      <c r="ML10" s="2" t="s">
        <v>160</v>
      </c>
      <c r="MM10" s="2" t="s">
        <v>160</v>
      </c>
      <c r="MN10" s="2" t="s">
        <v>150</v>
      </c>
      <c r="MO10" s="4"/>
      <c r="MP10" s="8"/>
      <c r="MQ10" s="4"/>
      <c r="MR10" s="8"/>
      <c r="MS10" s="7"/>
      <c r="MT10" s="7"/>
      <c r="MU10" s="2" t="s">
        <v>186</v>
      </c>
      <c r="MV10" s="2" t="s">
        <v>147</v>
      </c>
      <c r="MW10" s="2" t="s">
        <v>150</v>
      </c>
      <c r="MX10" s="2" t="s">
        <v>150</v>
      </c>
      <c r="MY10" s="2" t="s">
        <v>160</v>
      </c>
      <c r="MZ10" s="2" t="s">
        <v>160</v>
      </c>
      <c r="NA10" s="2" t="s">
        <v>150</v>
      </c>
      <c r="NB10" s="4"/>
      <c r="NC10" s="8"/>
      <c r="ND10" s="4"/>
      <c r="NE10" s="8"/>
      <c r="NF10" s="7"/>
      <c r="NG10" s="7"/>
      <c r="NH10" s="2" t="s">
        <v>186</v>
      </c>
      <c r="NI10" s="2" t="s">
        <v>147</v>
      </c>
      <c r="NJ10" s="2" t="s">
        <v>150</v>
      </c>
      <c r="NK10" s="2" t="s">
        <v>150</v>
      </c>
      <c r="NL10" s="2" t="s">
        <v>160</v>
      </c>
      <c r="NM10" s="2" t="s">
        <v>160</v>
      </c>
      <c r="NN10" s="2" t="s">
        <v>150</v>
      </c>
      <c r="NO10" s="4"/>
      <c r="NP10" s="8"/>
      <c r="NQ10" s="4"/>
      <c r="NR10" s="8"/>
      <c r="NS10" s="7"/>
      <c r="NT10" s="7"/>
      <c r="NU10" s="2" t="s">
        <v>186</v>
      </c>
      <c r="NV10" s="2" t="s">
        <v>147</v>
      </c>
      <c r="NW10" s="2" t="s">
        <v>150</v>
      </c>
      <c r="NX10" s="2" t="s">
        <v>150</v>
      </c>
      <c r="NY10" s="2" t="s">
        <v>160</v>
      </c>
      <c r="NZ10" s="2" t="s">
        <v>160</v>
      </c>
      <c r="OA10" s="2" t="s">
        <v>150</v>
      </c>
      <c r="OB10" s="4"/>
      <c r="OC10" s="8"/>
      <c r="OD10" s="4"/>
      <c r="OE10" s="8"/>
      <c r="OF10" s="7"/>
      <c r="OG10" s="7"/>
      <c r="OH10" s="2" t="s">
        <v>186</v>
      </c>
      <c r="OI10" s="2" t="s">
        <v>213</v>
      </c>
      <c r="OJ10" s="2" t="s">
        <v>150</v>
      </c>
      <c r="OK10" s="2" t="s">
        <v>150</v>
      </c>
      <c r="OL10" s="2" t="s">
        <v>160</v>
      </c>
      <c r="OM10" s="2" t="s">
        <v>160</v>
      </c>
      <c r="ON10" s="2" t="s">
        <v>150</v>
      </c>
      <c r="OO10" s="4"/>
      <c r="OP10" s="8"/>
      <c r="OQ10" s="4"/>
      <c r="OR10" s="8"/>
      <c r="OS10" s="7"/>
      <c r="OT10" s="7"/>
      <c r="OU10" s="2" t="s">
        <v>186</v>
      </c>
      <c r="OV10" s="2" t="s">
        <v>147</v>
      </c>
      <c r="OW10" s="2" t="s">
        <v>150</v>
      </c>
      <c r="OX10" s="2" t="s">
        <v>150</v>
      </c>
      <c r="OY10" s="2" t="s">
        <v>160</v>
      </c>
      <c r="OZ10" s="2" t="s">
        <v>160</v>
      </c>
      <c r="PA10" s="2" t="s">
        <v>150</v>
      </c>
      <c r="PB10" s="4">
        <v>131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  <c r="PX10" s="4"/>
    </row>
    <row r="11">
      <c r="A11" s="2" t="s">
        <v>223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198</v>
      </c>
      <c r="J11" s="2" t="s">
        <v>188</v>
      </c>
      <c r="K11" s="2" t="s">
        <v>199</v>
      </c>
      <c r="L11" s="3">
        <v>159.37</v>
      </c>
      <c r="M11" s="3">
        <v>167.34</v>
      </c>
      <c r="N11" s="3">
        <v>454.99</v>
      </c>
      <c r="O11" s="2" t="s">
        <v>147</v>
      </c>
      <c r="P11" s="2" t="s">
        <v>189</v>
      </c>
      <c r="Q11" s="2" t="s">
        <v>149</v>
      </c>
      <c r="R11" s="2" t="s">
        <v>150</v>
      </c>
      <c r="S11" s="2" t="s">
        <v>150</v>
      </c>
      <c r="T11" s="2" t="s">
        <v>200</v>
      </c>
      <c r="U11" s="2" t="s">
        <v>151</v>
      </c>
      <c r="V11" s="2" t="s">
        <v>201</v>
      </c>
      <c r="W11" s="2" t="s">
        <v>150</v>
      </c>
      <c r="X11" s="2" t="s">
        <v>150</v>
      </c>
      <c r="Y11" s="2" t="s">
        <v>202</v>
      </c>
      <c r="Z11" s="4">
        <v>2</v>
      </c>
      <c r="AA11" s="4">
        <f>=ROUNDDOWN(0.689655172413793,0)</f>
      </c>
      <c r="AB11" s="5">
        <v>2.9</v>
      </c>
      <c r="AC11" s="2" t="s">
        <v>155</v>
      </c>
      <c r="AD11" s="4">
        <v>125</v>
      </c>
      <c r="AE11" s="4">
        <v>125</v>
      </c>
      <c r="AF11" s="6">
        <v>71</v>
      </c>
      <c r="AG11" s="6"/>
      <c r="AH11" s="7">
        <v>0.7667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8</v>
      </c>
      <c r="AQ11" s="8">
        <v>1624.23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0.2249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8</v>
      </c>
      <c r="BK11" s="8">
        <v>1624.23</v>
      </c>
      <c r="BL11" s="2" t="s">
        <v>203</v>
      </c>
      <c r="BM11" s="7">
        <v>1</v>
      </c>
      <c r="BN11" s="7">
        <v>1</v>
      </c>
      <c r="BO11" s="4">
        <v>2</v>
      </c>
      <c r="BP11" s="8">
        <v>528.06</v>
      </c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224</v>
      </c>
      <c r="BY11" s="2" t="s">
        <v>160</v>
      </c>
      <c r="BZ11" s="2" t="s">
        <v>160</v>
      </c>
      <c r="CA11" s="2" t="s">
        <v>150</v>
      </c>
      <c r="CB11" s="4">
        <v>3</v>
      </c>
      <c r="CC11" s="8">
        <v>548.55</v>
      </c>
      <c r="CD11" s="4"/>
      <c r="CE11" s="8"/>
      <c r="CF11" s="7"/>
      <c r="CG11" s="7"/>
      <c r="CH11" s="2" t="s">
        <v>157</v>
      </c>
      <c r="CI11" s="2" t="s">
        <v>147</v>
      </c>
      <c r="CJ11" s="2" t="s">
        <v>150</v>
      </c>
      <c r="CK11" s="2" t="s">
        <v>205</v>
      </c>
      <c r="CL11" s="2" t="s">
        <v>160</v>
      </c>
      <c r="CM11" s="2" t="s">
        <v>160</v>
      </c>
      <c r="CN11" s="2" t="s">
        <v>150</v>
      </c>
      <c r="CO11" s="4">
        <v>2</v>
      </c>
      <c r="CP11" s="8">
        <v>377.62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209</v>
      </c>
      <c r="CY11" s="2" t="s">
        <v>160</v>
      </c>
      <c r="CZ11" s="2" t="s">
        <v>160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150</v>
      </c>
      <c r="DK11" s="2" t="s">
        <v>150</v>
      </c>
      <c r="DL11" s="2" t="s">
        <v>160</v>
      </c>
      <c r="DM11" s="2" t="s">
        <v>160</v>
      </c>
      <c r="DN11" s="2" t="s">
        <v>150</v>
      </c>
      <c r="DO11" s="4">
        <v>1</v>
      </c>
      <c r="DP11" s="8">
        <v>170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150</v>
      </c>
      <c r="DX11" s="2" t="s">
        <v>225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150</v>
      </c>
      <c r="EK11" s="2" t="s">
        <v>150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150</v>
      </c>
      <c r="EX11" s="2" t="s">
        <v>150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150</v>
      </c>
      <c r="FK11" s="2" t="s">
        <v>226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150</v>
      </c>
      <c r="FX11" s="2" t="s">
        <v>227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150</v>
      </c>
      <c r="GK11" s="2" t="s">
        <v>228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211</v>
      </c>
      <c r="GV11" s="2" t="s">
        <v>147</v>
      </c>
      <c r="GW11" s="2" t="s">
        <v>150</v>
      </c>
      <c r="GX11" s="2" t="s">
        <v>150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186</v>
      </c>
      <c r="HI11" s="2" t="s">
        <v>147</v>
      </c>
      <c r="HJ11" s="2" t="s">
        <v>150</v>
      </c>
      <c r="HK11" s="2" t="s">
        <v>150</v>
      </c>
      <c r="HL11" s="2" t="s">
        <v>160</v>
      </c>
      <c r="HM11" s="2" t="s">
        <v>160</v>
      </c>
      <c r="HN11" s="2" t="s">
        <v>150</v>
      </c>
      <c r="HO11" s="4"/>
      <c r="HP11" s="8"/>
      <c r="HQ11" s="4"/>
      <c r="HR11" s="8"/>
      <c r="HS11" s="7"/>
      <c r="HT11" s="7"/>
      <c r="HU11" s="2" t="s">
        <v>211</v>
      </c>
      <c r="HV11" s="2" t="s">
        <v>147</v>
      </c>
      <c r="HW11" s="2" t="s">
        <v>150</v>
      </c>
      <c r="HX11" s="2" t="s">
        <v>150</v>
      </c>
      <c r="HY11" s="2" t="s">
        <v>160</v>
      </c>
      <c r="HZ11" s="2" t="s">
        <v>160</v>
      </c>
      <c r="IA11" s="2" t="s">
        <v>150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150</v>
      </c>
      <c r="IK11" s="2" t="s">
        <v>150</v>
      </c>
      <c r="IL11" s="2" t="s">
        <v>160</v>
      </c>
      <c r="IM11" s="2" t="s">
        <v>160</v>
      </c>
      <c r="IN11" s="2" t="s">
        <v>150</v>
      </c>
      <c r="IO11" s="4"/>
      <c r="IP11" s="8"/>
      <c r="IQ11" s="4"/>
      <c r="IR11" s="8"/>
      <c r="IS11" s="7"/>
      <c r="IT11" s="7"/>
      <c r="IU11" s="2" t="s">
        <v>186</v>
      </c>
      <c r="IV11" s="2" t="s">
        <v>147</v>
      </c>
      <c r="IW11" s="2" t="s">
        <v>150</v>
      </c>
      <c r="IX11" s="2" t="s">
        <v>150</v>
      </c>
      <c r="IY11" s="2" t="s">
        <v>160</v>
      </c>
      <c r="IZ11" s="2" t="s">
        <v>160</v>
      </c>
      <c r="JA11" s="2" t="s">
        <v>150</v>
      </c>
      <c r="JB11" s="4"/>
      <c r="JC11" s="8"/>
      <c r="JD11" s="4"/>
      <c r="JE11" s="8"/>
      <c r="JF11" s="7"/>
      <c r="JG11" s="7"/>
      <c r="JH11" s="2" t="s">
        <v>186</v>
      </c>
      <c r="JI11" s="2" t="s">
        <v>147</v>
      </c>
      <c r="JJ11" s="2" t="s">
        <v>150</v>
      </c>
      <c r="JK11" s="2" t="s">
        <v>150</v>
      </c>
      <c r="JL11" s="2" t="s">
        <v>160</v>
      </c>
      <c r="JM11" s="2" t="s">
        <v>160</v>
      </c>
      <c r="JN11" s="2" t="s">
        <v>150</v>
      </c>
      <c r="JO11" s="4"/>
      <c r="JP11" s="8"/>
      <c r="JQ11" s="4"/>
      <c r="JR11" s="8"/>
      <c r="JS11" s="7"/>
      <c r="JT11" s="7"/>
      <c r="JU11" s="2" t="s">
        <v>211</v>
      </c>
      <c r="JV11" s="2" t="s">
        <v>147</v>
      </c>
      <c r="JW11" s="2" t="s">
        <v>150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157</v>
      </c>
      <c r="KI11" s="2" t="s">
        <v>147</v>
      </c>
      <c r="KJ11" s="2" t="s">
        <v>150</v>
      </c>
      <c r="KK11" s="2" t="s">
        <v>150</v>
      </c>
      <c r="KL11" s="2" t="s">
        <v>160</v>
      </c>
      <c r="KM11" s="2" t="s">
        <v>160</v>
      </c>
      <c r="KN11" s="2" t="s">
        <v>150</v>
      </c>
      <c r="KO11" s="4"/>
      <c r="KP11" s="8"/>
      <c r="KQ11" s="4"/>
      <c r="KR11" s="8"/>
      <c r="KS11" s="7"/>
      <c r="KT11" s="7"/>
      <c r="KU11" s="2" t="s">
        <v>186</v>
      </c>
      <c r="KV11" s="2" t="s">
        <v>147</v>
      </c>
      <c r="KW11" s="2" t="s">
        <v>150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186</v>
      </c>
      <c r="LI11" s="2" t="s">
        <v>147</v>
      </c>
      <c r="LJ11" s="2" t="s">
        <v>150</v>
      </c>
      <c r="LK11" s="2" t="s">
        <v>150</v>
      </c>
      <c r="LL11" s="2" t="s">
        <v>160</v>
      </c>
      <c r="LM11" s="2" t="s">
        <v>160</v>
      </c>
      <c r="LN11" s="2" t="s">
        <v>150</v>
      </c>
      <c r="LO11" s="4"/>
      <c r="LP11" s="8"/>
      <c r="LQ11" s="4"/>
      <c r="LR11" s="8"/>
      <c r="LS11" s="7"/>
      <c r="LT11" s="7"/>
      <c r="LU11" s="2" t="s">
        <v>186</v>
      </c>
      <c r="LV11" s="2" t="s">
        <v>212</v>
      </c>
      <c r="LW11" s="2" t="s">
        <v>150</v>
      </c>
      <c r="LX11" s="2" t="s">
        <v>150</v>
      </c>
      <c r="LY11" s="2" t="s">
        <v>160</v>
      </c>
      <c r="LZ11" s="2" t="s">
        <v>160</v>
      </c>
      <c r="MA11" s="2" t="s">
        <v>150</v>
      </c>
      <c r="MB11" s="4"/>
      <c r="MC11" s="8"/>
      <c r="MD11" s="4"/>
      <c r="ME11" s="8"/>
      <c r="MF11" s="7"/>
      <c r="MG11" s="7"/>
      <c r="MH11" s="2" t="s">
        <v>186</v>
      </c>
      <c r="MI11" s="2" t="s">
        <v>147</v>
      </c>
      <c r="MJ11" s="2" t="s">
        <v>150</v>
      </c>
      <c r="MK11" s="2" t="s">
        <v>150</v>
      </c>
      <c r="ML11" s="2" t="s">
        <v>160</v>
      </c>
      <c r="MM11" s="2" t="s">
        <v>160</v>
      </c>
      <c r="MN11" s="2" t="s">
        <v>150</v>
      </c>
      <c r="MO11" s="4"/>
      <c r="MP11" s="8"/>
      <c r="MQ11" s="4"/>
      <c r="MR11" s="8"/>
      <c r="MS11" s="7"/>
      <c r="MT11" s="7"/>
      <c r="MU11" s="2" t="s">
        <v>186</v>
      </c>
      <c r="MV11" s="2" t="s">
        <v>147</v>
      </c>
      <c r="MW11" s="2" t="s">
        <v>150</v>
      </c>
      <c r="MX11" s="2" t="s">
        <v>150</v>
      </c>
      <c r="MY11" s="2" t="s">
        <v>160</v>
      </c>
      <c r="MZ11" s="2" t="s">
        <v>160</v>
      </c>
      <c r="NA11" s="2" t="s">
        <v>150</v>
      </c>
      <c r="NB11" s="4"/>
      <c r="NC11" s="8"/>
      <c r="ND11" s="4"/>
      <c r="NE11" s="8"/>
      <c r="NF11" s="7"/>
      <c r="NG11" s="7"/>
      <c r="NH11" s="2" t="s">
        <v>186</v>
      </c>
      <c r="NI11" s="2" t="s">
        <v>147</v>
      </c>
      <c r="NJ11" s="2" t="s">
        <v>150</v>
      </c>
      <c r="NK11" s="2" t="s">
        <v>150</v>
      </c>
      <c r="NL11" s="2" t="s">
        <v>160</v>
      </c>
      <c r="NM11" s="2" t="s">
        <v>160</v>
      </c>
      <c r="NN11" s="2" t="s">
        <v>150</v>
      </c>
      <c r="NO11" s="4"/>
      <c r="NP11" s="8"/>
      <c r="NQ11" s="4"/>
      <c r="NR11" s="8"/>
      <c r="NS11" s="7"/>
      <c r="NT11" s="7"/>
      <c r="NU11" s="2" t="s">
        <v>186</v>
      </c>
      <c r="NV11" s="2" t="s">
        <v>147</v>
      </c>
      <c r="NW11" s="2" t="s">
        <v>150</v>
      </c>
      <c r="NX11" s="2" t="s">
        <v>150</v>
      </c>
      <c r="NY11" s="2" t="s">
        <v>160</v>
      </c>
      <c r="NZ11" s="2" t="s">
        <v>160</v>
      </c>
      <c r="OA11" s="2" t="s">
        <v>150</v>
      </c>
      <c r="OB11" s="4"/>
      <c r="OC11" s="8"/>
      <c r="OD11" s="4"/>
      <c r="OE11" s="8"/>
      <c r="OF11" s="7"/>
      <c r="OG11" s="7"/>
      <c r="OH11" s="2" t="s">
        <v>186</v>
      </c>
      <c r="OI11" s="2" t="s">
        <v>213</v>
      </c>
      <c r="OJ11" s="2" t="s">
        <v>150</v>
      </c>
      <c r="OK11" s="2" t="s">
        <v>150</v>
      </c>
      <c r="OL11" s="2" t="s">
        <v>160</v>
      </c>
      <c r="OM11" s="2" t="s">
        <v>160</v>
      </c>
      <c r="ON11" s="2" t="s">
        <v>150</v>
      </c>
      <c r="OO11" s="4"/>
      <c r="OP11" s="8"/>
      <c r="OQ11" s="4"/>
      <c r="OR11" s="8"/>
      <c r="OS11" s="7"/>
      <c r="OT11" s="7"/>
      <c r="OU11" s="2" t="s">
        <v>186</v>
      </c>
      <c r="OV11" s="2" t="s">
        <v>147</v>
      </c>
      <c r="OW11" s="2" t="s">
        <v>150</v>
      </c>
      <c r="OX11" s="2" t="s">
        <v>150</v>
      </c>
      <c r="OY11" s="2" t="s">
        <v>160</v>
      </c>
      <c r="OZ11" s="2" t="s">
        <v>160</v>
      </c>
      <c r="PA11" s="2" t="s">
        <v>150</v>
      </c>
      <c r="PB11" s="4">
        <v>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  <c r="PX11" s="4"/>
    </row>
    <row r="12">
      <c r="A12" s="2" t="s">
        <v>229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230</v>
      </c>
      <c r="L12" s="3">
        <v>133.68</v>
      </c>
      <c r="M12" s="3">
        <v>140.36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151</v>
      </c>
      <c r="V12" s="2" t="s">
        <v>152</v>
      </c>
      <c r="W12" s="2" t="s">
        <v>153</v>
      </c>
      <c r="X12" s="2" t="s">
        <v>150</v>
      </c>
      <c r="Y12" s="2" t="s">
        <v>231</v>
      </c>
      <c r="Z12" s="4"/>
      <c r="AA12" s="4">
        <f>=ROUNDDOWN({0},0)</f>
      </c>
      <c r="AB12" s="5">
        <v>7.7</v>
      </c>
      <c r="AC12" s="2" t="s">
        <v>232</v>
      </c>
      <c r="AD12" s="4">
        <v>184</v>
      </c>
      <c r="AE12" s="4">
        <v>364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22</v>
      </c>
      <c r="AS12" s="8">
        <v>3311.35</v>
      </c>
      <c r="AT12" s="7">
        <v>-1</v>
      </c>
      <c r="AU12" s="7">
        <v>-1</v>
      </c>
      <c r="AV12" s="4" t="s">
        <v>150</v>
      </c>
      <c r="AW12" s="8" t="s">
        <v>150</v>
      </c>
      <c r="AX12" s="4">
        <v>44</v>
      </c>
      <c r="AY12" s="8">
        <v>7696.49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233</v>
      </c>
      <c r="BM12" s="7"/>
      <c r="BN12" s="7"/>
      <c r="BO12" s="4"/>
      <c r="BP12" s="8"/>
      <c r="BQ12" s="4">
        <v>4</v>
      </c>
      <c r="BR12" s="8">
        <v>739.3</v>
      </c>
      <c r="BS12" s="7">
        <v>-1</v>
      </c>
      <c r="BT12" s="7">
        <v>-1</v>
      </c>
      <c r="BU12" s="2" t="s">
        <v>157</v>
      </c>
      <c r="BV12" s="2" t="s">
        <v>147</v>
      </c>
      <c r="BW12" s="2" t="s">
        <v>231</v>
      </c>
      <c r="BX12" s="2" t="s">
        <v>234</v>
      </c>
      <c r="BY12" s="2" t="s">
        <v>160</v>
      </c>
      <c r="BZ12" s="2" t="s">
        <v>160</v>
      </c>
      <c r="CA12" s="2" t="s">
        <v>150</v>
      </c>
      <c r="CB12" s="4"/>
      <c r="CC12" s="8"/>
      <c r="CD12" s="4">
        <v>2</v>
      </c>
      <c r="CE12" s="8">
        <v>277.98</v>
      </c>
      <c r="CF12" s="7">
        <v>-1</v>
      </c>
      <c r="CG12" s="7">
        <v>-1</v>
      </c>
      <c r="CH12" s="2" t="s">
        <v>157</v>
      </c>
      <c r="CI12" s="2" t="s">
        <v>147</v>
      </c>
      <c r="CJ12" s="2" t="s">
        <v>161</v>
      </c>
      <c r="CK12" s="2" t="s">
        <v>235</v>
      </c>
      <c r="CL12" s="2" t="s">
        <v>160</v>
      </c>
      <c r="CM12" s="2" t="s">
        <v>160</v>
      </c>
      <c r="CN12" s="2" t="s">
        <v>150</v>
      </c>
      <c r="CO12" s="4"/>
      <c r="CP12" s="8"/>
      <c r="CQ12" s="4">
        <v>3</v>
      </c>
      <c r="CR12" s="8">
        <v>432.42</v>
      </c>
      <c r="CS12" s="7">
        <v>-1</v>
      </c>
      <c r="CT12" s="7">
        <v>-1</v>
      </c>
      <c r="CU12" s="2" t="s">
        <v>157</v>
      </c>
      <c r="CV12" s="2" t="s">
        <v>147</v>
      </c>
      <c r="CW12" s="2" t="s">
        <v>236</v>
      </c>
      <c r="CX12" s="2" t="s">
        <v>237</v>
      </c>
      <c r="CY12" s="2" t="s">
        <v>160</v>
      </c>
      <c r="CZ12" s="2" t="s">
        <v>160</v>
      </c>
      <c r="DA12" s="2" t="s">
        <v>150</v>
      </c>
      <c r="DB12" s="4"/>
      <c r="DC12" s="8"/>
      <c r="DD12" s="4">
        <v>9</v>
      </c>
      <c r="DE12" s="8">
        <v>1268.64</v>
      </c>
      <c r="DF12" s="7">
        <v>-1</v>
      </c>
      <c r="DG12" s="7">
        <v>-1</v>
      </c>
      <c r="DH12" s="2" t="s">
        <v>157</v>
      </c>
      <c r="DI12" s="2" t="s">
        <v>147</v>
      </c>
      <c r="DJ12" s="2" t="s">
        <v>150</v>
      </c>
      <c r="DK12" s="2" t="s">
        <v>238</v>
      </c>
      <c r="DL12" s="2" t="s">
        <v>160</v>
      </c>
      <c r="DM12" s="2" t="s">
        <v>160</v>
      </c>
      <c r="DN12" s="2" t="s">
        <v>150</v>
      </c>
      <c r="DO12" s="4"/>
      <c r="DP12" s="8"/>
      <c r="DQ12" s="4">
        <v>3</v>
      </c>
      <c r="DR12" s="8">
        <v>405.33</v>
      </c>
      <c r="DS12" s="7">
        <v>-1</v>
      </c>
      <c r="DT12" s="7">
        <v>-1</v>
      </c>
      <c r="DU12" s="2" t="s">
        <v>157</v>
      </c>
      <c r="DV12" s="2" t="s">
        <v>147</v>
      </c>
      <c r="DW12" s="2" t="s">
        <v>239</v>
      </c>
      <c r="DX12" s="2" t="s">
        <v>240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231</v>
      </c>
      <c r="EK12" s="2" t="s">
        <v>241</v>
      </c>
      <c r="EL12" s="2" t="s">
        <v>160</v>
      </c>
      <c r="EM12" s="2" t="s">
        <v>160</v>
      </c>
      <c r="EN12" s="2" t="s">
        <v>150</v>
      </c>
      <c r="EO12" s="4"/>
      <c r="EP12" s="8"/>
      <c r="EQ12" s="4">
        <v>1</v>
      </c>
      <c r="ER12" s="8">
        <v>187.68</v>
      </c>
      <c r="ES12" s="7">
        <v>-1</v>
      </c>
      <c r="ET12" s="7">
        <v>-1</v>
      </c>
      <c r="EU12" s="2" t="s">
        <v>157</v>
      </c>
      <c r="EV12" s="2" t="s">
        <v>147</v>
      </c>
      <c r="EW12" s="2" t="s">
        <v>242</v>
      </c>
      <c r="EX12" s="2" t="s">
        <v>243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244</v>
      </c>
      <c r="FK12" s="2" t="s">
        <v>245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246</v>
      </c>
      <c r="FX12" s="2" t="s">
        <v>247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248</v>
      </c>
      <c r="GL12" s="2" t="s">
        <v>160</v>
      </c>
      <c r="GM12" s="2" t="s">
        <v>160</v>
      </c>
      <c r="GN12" s="2" t="s">
        <v>150</v>
      </c>
      <c r="GO12" s="4"/>
      <c r="GP12" s="8"/>
      <c r="GQ12" s="4"/>
      <c r="GR12" s="8"/>
      <c r="GS12" s="7"/>
      <c r="GT12" s="7"/>
      <c r="GU12" s="2" t="s">
        <v>157</v>
      </c>
      <c r="GV12" s="2" t="s">
        <v>147</v>
      </c>
      <c r="GW12" s="2" t="s">
        <v>249</v>
      </c>
      <c r="GX12" s="2" t="s">
        <v>150</v>
      </c>
      <c r="GY12" s="2" t="s">
        <v>160</v>
      </c>
      <c r="GZ12" s="2" t="s">
        <v>160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150</v>
      </c>
      <c r="JI12" s="2" t="s">
        <v>150</v>
      </c>
      <c r="JJ12" s="2" t="s">
        <v>150</v>
      </c>
      <c r="JK12" s="2" t="s">
        <v>150</v>
      </c>
      <c r="JL12" s="2" t="s">
        <v>150</v>
      </c>
      <c r="JM12" s="2" t="s">
        <v>150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157</v>
      </c>
      <c r="KI12" s="2" t="s">
        <v>147</v>
      </c>
      <c r="KJ12" s="2" t="s">
        <v>250</v>
      </c>
      <c r="KK12" s="2" t="s">
        <v>150</v>
      </c>
      <c r="KL12" s="2" t="s">
        <v>160</v>
      </c>
      <c r="KM12" s="2" t="s">
        <v>160</v>
      </c>
      <c r="KN12" s="2" t="s">
        <v>150</v>
      </c>
      <c r="KO12" s="4"/>
      <c r="KP12" s="8"/>
      <c r="KQ12" s="4"/>
      <c r="KR12" s="8"/>
      <c r="KS12" s="7"/>
      <c r="KT12" s="7"/>
      <c r="KU12" s="2" t="s">
        <v>150</v>
      </c>
      <c r="KV12" s="2" t="s">
        <v>150</v>
      </c>
      <c r="KW12" s="2" t="s">
        <v>150</v>
      </c>
      <c r="KX12" s="2" t="s">
        <v>150</v>
      </c>
      <c r="KY12" s="2" t="s">
        <v>150</v>
      </c>
      <c r="KZ12" s="2" t="s">
        <v>150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  <c r="PX12" s="4">
        <v>180</v>
      </c>
    </row>
    <row r="13">
      <c r="A13" s="2" t="s">
        <v>251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176</v>
      </c>
      <c r="K13" s="2" t="s">
        <v>230</v>
      </c>
      <c r="L13" s="3">
        <v>159.6</v>
      </c>
      <c r="M13" s="3">
        <v>167.58</v>
      </c>
      <c r="N13" s="3">
        <v>329.99</v>
      </c>
      <c r="O13" s="2" t="s">
        <v>147</v>
      </c>
      <c r="P13" s="2" t="s">
        <v>189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151</v>
      </c>
      <c r="V13" s="2" t="s">
        <v>152</v>
      </c>
      <c r="W13" s="2" t="s">
        <v>153</v>
      </c>
      <c r="X13" s="2" t="s">
        <v>150</v>
      </c>
      <c r="Y13" s="2" t="s">
        <v>231</v>
      </c>
      <c r="Z13" s="4"/>
      <c r="AA13" s="4">
        <f>=ROUNDDOWN({0},0)</f>
      </c>
      <c r="AB13" s="5">
        <v>9.8</v>
      </c>
      <c r="AC13" s="2" t="s">
        <v>232</v>
      </c>
      <c r="AD13" s="4">
        <v>219</v>
      </c>
      <c r="AE13" s="4">
        <v>489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15</v>
      </c>
      <c r="AS13" s="8">
        <v>3146.82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252</v>
      </c>
      <c r="BM13" s="7"/>
      <c r="BN13" s="7"/>
      <c r="BO13" s="4"/>
      <c r="BP13" s="8"/>
      <c r="BQ13" s="4">
        <v>5</v>
      </c>
      <c r="BR13" s="8">
        <v>1372.43</v>
      </c>
      <c r="BS13" s="7">
        <v>-1</v>
      </c>
      <c r="BT13" s="7">
        <v>-1</v>
      </c>
      <c r="BU13" s="2" t="s">
        <v>157</v>
      </c>
      <c r="BV13" s="2" t="s">
        <v>147</v>
      </c>
      <c r="BW13" s="2" t="s">
        <v>231</v>
      </c>
      <c r="BX13" s="2" t="s">
        <v>253</v>
      </c>
      <c r="BY13" s="2" t="s">
        <v>160</v>
      </c>
      <c r="BZ13" s="2" t="s">
        <v>160</v>
      </c>
      <c r="CA13" s="2" t="s">
        <v>150</v>
      </c>
      <c r="CB13" s="4"/>
      <c r="CC13" s="8"/>
      <c r="CD13" s="4">
        <v>4</v>
      </c>
      <c r="CE13" s="8">
        <v>667.16</v>
      </c>
      <c r="CF13" s="7">
        <v>-1</v>
      </c>
      <c r="CG13" s="7">
        <v>-1</v>
      </c>
      <c r="CH13" s="2" t="s">
        <v>157</v>
      </c>
      <c r="CI13" s="2" t="s">
        <v>147</v>
      </c>
      <c r="CJ13" s="2" t="s">
        <v>161</v>
      </c>
      <c r="CK13" s="2" t="s">
        <v>162</v>
      </c>
      <c r="CL13" s="2" t="s">
        <v>160</v>
      </c>
      <c r="CM13" s="2" t="s">
        <v>160</v>
      </c>
      <c r="CN13" s="2" t="s">
        <v>150</v>
      </c>
      <c r="CO13" s="4"/>
      <c r="CP13" s="8"/>
      <c r="CQ13" s="4">
        <v>5</v>
      </c>
      <c r="CR13" s="8">
        <v>864.85</v>
      </c>
      <c r="CS13" s="7">
        <v>-1</v>
      </c>
      <c r="CT13" s="7">
        <v>-1</v>
      </c>
      <c r="CU13" s="2" t="s">
        <v>157</v>
      </c>
      <c r="CV13" s="2" t="s">
        <v>147</v>
      </c>
      <c r="CW13" s="2" t="s">
        <v>236</v>
      </c>
      <c r="CX13" s="2" t="s">
        <v>254</v>
      </c>
      <c r="CY13" s="2" t="s">
        <v>160</v>
      </c>
      <c r="CZ13" s="2" t="s">
        <v>160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255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239</v>
      </c>
      <c r="DX13" s="2" t="s">
        <v>256</v>
      </c>
      <c r="DY13" s="2" t="s">
        <v>160</v>
      </c>
      <c r="DZ13" s="2" t="s">
        <v>160</v>
      </c>
      <c r="EA13" s="2" t="s">
        <v>150</v>
      </c>
      <c r="EB13" s="4"/>
      <c r="EC13" s="8"/>
      <c r="ED13" s="4">
        <v>1</v>
      </c>
      <c r="EE13" s="8">
        <v>242.38</v>
      </c>
      <c r="EF13" s="7">
        <v>-1</v>
      </c>
      <c r="EG13" s="7">
        <v>-1</v>
      </c>
      <c r="EH13" s="2" t="s">
        <v>157</v>
      </c>
      <c r="EI13" s="2" t="s">
        <v>147</v>
      </c>
      <c r="EJ13" s="2" t="s">
        <v>231</v>
      </c>
      <c r="EK13" s="2" t="s">
        <v>257</v>
      </c>
      <c r="EL13" s="2" t="s">
        <v>160</v>
      </c>
      <c r="EM13" s="2" t="s">
        <v>160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242</v>
      </c>
      <c r="EX13" s="2" t="s">
        <v>258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183</v>
      </c>
      <c r="FK13" s="2" t="s">
        <v>259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246</v>
      </c>
      <c r="FX13" s="2" t="s">
        <v>254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186</v>
      </c>
      <c r="GI13" s="2" t="s">
        <v>147</v>
      </c>
      <c r="GJ13" s="2" t="s">
        <v>150</v>
      </c>
      <c r="GK13" s="2" t="s">
        <v>150</v>
      </c>
      <c r="GL13" s="2" t="s">
        <v>160</v>
      </c>
      <c r="GM13" s="2" t="s">
        <v>160</v>
      </c>
      <c r="GN13" s="2" t="s">
        <v>150</v>
      </c>
      <c r="GO13" s="4"/>
      <c r="GP13" s="8"/>
      <c r="GQ13" s="4"/>
      <c r="GR13" s="8"/>
      <c r="GS13" s="7"/>
      <c r="GT13" s="7"/>
      <c r="GU13" s="2" t="s">
        <v>157</v>
      </c>
      <c r="GV13" s="2" t="s">
        <v>147</v>
      </c>
      <c r="GW13" s="2" t="s">
        <v>249</v>
      </c>
      <c r="GX13" s="2" t="s">
        <v>150</v>
      </c>
      <c r="GY13" s="2" t="s">
        <v>160</v>
      </c>
      <c r="GZ13" s="2" t="s">
        <v>160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150</v>
      </c>
      <c r="JI13" s="2" t="s">
        <v>150</v>
      </c>
      <c r="JJ13" s="2" t="s">
        <v>150</v>
      </c>
      <c r="JK13" s="2" t="s">
        <v>150</v>
      </c>
      <c r="JL13" s="2" t="s">
        <v>150</v>
      </c>
      <c r="JM13" s="2" t="s">
        <v>150</v>
      </c>
      <c r="JN13" s="2" t="s">
        <v>150</v>
      </c>
      <c r="JO13" s="4"/>
      <c r="JP13" s="8"/>
      <c r="JQ13" s="4"/>
      <c r="JR13" s="8"/>
      <c r="JS13" s="7"/>
      <c r="JT13" s="7"/>
      <c r="JU13" s="2" t="s">
        <v>150</v>
      </c>
      <c r="JV13" s="2" t="s">
        <v>150</v>
      </c>
      <c r="JW13" s="2" t="s">
        <v>150</v>
      </c>
      <c r="JX13" s="2" t="s">
        <v>150</v>
      </c>
      <c r="JY13" s="2" t="s">
        <v>150</v>
      </c>
      <c r="JZ13" s="2" t="s">
        <v>150</v>
      </c>
      <c r="KA13" s="2" t="s">
        <v>150</v>
      </c>
      <c r="KB13" s="4"/>
      <c r="KC13" s="8"/>
      <c r="KD13" s="4"/>
      <c r="KE13" s="8"/>
      <c r="KF13" s="7"/>
      <c r="KG13" s="7"/>
      <c r="KH13" s="2" t="s">
        <v>157</v>
      </c>
      <c r="KI13" s="2" t="s">
        <v>147</v>
      </c>
      <c r="KJ13" s="2" t="s">
        <v>250</v>
      </c>
      <c r="KK13" s="2" t="s">
        <v>150</v>
      </c>
      <c r="KL13" s="2" t="s">
        <v>160</v>
      </c>
      <c r="KM13" s="2" t="s">
        <v>160</v>
      </c>
      <c r="KN13" s="2" t="s">
        <v>150</v>
      </c>
      <c r="KO13" s="4"/>
      <c r="KP13" s="8"/>
      <c r="KQ13" s="4"/>
      <c r="KR13" s="8"/>
      <c r="KS13" s="7"/>
      <c r="KT13" s="7"/>
      <c r="KU13" s="2" t="s">
        <v>150</v>
      </c>
      <c r="KV13" s="2" t="s">
        <v>150</v>
      </c>
      <c r="KW13" s="2" t="s">
        <v>150</v>
      </c>
      <c r="KX13" s="2" t="s">
        <v>150</v>
      </c>
      <c r="KY13" s="2" t="s">
        <v>150</v>
      </c>
      <c r="KZ13" s="2" t="s">
        <v>150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  <c r="PX13" s="4">
        <v>270</v>
      </c>
    </row>
    <row r="14">
      <c r="A14" s="2" t="s">
        <v>260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188</v>
      </c>
      <c r="K14" s="2" t="s">
        <v>230</v>
      </c>
      <c r="L14" s="3">
        <v>159.41</v>
      </c>
      <c r="M14" s="3">
        <v>167.38</v>
      </c>
      <c r="N14" s="3">
        <v>329.99</v>
      </c>
      <c r="O14" s="2" t="s">
        <v>147</v>
      </c>
      <c r="P14" s="2" t="s">
        <v>189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151</v>
      </c>
      <c r="V14" s="2" t="s">
        <v>152</v>
      </c>
      <c r="W14" s="2" t="s">
        <v>153</v>
      </c>
      <c r="X14" s="2" t="s">
        <v>150</v>
      </c>
      <c r="Y14" s="2" t="s">
        <v>231</v>
      </c>
      <c r="Z14" s="4"/>
      <c r="AA14" s="4">
        <f>=ROUNDDOWN({0},0)</f>
      </c>
      <c r="AB14" s="5">
        <v>4.3</v>
      </c>
      <c r="AC14" s="2" t="s">
        <v>232</v>
      </c>
      <c r="AD14" s="4">
        <v>119</v>
      </c>
      <c r="AE14" s="4">
        <v>209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>
        <v>7</v>
      </c>
      <c r="AS14" s="8">
        <v>1238.32</v>
      </c>
      <c r="AT14" s="7">
        <v>-1</v>
      </c>
      <c r="AU14" s="7">
        <v>-1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261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231</v>
      </c>
      <c r="BX14" s="2" t="s">
        <v>262</v>
      </c>
      <c r="BY14" s="2" t="s">
        <v>160</v>
      </c>
      <c r="BZ14" s="2" t="s">
        <v>160</v>
      </c>
      <c r="CA14" s="2" t="s">
        <v>150</v>
      </c>
      <c r="CB14" s="4"/>
      <c r="CC14" s="8"/>
      <c r="CD14" s="4">
        <v>4</v>
      </c>
      <c r="CE14" s="8">
        <v>667.16</v>
      </c>
      <c r="CF14" s="7">
        <v>-1</v>
      </c>
      <c r="CG14" s="7">
        <v>-1</v>
      </c>
      <c r="CH14" s="2" t="s">
        <v>157</v>
      </c>
      <c r="CI14" s="2" t="s">
        <v>147</v>
      </c>
      <c r="CJ14" s="2" t="s">
        <v>263</v>
      </c>
      <c r="CK14" s="2" t="s">
        <v>264</v>
      </c>
      <c r="CL14" s="2" t="s">
        <v>160</v>
      </c>
      <c r="CM14" s="2" t="s">
        <v>160</v>
      </c>
      <c r="CN14" s="2" t="s">
        <v>150</v>
      </c>
      <c r="CO14" s="4"/>
      <c r="CP14" s="8"/>
      <c r="CQ14" s="4">
        <v>2</v>
      </c>
      <c r="CR14" s="8">
        <v>345.94</v>
      </c>
      <c r="CS14" s="7">
        <v>-1</v>
      </c>
      <c r="CT14" s="7">
        <v>-1</v>
      </c>
      <c r="CU14" s="2" t="s">
        <v>157</v>
      </c>
      <c r="CV14" s="2" t="s">
        <v>147</v>
      </c>
      <c r="CW14" s="2" t="s">
        <v>244</v>
      </c>
      <c r="CX14" s="2" t="s">
        <v>171</v>
      </c>
      <c r="CY14" s="2" t="s">
        <v>160</v>
      </c>
      <c r="CZ14" s="2" t="s">
        <v>160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180</v>
      </c>
      <c r="DL14" s="2" t="s">
        <v>160</v>
      </c>
      <c r="DM14" s="2" t="s">
        <v>160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239</v>
      </c>
      <c r="DX14" s="2" t="s">
        <v>265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231</v>
      </c>
      <c r="EK14" s="2" t="s">
        <v>266</v>
      </c>
      <c r="EL14" s="2" t="s">
        <v>160</v>
      </c>
      <c r="EM14" s="2" t="s">
        <v>160</v>
      </c>
      <c r="EN14" s="2" t="s">
        <v>150</v>
      </c>
      <c r="EO14" s="4"/>
      <c r="EP14" s="8"/>
      <c r="EQ14" s="4">
        <v>1</v>
      </c>
      <c r="ER14" s="8">
        <v>225.22</v>
      </c>
      <c r="ES14" s="7">
        <v>-1</v>
      </c>
      <c r="ET14" s="7">
        <v>-1</v>
      </c>
      <c r="EU14" s="2" t="s">
        <v>157</v>
      </c>
      <c r="EV14" s="2" t="s">
        <v>147</v>
      </c>
      <c r="EW14" s="2" t="s">
        <v>242</v>
      </c>
      <c r="EX14" s="2" t="s">
        <v>267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244</v>
      </c>
      <c r="FK14" s="2" t="s">
        <v>268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246</v>
      </c>
      <c r="FX14" s="2" t="s">
        <v>269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186</v>
      </c>
      <c r="GI14" s="2" t="s">
        <v>147</v>
      </c>
      <c r="GJ14" s="2" t="s">
        <v>150</v>
      </c>
      <c r="GK14" s="2" t="s">
        <v>150</v>
      </c>
      <c r="GL14" s="2" t="s">
        <v>160</v>
      </c>
      <c r="GM14" s="2" t="s">
        <v>160</v>
      </c>
      <c r="GN14" s="2" t="s">
        <v>150</v>
      </c>
      <c r="GO14" s="4"/>
      <c r="GP14" s="8"/>
      <c r="GQ14" s="4"/>
      <c r="GR14" s="8"/>
      <c r="GS14" s="7"/>
      <c r="GT14" s="7"/>
      <c r="GU14" s="2" t="s">
        <v>157</v>
      </c>
      <c r="GV14" s="2" t="s">
        <v>147</v>
      </c>
      <c r="GW14" s="2" t="s">
        <v>249</v>
      </c>
      <c r="GX14" s="2" t="s">
        <v>150</v>
      </c>
      <c r="GY14" s="2" t="s">
        <v>160</v>
      </c>
      <c r="GZ14" s="2" t="s">
        <v>160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150</v>
      </c>
      <c r="JI14" s="2" t="s">
        <v>150</v>
      </c>
      <c r="JJ14" s="2" t="s">
        <v>150</v>
      </c>
      <c r="JK14" s="2" t="s">
        <v>150</v>
      </c>
      <c r="JL14" s="2" t="s">
        <v>150</v>
      </c>
      <c r="JM14" s="2" t="s">
        <v>150</v>
      </c>
      <c r="JN14" s="2" t="s">
        <v>150</v>
      </c>
      <c r="JO14" s="4"/>
      <c r="JP14" s="8"/>
      <c r="JQ14" s="4"/>
      <c r="JR14" s="8"/>
      <c r="JS14" s="7"/>
      <c r="JT14" s="7"/>
      <c r="JU14" s="2" t="s">
        <v>150</v>
      </c>
      <c r="JV14" s="2" t="s">
        <v>150</v>
      </c>
      <c r="JW14" s="2" t="s">
        <v>150</v>
      </c>
      <c r="JX14" s="2" t="s">
        <v>150</v>
      </c>
      <c r="JY14" s="2" t="s">
        <v>150</v>
      </c>
      <c r="JZ14" s="2" t="s">
        <v>150</v>
      </c>
      <c r="KA14" s="2" t="s">
        <v>150</v>
      </c>
      <c r="KB14" s="4"/>
      <c r="KC14" s="8"/>
      <c r="KD14" s="4"/>
      <c r="KE14" s="8"/>
      <c r="KF14" s="7"/>
      <c r="KG14" s="7"/>
      <c r="KH14" s="2" t="s">
        <v>157</v>
      </c>
      <c r="KI14" s="2" t="s">
        <v>147</v>
      </c>
      <c r="KJ14" s="2" t="s">
        <v>270</v>
      </c>
      <c r="KK14" s="2" t="s">
        <v>150</v>
      </c>
      <c r="KL14" s="2" t="s">
        <v>160</v>
      </c>
      <c r="KM14" s="2" t="s">
        <v>160</v>
      </c>
      <c r="KN14" s="2" t="s">
        <v>150</v>
      </c>
      <c r="KO14" s="4"/>
      <c r="KP14" s="8"/>
      <c r="KQ14" s="4"/>
      <c r="KR14" s="8"/>
      <c r="KS14" s="7"/>
      <c r="KT14" s="7"/>
      <c r="KU14" s="2" t="s">
        <v>150</v>
      </c>
      <c r="KV14" s="2" t="s">
        <v>150</v>
      </c>
      <c r="KW14" s="2" t="s">
        <v>150</v>
      </c>
      <c r="KX14" s="2" t="s">
        <v>150</v>
      </c>
      <c r="KY14" s="2" t="s">
        <v>150</v>
      </c>
      <c r="KZ14" s="2" t="s">
        <v>150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  <c r="PX14" s="4">
        <v>90</v>
      </c>
    </row>
    <row r="15">
      <c r="A15" s="2" t="s">
        <v>271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272</v>
      </c>
      <c r="G15" s="2" t="s">
        <v>272</v>
      </c>
      <c r="H15" s="2" t="s">
        <v>272</v>
      </c>
      <c r="I15" s="2" t="s">
        <v>198</v>
      </c>
      <c r="J15" s="2" t="s">
        <v>145</v>
      </c>
      <c r="K15" s="2" t="s">
        <v>273</v>
      </c>
      <c r="L15" s="3">
        <v>131.79</v>
      </c>
      <c r="M15" s="3">
        <v>138.38</v>
      </c>
      <c r="N15" s="3">
        <v>334.99</v>
      </c>
      <c r="O15" s="2" t="s">
        <v>147</v>
      </c>
      <c r="P15" s="2" t="s">
        <v>189</v>
      </c>
      <c r="Q15" s="2" t="s">
        <v>149</v>
      </c>
      <c r="R15" s="2" t="s">
        <v>150</v>
      </c>
      <c r="S15" s="2" t="s">
        <v>150</v>
      </c>
      <c r="T15" s="2" t="s">
        <v>200</v>
      </c>
      <c r="U15" s="2" t="s">
        <v>151</v>
      </c>
      <c r="V15" s="2" t="s">
        <v>201</v>
      </c>
      <c r="W15" s="2" t="s">
        <v>150</v>
      </c>
      <c r="X15" s="2" t="s">
        <v>150</v>
      </c>
      <c r="Y15" s="2" t="s">
        <v>202</v>
      </c>
      <c r="Z15" s="4">
        <v>122</v>
      </c>
      <c r="AA15" s="4">
        <f>=ROUNDDOWN(20.3333333333333,0)</f>
      </c>
      <c r="AB15" s="5">
        <v>6</v>
      </c>
      <c r="AC15" s="2" t="s">
        <v>155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16</v>
      </c>
      <c r="AQ15" s="8">
        <v>2396.25</v>
      </c>
      <c r="AR15" s="4"/>
      <c r="AS15" s="8"/>
      <c r="AT15" s="7"/>
      <c r="AU15" s="7"/>
      <c r="AV15" s="4">
        <v>39</v>
      </c>
      <c r="AW15" s="8">
        <v>7119.94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0.3366</v>
      </c>
      <c r="BC15" s="4">
        <v>72</v>
      </c>
      <c r="BD15" s="8">
        <v>13194.02</v>
      </c>
      <c r="BE15" s="4">
        <v>102</v>
      </c>
      <c r="BF15" s="8">
        <v>16776.27</v>
      </c>
      <c r="BG15" s="7">
        <v>-0.2941</v>
      </c>
      <c r="BH15" s="7">
        <v>-0.2135</v>
      </c>
      <c r="BI15" s="7">
        <v>0.5396</v>
      </c>
      <c r="BJ15" s="4">
        <v>16</v>
      </c>
      <c r="BK15" s="8">
        <v>2396.25</v>
      </c>
      <c r="BL15" s="2" t="s">
        <v>274</v>
      </c>
      <c r="BM15" s="7">
        <v>1</v>
      </c>
      <c r="BN15" s="7">
        <v>1</v>
      </c>
      <c r="BO15" s="4">
        <v>1</v>
      </c>
      <c r="BP15" s="8">
        <v>215.2</v>
      </c>
      <c r="BQ15" s="4"/>
      <c r="BR15" s="8"/>
      <c r="BS15" s="7"/>
      <c r="BT15" s="7"/>
      <c r="BU15" s="2" t="s">
        <v>157</v>
      </c>
      <c r="BV15" s="2" t="s">
        <v>147</v>
      </c>
      <c r="BW15" s="2" t="s">
        <v>150</v>
      </c>
      <c r="BX15" s="2" t="s">
        <v>202</v>
      </c>
      <c r="BY15" s="2" t="s">
        <v>160</v>
      </c>
      <c r="BZ15" s="2" t="s">
        <v>160</v>
      </c>
      <c r="CA15" s="2" t="s">
        <v>150</v>
      </c>
      <c r="CB15" s="4">
        <v>9</v>
      </c>
      <c r="CC15" s="8">
        <v>1359.09</v>
      </c>
      <c r="CD15" s="4"/>
      <c r="CE15" s="8"/>
      <c r="CF15" s="7"/>
      <c r="CG15" s="7"/>
      <c r="CH15" s="2" t="s">
        <v>157</v>
      </c>
      <c r="CI15" s="2" t="s">
        <v>147</v>
      </c>
      <c r="CJ15" s="2" t="s">
        <v>150</v>
      </c>
      <c r="CK15" s="2" t="s">
        <v>205</v>
      </c>
      <c r="CL15" s="2" t="s">
        <v>160</v>
      </c>
      <c r="CM15" s="2" t="s">
        <v>160</v>
      </c>
      <c r="CN15" s="2" t="s">
        <v>150</v>
      </c>
      <c r="CO15" s="4">
        <v>3</v>
      </c>
      <c r="CP15" s="8">
        <v>445.08</v>
      </c>
      <c r="CQ15" s="4"/>
      <c r="CR15" s="8"/>
      <c r="CS15" s="7"/>
      <c r="CT15" s="7"/>
      <c r="CU15" s="2" t="s">
        <v>157</v>
      </c>
      <c r="CV15" s="2" t="s">
        <v>147</v>
      </c>
      <c r="CW15" s="2" t="s">
        <v>150</v>
      </c>
      <c r="CX15" s="2" t="s">
        <v>275</v>
      </c>
      <c r="CY15" s="2" t="s">
        <v>160</v>
      </c>
      <c r="CZ15" s="2" t="s">
        <v>160</v>
      </c>
      <c r="DA15" s="2" t="s">
        <v>150</v>
      </c>
      <c r="DB15" s="4"/>
      <c r="DC15" s="8"/>
      <c r="DD15" s="4"/>
      <c r="DE15" s="8"/>
      <c r="DF15" s="7"/>
      <c r="DG15" s="7"/>
      <c r="DH15" s="2" t="s">
        <v>157</v>
      </c>
      <c r="DI15" s="2" t="s">
        <v>147</v>
      </c>
      <c r="DJ15" s="2" t="s">
        <v>150</v>
      </c>
      <c r="DK15" s="2" t="s">
        <v>150</v>
      </c>
      <c r="DL15" s="2" t="s">
        <v>160</v>
      </c>
      <c r="DM15" s="2" t="s">
        <v>160</v>
      </c>
      <c r="DN15" s="2" t="s">
        <v>150</v>
      </c>
      <c r="DO15" s="4">
        <v>2</v>
      </c>
      <c r="DP15" s="8">
        <v>231.58</v>
      </c>
      <c r="DQ15" s="4"/>
      <c r="DR15" s="8"/>
      <c r="DS15" s="7"/>
      <c r="DT15" s="7"/>
      <c r="DU15" s="2" t="s">
        <v>157</v>
      </c>
      <c r="DV15" s="2" t="s">
        <v>147</v>
      </c>
      <c r="DW15" s="2" t="s">
        <v>150</v>
      </c>
      <c r="DX15" s="2" t="s">
        <v>205</v>
      </c>
      <c r="DY15" s="2" t="s">
        <v>160</v>
      </c>
      <c r="DZ15" s="2" t="s">
        <v>160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150</v>
      </c>
      <c r="EK15" s="2" t="s">
        <v>276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150</v>
      </c>
      <c r="EX15" s="2" t="s">
        <v>150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150</v>
      </c>
      <c r="FK15" s="2" t="s">
        <v>150</v>
      </c>
      <c r="FL15" s="2" t="s">
        <v>160</v>
      </c>
      <c r="FM15" s="2" t="s">
        <v>160</v>
      </c>
      <c r="FN15" s="2" t="s">
        <v>150</v>
      </c>
      <c r="FO15" s="4">
        <v>1</v>
      </c>
      <c r="FP15" s="8">
        <v>145.3</v>
      </c>
      <c r="FQ15" s="4"/>
      <c r="FR15" s="8"/>
      <c r="FS15" s="7"/>
      <c r="FT15" s="7"/>
      <c r="FU15" s="2" t="s">
        <v>157</v>
      </c>
      <c r="FV15" s="2" t="s">
        <v>147</v>
      </c>
      <c r="FW15" s="2" t="s">
        <v>150</v>
      </c>
      <c r="FX15" s="2" t="s">
        <v>277</v>
      </c>
      <c r="FY15" s="2" t="s">
        <v>160</v>
      </c>
      <c r="FZ15" s="2" t="s">
        <v>160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150</v>
      </c>
      <c r="GK15" s="2" t="s">
        <v>276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211</v>
      </c>
      <c r="GV15" s="2" t="s">
        <v>147</v>
      </c>
      <c r="GW15" s="2" t="s">
        <v>150</v>
      </c>
      <c r="GX15" s="2" t="s">
        <v>150</v>
      </c>
      <c r="GY15" s="2" t="s">
        <v>160</v>
      </c>
      <c r="GZ15" s="2" t="s">
        <v>160</v>
      </c>
      <c r="HA15" s="2" t="s">
        <v>150</v>
      </c>
      <c r="HB15" s="4"/>
      <c r="HC15" s="8"/>
      <c r="HD15" s="4"/>
      <c r="HE15" s="8"/>
      <c r="HF15" s="7"/>
      <c r="HG15" s="7"/>
      <c r="HH15" s="2" t="s">
        <v>186</v>
      </c>
      <c r="HI15" s="2" t="s">
        <v>147</v>
      </c>
      <c r="HJ15" s="2" t="s">
        <v>150</v>
      </c>
      <c r="HK15" s="2" t="s">
        <v>150</v>
      </c>
      <c r="HL15" s="2" t="s">
        <v>160</v>
      </c>
      <c r="HM15" s="2" t="s">
        <v>160</v>
      </c>
      <c r="HN15" s="2" t="s">
        <v>150</v>
      </c>
      <c r="HO15" s="4"/>
      <c r="HP15" s="8"/>
      <c r="HQ15" s="4"/>
      <c r="HR15" s="8"/>
      <c r="HS15" s="7"/>
      <c r="HT15" s="7"/>
      <c r="HU15" s="2" t="s">
        <v>211</v>
      </c>
      <c r="HV15" s="2" t="s">
        <v>147</v>
      </c>
      <c r="HW15" s="2" t="s">
        <v>150</v>
      </c>
      <c r="HX15" s="2" t="s">
        <v>150</v>
      </c>
      <c r="HY15" s="2" t="s">
        <v>160</v>
      </c>
      <c r="HZ15" s="2" t="s">
        <v>160</v>
      </c>
      <c r="IA15" s="2" t="s">
        <v>150</v>
      </c>
      <c r="IB15" s="4"/>
      <c r="IC15" s="8"/>
      <c r="ID15" s="4"/>
      <c r="IE15" s="8"/>
      <c r="IF15" s="7"/>
      <c r="IG15" s="7"/>
      <c r="IH15" s="2" t="s">
        <v>186</v>
      </c>
      <c r="II15" s="2" t="s">
        <v>147</v>
      </c>
      <c r="IJ15" s="2" t="s">
        <v>150</v>
      </c>
      <c r="IK15" s="2" t="s">
        <v>150</v>
      </c>
      <c r="IL15" s="2" t="s">
        <v>160</v>
      </c>
      <c r="IM15" s="2" t="s">
        <v>160</v>
      </c>
      <c r="IN15" s="2" t="s">
        <v>150</v>
      </c>
      <c r="IO15" s="4"/>
      <c r="IP15" s="8"/>
      <c r="IQ15" s="4"/>
      <c r="IR15" s="8"/>
      <c r="IS15" s="7"/>
      <c r="IT15" s="7"/>
      <c r="IU15" s="2" t="s">
        <v>186</v>
      </c>
      <c r="IV15" s="2" t="s">
        <v>147</v>
      </c>
      <c r="IW15" s="2" t="s">
        <v>150</v>
      </c>
      <c r="IX15" s="2" t="s">
        <v>150</v>
      </c>
      <c r="IY15" s="2" t="s">
        <v>160</v>
      </c>
      <c r="IZ15" s="2" t="s">
        <v>160</v>
      </c>
      <c r="JA15" s="2" t="s">
        <v>150</v>
      </c>
      <c r="JB15" s="4"/>
      <c r="JC15" s="8"/>
      <c r="JD15" s="4"/>
      <c r="JE15" s="8"/>
      <c r="JF15" s="7"/>
      <c r="JG15" s="7"/>
      <c r="JH15" s="2" t="s">
        <v>186</v>
      </c>
      <c r="JI15" s="2" t="s">
        <v>147</v>
      </c>
      <c r="JJ15" s="2" t="s">
        <v>150</v>
      </c>
      <c r="JK15" s="2" t="s">
        <v>150</v>
      </c>
      <c r="JL15" s="2" t="s">
        <v>160</v>
      </c>
      <c r="JM15" s="2" t="s">
        <v>160</v>
      </c>
      <c r="JN15" s="2" t="s">
        <v>150</v>
      </c>
      <c r="JO15" s="4"/>
      <c r="JP15" s="8"/>
      <c r="JQ15" s="4"/>
      <c r="JR15" s="8"/>
      <c r="JS15" s="7"/>
      <c r="JT15" s="7"/>
      <c r="JU15" s="2" t="s">
        <v>211</v>
      </c>
      <c r="JV15" s="2" t="s">
        <v>147</v>
      </c>
      <c r="JW15" s="2" t="s">
        <v>150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157</v>
      </c>
      <c r="KI15" s="2" t="s">
        <v>147</v>
      </c>
      <c r="KJ15" s="2" t="s">
        <v>150</v>
      </c>
      <c r="KK15" s="2" t="s">
        <v>150</v>
      </c>
      <c r="KL15" s="2" t="s">
        <v>160</v>
      </c>
      <c r="KM15" s="2" t="s">
        <v>160</v>
      </c>
      <c r="KN15" s="2" t="s">
        <v>150</v>
      </c>
      <c r="KO15" s="4"/>
      <c r="KP15" s="8"/>
      <c r="KQ15" s="4"/>
      <c r="KR15" s="8"/>
      <c r="KS15" s="7"/>
      <c r="KT15" s="7"/>
      <c r="KU15" s="2" t="s">
        <v>186</v>
      </c>
      <c r="KV15" s="2" t="s">
        <v>147</v>
      </c>
      <c r="KW15" s="2" t="s">
        <v>150</v>
      </c>
      <c r="KX15" s="2" t="s">
        <v>150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186</v>
      </c>
      <c r="LI15" s="2" t="s">
        <v>147</v>
      </c>
      <c r="LJ15" s="2" t="s">
        <v>150</v>
      </c>
      <c r="LK15" s="2" t="s">
        <v>150</v>
      </c>
      <c r="LL15" s="2" t="s">
        <v>160</v>
      </c>
      <c r="LM15" s="2" t="s">
        <v>160</v>
      </c>
      <c r="LN15" s="2" t="s">
        <v>150</v>
      </c>
      <c r="LO15" s="4"/>
      <c r="LP15" s="8"/>
      <c r="LQ15" s="4"/>
      <c r="LR15" s="8"/>
      <c r="LS15" s="7"/>
      <c r="LT15" s="7"/>
      <c r="LU15" s="2" t="s">
        <v>186</v>
      </c>
      <c r="LV15" s="2" t="s">
        <v>212</v>
      </c>
      <c r="LW15" s="2" t="s">
        <v>150</v>
      </c>
      <c r="LX15" s="2" t="s">
        <v>150</v>
      </c>
      <c r="LY15" s="2" t="s">
        <v>160</v>
      </c>
      <c r="LZ15" s="2" t="s">
        <v>160</v>
      </c>
      <c r="MA15" s="2" t="s">
        <v>150</v>
      </c>
      <c r="MB15" s="4"/>
      <c r="MC15" s="8"/>
      <c r="MD15" s="4"/>
      <c r="ME15" s="8"/>
      <c r="MF15" s="7"/>
      <c r="MG15" s="7"/>
      <c r="MH15" s="2" t="s">
        <v>186</v>
      </c>
      <c r="MI15" s="2" t="s">
        <v>147</v>
      </c>
      <c r="MJ15" s="2" t="s">
        <v>150</v>
      </c>
      <c r="MK15" s="2" t="s">
        <v>150</v>
      </c>
      <c r="ML15" s="2" t="s">
        <v>160</v>
      </c>
      <c r="MM15" s="2" t="s">
        <v>160</v>
      </c>
      <c r="MN15" s="2" t="s">
        <v>150</v>
      </c>
      <c r="MO15" s="4"/>
      <c r="MP15" s="8"/>
      <c r="MQ15" s="4"/>
      <c r="MR15" s="8"/>
      <c r="MS15" s="7"/>
      <c r="MT15" s="7"/>
      <c r="MU15" s="2" t="s">
        <v>186</v>
      </c>
      <c r="MV15" s="2" t="s">
        <v>147</v>
      </c>
      <c r="MW15" s="2" t="s">
        <v>150</v>
      </c>
      <c r="MX15" s="2" t="s">
        <v>150</v>
      </c>
      <c r="MY15" s="2" t="s">
        <v>160</v>
      </c>
      <c r="MZ15" s="2" t="s">
        <v>160</v>
      </c>
      <c r="NA15" s="2" t="s">
        <v>150</v>
      </c>
      <c r="NB15" s="4"/>
      <c r="NC15" s="8"/>
      <c r="ND15" s="4"/>
      <c r="NE15" s="8"/>
      <c r="NF15" s="7"/>
      <c r="NG15" s="7"/>
      <c r="NH15" s="2" t="s">
        <v>186</v>
      </c>
      <c r="NI15" s="2" t="s">
        <v>147</v>
      </c>
      <c r="NJ15" s="2" t="s">
        <v>150</v>
      </c>
      <c r="NK15" s="2" t="s">
        <v>150</v>
      </c>
      <c r="NL15" s="2" t="s">
        <v>160</v>
      </c>
      <c r="NM15" s="2" t="s">
        <v>160</v>
      </c>
      <c r="NN15" s="2" t="s">
        <v>150</v>
      </c>
      <c r="NO15" s="4"/>
      <c r="NP15" s="8"/>
      <c r="NQ15" s="4"/>
      <c r="NR15" s="8"/>
      <c r="NS15" s="7"/>
      <c r="NT15" s="7"/>
      <c r="NU15" s="2" t="s">
        <v>186</v>
      </c>
      <c r="NV15" s="2" t="s">
        <v>147</v>
      </c>
      <c r="NW15" s="2" t="s">
        <v>150</v>
      </c>
      <c r="NX15" s="2" t="s">
        <v>150</v>
      </c>
      <c r="NY15" s="2" t="s">
        <v>160</v>
      </c>
      <c r="NZ15" s="2" t="s">
        <v>160</v>
      </c>
      <c r="OA15" s="2" t="s">
        <v>150</v>
      </c>
      <c r="OB15" s="4"/>
      <c r="OC15" s="8"/>
      <c r="OD15" s="4"/>
      <c r="OE15" s="8"/>
      <c r="OF15" s="7"/>
      <c r="OG15" s="7"/>
      <c r="OH15" s="2" t="s">
        <v>186</v>
      </c>
      <c r="OI15" s="2" t="s">
        <v>213</v>
      </c>
      <c r="OJ15" s="2" t="s">
        <v>150</v>
      </c>
      <c r="OK15" s="2" t="s">
        <v>150</v>
      </c>
      <c r="OL15" s="2" t="s">
        <v>160</v>
      </c>
      <c r="OM15" s="2" t="s">
        <v>160</v>
      </c>
      <c r="ON15" s="2" t="s">
        <v>150</v>
      </c>
      <c r="OO15" s="4"/>
      <c r="OP15" s="8"/>
      <c r="OQ15" s="4"/>
      <c r="OR15" s="8"/>
      <c r="OS15" s="7"/>
      <c r="OT15" s="7"/>
      <c r="OU15" s="2" t="s">
        <v>186</v>
      </c>
      <c r="OV15" s="2" t="s">
        <v>147</v>
      </c>
      <c r="OW15" s="2" t="s">
        <v>150</v>
      </c>
      <c r="OX15" s="2" t="s">
        <v>150</v>
      </c>
      <c r="OY15" s="2" t="s">
        <v>160</v>
      </c>
      <c r="OZ15" s="2" t="s">
        <v>160</v>
      </c>
      <c r="PA15" s="2" t="s">
        <v>150</v>
      </c>
      <c r="PB15" s="4">
        <v>122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265</v>
      </c>
      <c r="PW15" s="4"/>
      <c r="PX15" s="4"/>
    </row>
    <row r="16">
      <c r="A16" s="2" t="s">
        <v>278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272</v>
      </c>
      <c r="G16" s="2" t="s">
        <v>272</v>
      </c>
      <c r="H16" s="2" t="s">
        <v>272</v>
      </c>
      <c r="I16" s="2" t="s">
        <v>198</v>
      </c>
      <c r="J16" s="2" t="s">
        <v>176</v>
      </c>
      <c r="K16" s="2" t="s">
        <v>273</v>
      </c>
      <c r="L16" s="3">
        <v>156.96</v>
      </c>
      <c r="M16" s="3">
        <v>164.81</v>
      </c>
      <c r="N16" s="3">
        <v>444.99</v>
      </c>
      <c r="O16" s="2" t="s">
        <v>147</v>
      </c>
      <c r="P16" s="2" t="s">
        <v>279</v>
      </c>
      <c r="Q16" s="2" t="s">
        <v>149</v>
      </c>
      <c r="R16" s="2" t="s">
        <v>150</v>
      </c>
      <c r="S16" s="2" t="s">
        <v>150</v>
      </c>
      <c r="T16" s="2" t="s">
        <v>200</v>
      </c>
      <c r="U16" s="2" t="s">
        <v>151</v>
      </c>
      <c r="V16" s="2" t="s">
        <v>201</v>
      </c>
      <c r="W16" s="2" t="s">
        <v>150</v>
      </c>
      <c r="X16" s="2" t="s">
        <v>150</v>
      </c>
      <c r="Y16" s="2" t="s">
        <v>202</v>
      </c>
      <c r="Z16" s="4">
        <v>159</v>
      </c>
      <c r="AA16" s="4">
        <f>=ROUNDDOWN(22.7142857142857,0)</f>
      </c>
      <c r="AB16" s="5">
        <v>7</v>
      </c>
      <c r="AC16" s="2" t="s">
        <v>155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12</v>
      </c>
      <c r="AQ16" s="8">
        <v>2537.97</v>
      </c>
      <c r="AR16" s="4"/>
      <c r="AS16" s="8"/>
      <c r="AT16" s="7"/>
      <c r="AU16" s="7"/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0.3565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12</v>
      </c>
      <c r="BK16" s="8">
        <v>2537.97</v>
      </c>
      <c r="BL16" s="2" t="s">
        <v>280</v>
      </c>
      <c r="BM16" s="7">
        <v>1</v>
      </c>
      <c r="BN16" s="7">
        <v>1</v>
      </c>
      <c r="BO16" s="4">
        <v>4</v>
      </c>
      <c r="BP16" s="8">
        <v>1144.44</v>
      </c>
      <c r="BQ16" s="4"/>
      <c r="BR16" s="8"/>
      <c r="BS16" s="7"/>
      <c r="BT16" s="7"/>
      <c r="BU16" s="2" t="s">
        <v>157</v>
      </c>
      <c r="BV16" s="2" t="s">
        <v>147</v>
      </c>
      <c r="BW16" s="2" t="s">
        <v>150</v>
      </c>
      <c r="BX16" s="2" t="s">
        <v>205</v>
      </c>
      <c r="BY16" s="2" t="s">
        <v>160</v>
      </c>
      <c r="BZ16" s="2" t="s">
        <v>160</v>
      </c>
      <c r="CA16" s="2" t="s">
        <v>150</v>
      </c>
      <c r="CB16" s="4">
        <v>6</v>
      </c>
      <c r="CC16" s="8">
        <v>1076.76</v>
      </c>
      <c r="CD16" s="4"/>
      <c r="CE16" s="8"/>
      <c r="CF16" s="7"/>
      <c r="CG16" s="7"/>
      <c r="CH16" s="2" t="s">
        <v>157</v>
      </c>
      <c r="CI16" s="2" t="s">
        <v>147</v>
      </c>
      <c r="CJ16" s="2" t="s">
        <v>150</v>
      </c>
      <c r="CK16" s="2" t="s">
        <v>217</v>
      </c>
      <c r="CL16" s="2" t="s">
        <v>160</v>
      </c>
      <c r="CM16" s="2" t="s">
        <v>160</v>
      </c>
      <c r="CN16" s="2" t="s">
        <v>150</v>
      </c>
      <c r="CO16" s="4"/>
      <c r="CP16" s="8"/>
      <c r="CQ16" s="4"/>
      <c r="CR16" s="8"/>
      <c r="CS16" s="7"/>
      <c r="CT16" s="7"/>
      <c r="CU16" s="2" t="s">
        <v>157</v>
      </c>
      <c r="CV16" s="2" t="s">
        <v>147</v>
      </c>
      <c r="CW16" s="2" t="s">
        <v>150</v>
      </c>
      <c r="CX16" s="2" t="s">
        <v>218</v>
      </c>
      <c r="CY16" s="2" t="s">
        <v>160</v>
      </c>
      <c r="CZ16" s="2" t="s">
        <v>160</v>
      </c>
      <c r="DA16" s="2" t="s">
        <v>150</v>
      </c>
      <c r="DB16" s="4"/>
      <c r="DC16" s="8"/>
      <c r="DD16" s="4"/>
      <c r="DE16" s="8"/>
      <c r="DF16" s="7"/>
      <c r="DG16" s="7"/>
      <c r="DH16" s="2" t="s">
        <v>157</v>
      </c>
      <c r="DI16" s="2" t="s">
        <v>147</v>
      </c>
      <c r="DJ16" s="2" t="s">
        <v>150</v>
      </c>
      <c r="DK16" s="2" t="s">
        <v>150</v>
      </c>
      <c r="DL16" s="2" t="s">
        <v>160</v>
      </c>
      <c r="DM16" s="2" t="s">
        <v>160</v>
      </c>
      <c r="DN16" s="2" t="s">
        <v>150</v>
      </c>
      <c r="DO16" s="4">
        <v>2</v>
      </c>
      <c r="DP16" s="8">
        <v>316.77</v>
      </c>
      <c r="DQ16" s="4"/>
      <c r="DR16" s="8"/>
      <c r="DS16" s="7"/>
      <c r="DT16" s="7"/>
      <c r="DU16" s="2" t="s">
        <v>157</v>
      </c>
      <c r="DV16" s="2" t="s">
        <v>147</v>
      </c>
      <c r="DW16" s="2" t="s">
        <v>150</v>
      </c>
      <c r="DX16" s="2" t="s">
        <v>281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150</v>
      </c>
      <c r="EK16" s="2" t="s">
        <v>282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150</v>
      </c>
      <c r="EX16" s="2" t="s">
        <v>150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150</v>
      </c>
      <c r="FK16" s="2" t="s">
        <v>226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150</v>
      </c>
      <c r="FX16" s="2" t="s">
        <v>283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150</v>
      </c>
      <c r="GK16" s="2" t="s">
        <v>150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211</v>
      </c>
      <c r="GV16" s="2" t="s">
        <v>147</v>
      </c>
      <c r="GW16" s="2" t="s">
        <v>150</v>
      </c>
      <c r="GX16" s="2" t="s">
        <v>150</v>
      </c>
      <c r="GY16" s="2" t="s">
        <v>160</v>
      </c>
      <c r="GZ16" s="2" t="s">
        <v>160</v>
      </c>
      <c r="HA16" s="2" t="s">
        <v>150</v>
      </c>
      <c r="HB16" s="4"/>
      <c r="HC16" s="8"/>
      <c r="HD16" s="4"/>
      <c r="HE16" s="8"/>
      <c r="HF16" s="7"/>
      <c r="HG16" s="7"/>
      <c r="HH16" s="2" t="s">
        <v>186</v>
      </c>
      <c r="HI16" s="2" t="s">
        <v>147</v>
      </c>
      <c r="HJ16" s="2" t="s">
        <v>150</v>
      </c>
      <c r="HK16" s="2" t="s">
        <v>150</v>
      </c>
      <c r="HL16" s="2" t="s">
        <v>160</v>
      </c>
      <c r="HM16" s="2" t="s">
        <v>160</v>
      </c>
      <c r="HN16" s="2" t="s">
        <v>150</v>
      </c>
      <c r="HO16" s="4"/>
      <c r="HP16" s="8"/>
      <c r="HQ16" s="4"/>
      <c r="HR16" s="8"/>
      <c r="HS16" s="7"/>
      <c r="HT16" s="7"/>
      <c r="HU16" s="2" t="s">
        <v>211</v>
      </c>
      <c r="HV16" s="2" t="s">
        <v>147</v>
      </c>
      <c r="HW16" s="2" t="s">
        <v>150</v>
      </c>
      <c r="HX16" s="2" t="s">
        <v>150</v>
      </c>
      <c r="HY16" s="2" t="s">
        <v>160</v>
      </c>
      <c r="HZ16" s="2" t="s">
        <v>160</v>
      </c>
      <c r="IA16" s="2" t="s">
        <v>150</v>
      </c>
      <c r="IB16" s="4"/>
      <c r="IC16" s="8"/>
      <c r="ID16" s="4"/>
      <c r="IE16" s="8"/>
      <c r="IF16" s="7"/>
      <c r="IG16" s="7"/>
      <c r="IH16" s="2" t="s">
        <v>186</v>
      </c>
      <c r="II16" s="2" t="s">
        <v>147</v>
      </c>
      <c r="IJ16" s="2" t="s">
        <v>150</v>
      </c>
      <c r="IK16" s="2" t="s">
        <v>150</v>
      </c>
      <c r="IL16" s="2" t="s">
        <v>160</v>
      </c>
      <c r="IM16" s="2" t="s">
        <v>160</v>
      </c>
      <c r="IN16" s="2" t="s">
        <v>150</v>
      </c>
      <c r="IO16" s="4"/>
      <c r="IP16" s="8"/>
      <c r="IQ16" s="4"/>
      <c r="IR16" s="8"/>
      <c r="IS16" s="7"/>
      <c r="IT16" s="7"/>
      <c r="IU16" s="2" t="s">
        <v>186</v>
      </c>
      <c r="IV16" s="2" t="s">
        <v>147</v>
      </c>
      <c r="IW16" s="2" t="s">
        <v>150</v>
      </c>
      <c r="IX16" s="2" t="s">
        <v>150</v>
      </c>
      <c r="IY16" s="2" t="s">
        <v>160</v>
      </c>
      <c r="IZ16" s="2" t="s">
        <v>160</v>
      </c>
      <c r="JA16" s="2" t="s">
        <v>150</v>
      </c>
      <c r="JB16" s="4"/>
      <c r="JC16" s="8"/>
      <c r="JD16" s="4"/>
      <c r="JE16" s="8"/>
      <c r="JF16" s="7"/>
      <c r="JG16" s="7"/>
      <c r="JH16" s="2" t="s">
        <v>186</v>
      </c>
      <c r="JI16" s="2" t="s">
        <v>147</v>
      </c>
      <c r="JJ16" s="2" t="s">
        <v>150</v>
      </c>
      <c r="JK16" s="2" t="s">
        <v>150</v>
      </c>
      <c r="JL16" s="2" t="s">
        <v>160</v>
      </c>
      <c r="JM16" s="2" t="s">
        <v>160</v>
      </c>
      <c r="JN16" s="2" t="s">
        <v>150</v>
      </c>
      <c r="JO16" s="4"/>
      <c r="JP16" s="8"/>
      <c r="JQ16" s="4"/>
      <c r="JR16" s="8"/>
      <c r="JS16" s="7"/>
      <c r="JT16" s="7"/>
      <c r="JU16" s="2" t="s">
        <v>211</v>
      </c>
      <c r="JV16" s="2" t="s">
        <v>147</v>
      </c>
      <c r="JW16" s="2" t="s">
        <v>150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157</v>
      </c>
      <c r="KI16" s="2" t="s">
        <v>147</v>
      </c>
      <c r="KJ16" s="2" t="s">
        <v>150</v>
      </c>
      <c r="KK16" s="2" t="s">
        <v>150</v>
      </c>
      <c r="KL16" s="2" t="s">
        <v>160</v>
      </c>
      <c r="KM16" s="2" t="s">
        <v>160</v>
      </c>
      <c r="KN16" s="2" t="s">
        <v>150</v>
      </c>
      <c r="KO16" s="4"/>
      <c r="KP16" s="8"/>
      <c r="KQ16" s="4"/>
      <c r="KR16" s="8"/>
      <c r="KS16" s="7"/>
      <c r="KT16" s="7"/>
      <c r="KU16" s="2" t="s">
        <v>186</v>
      </c>
      <c r="KV16" s="2" t="s">
        <v>147</v>
      </c>
      <c r="KW16" s="2" t="s">
        <v>150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186</v>
      </c>
      <c r="LI16" s="2" t="s">
        <v>147</v>
      </c>
      <c r="LJ16" s="2" t="s">
        <v>150</v>
      </c>
      <c r="LK16" s="2" t="s">
        <v>150</v>
      </c>
      <c r="LL16" s="2" t="s">
        <v>160</v>
      </c>
      <c r="LM16" s="2" t="s">
        <v>160</v>
      </c>
      <c r="LN16" s="2" t="s">
        <v>150</v>
      </c>
      <c r="LO16" s="4"/>
      <c r="LP16" s="8"/>
      <c r="LQ16" s="4"/>
      <c r="LR16" s="8"/>
      <c r="LS16" s="7"/>
      <c r="LT16" s="7"/>
      <c r="LU16" s="2" t="s">
        <v>186</v>
      </c>
      <c r="LV16" s="2" t="s">
        <v>212</v>
      </c>
      <c r="LW16" s="2" t="s">
        <v>150</v>
      </c>
      <c r="LX16" s="2" t="s">
        <v>150</v>
      </c>
      <c r="LY16" s="2" t="s">
        <v>160</v>
      </c>
      <c r="LZ16" s="2" t="s">
        <v>160</v>
      </c>
      <c r="MA16" s="2" t="s">
        <v>150</v>
      </c>
      <c r="MB16" s="4"/>
      <c r="MC16" s="8"/>
      <c r="MD16" s="4"/>
      <c r="ME16" s="8"/>
      <c r="MF16" s="7"/>
      <c r="MG16" s="7"/>
      <c r="MH16" s="2" t="s">
        <v>186</v>
      </c>
      <c r="MI16" s="2" t="s">
        <v>147</v>
      </c>
      <c r="MJ16" s="2" t="s">
        <v>150</v>
      </c>
      <c r="MK16" s="2" t="s">
        <v>150</v>
      </c>
      <c r="ML16" s="2" t="s">
        <v>160</v>
      </c>
      <c r="MM16" s="2" t="s">
        <v>160</v>
      </c>
      <c r="MN16" s="2" t="s">
        <v>150</v>
      </c>
      <c r="MO16" s="4"/>
      <c r="MP16" s="8"/>
      <c r="MQ16" s="4"/>
      <c r="MR16" s="8"/>
      <c r="MS16" s="7"/>
      <c r="MT16" s="7"/>
      <c r="MU16" s="2" t="s">
        <v>186</v>
      </c>
      <c r="MV16" s="2" t="s">
        <v>147</v>
      </c>
      <c r="MW16" s="2" t="s">
        <v>150</v>
      </c>
      <c r="MX16" s="2" t="s">
        <v>150</v>
      </c>
      <c r="MY16" s="2" t="s">
        <v>160</v>
      </c>
      <c r="MZ16" s="2" t="s">
        <v>160</v>
      </c>
      <c r="NA16" s="2" t="s">
        <v>150</v>
      </c>
      <c r="NB16" s="4"/>
      <c r="NC16" s="8"/>
      <c r="ND16" s="4"/>
      <c r="NE16" s="8"/>
      <c r="NF16" s="7"/>
      <c r="NG16" s="7"/>
      <c r="NH16" s="2" t="s">
        <v>186</v>
      </c>
      <c r="NI16" s="2" t="s">
        <v>147</v>
      </c>
      <c r="NJ16" s="2" t="s">
        <v>150</v>
      </c>
      <c r="NK16" s="2" t="s">
        <v>150</v>
      </c>
      <c r="NL16" s="2" t="s">
        <v>160</v>
      </c>
      <c r="NM16" s="2" t="s">
        <v>160</v>
      </c>
      <c r="NN16" s="2" t="s">
        <v>150</v>
      </c>
      <c r="NO16" s="4"/>
      <c r="NP16" s="8"/>
      <c r="NQ16" s="4"/>
      <c r="NR16" s="8"/>
      <c r="NS16" s="7"/>
      <c r="NT16" s="7"/>
      <c r="NU16" s="2" t="s">
        <v>186</v>
      </c>
      <c r="NV16" s="2" t="s">
        <v>147</v>
      </c>
      <c r="NW16" s="2" t="s">
        <v>150</v>
      </c>
      <c r="NX16" s="2" t="s">
        <v>150</v>
      </c>
      <c r="NY16" s="2" t="s">
        <v>160</v>
      </c>
      <c r="NZ16" s="2" t="s">
        <v>160</v>
      </c>
      <c r="OA16" s="2" t="s">
        <v>150</v>
      </c>
      <c r="OB16" s="4"/>
      <c r="OC16" s="8"/>
      <c r="OD16" s="4"/>
      <c r="OE16" s="8"/>
      <c r="OF16" s="7"/>
      <c r="OG16" s="7"/>
      <c r="OH16" s="2" t="s">
        <v>186</v>
      </c>
      <c r="OI16" s="2" t="s">
        <v>213</v>
      </c>
      <c r="OJ16" s="2" t="s">
        <v>150</v>
      </c>
      <c r="OK16" s="2" t="s">
        <v>150</v>
      </c>
      <c r="OL16" s="2" t="s">
        <v>160</v>
      </c>
      <c r="OM16" s="2" t="s">
        <v>160</v>
      </c>
      <c r="ON16" s="2" t="s">
        <v>150</v>
      </c>
      <c r="OO16" s="4"/>
      <c r="OP16" s="8"/>
      <c r="OQ16" s="4"/>
      <c r="OR16" s="8"/>
      <c r="OS16" s="7"/>
      <c r="OT16" s="7"/>
      <c r="OU16" s="2" t="s">
        <v>186</v>
      </c>
      <c r="OV16" s="2" t="s">
        <v>147</v>
      </c>
      <c r="OW16" s="2" t="s">
        <v>150</v>
      </c>
      <c r="OX16" s="2" t="s">
        <v>150</v>
      </c>
      <c r="OY16" s="2" t="s">
        <v>160</v>
      </c>
      <c r="OZ16" s="2" t="s">
        <v>160</v>
      </c>
      <c r="PA16" s="2" t="s">
        <v>150</v>
      </c>
      <c r="PB16" s="4">
        <v>159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  <c r="PW16" s="4"/>
      <c r="PX16" s="4"/>
    </row>
    <row r="17">
      <c r="A17" s="2" t="s">
        <v>284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272</v>
      </c>
      <c r="G17" s="2" t="s">
        <v>272</v>
      </c>
      <c r="H17" s="2" t="s">
        <v>272</v>
      </c>
      <c r="I17" s="2" t="s">
        <v>198</v>
      </c>
      <c r="J17" s="2" t="s">
        <v>188</v>
      </c>
      <c r="K17" s="2" t="s">
        <v>273</v>
      </c>
      <c r="L17" s="3">
        <v>157.02</v>
      </c>
      <c r="M17" s="3">
        <v>164.87</v>
      </c>
      <c r="N17" s="3">
        <v>444.99</v>
      </c>
      <c r="O17" s="2" t="s">
        <v>147</v>
      </c>
      <c r="P17" s="2" t="s">
        <v>189</v>
      </c>
      <c r="Q17" s="2" t="s">
        <v>149</v>
      </c>
      <c r="R17" s="2" t="s">
        <v>150</v>
      </c>
      <c r="S17" s="2" t="s">
        <v>150</v>
      </c>
      <c r="T17" s="2" t="s">
        <v>200</v>
      </c>
      <c r="U17" s="2" t="s">
        <v>151</v>
      </c>
      <c r="V17" s="2" t="s">
        <v>201</v>
      </c>
      <c r="W17" s="2" t="s">
        <v>150</v>
      </c>
      <c r="X17" s="2" t="s">
        <v>150</v>
      </c>
      <c r="Y17" s="2" t="s">
        <v>202</v>
      </c>
      <c r="Z17" s="4">
        <v>53</v>
      </c>
      <c r="AA17" s="4">
        <f>=ROUNDDOWN(17.6666666666667,0)</f>
      </c>
      <c r="AB17" s="5">
        <v>3</v>
      </c>
      <c r="AC17" s="2" t="s">
        <v>155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2185.72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0.307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2185.72</v>
      </c>
      <c r="BL17" s="2" t="s">
        <v>285</v>
      </c>
      <c r="BM17" s="7">
        <v>1</v>
      </c>
      <c r="BN17" s="7">
        <v>1</v>
      </c>
      <c r="BO17" s="4">
        <v>2</v>
      </c>
      <c r="BP17" s="8">
        <v>589.08</v>
      </c>
      <c r="BQ17" s="4"/>
      <c r="BR17" s="8"/>
      <c r="BS17" s="7"/>
      <c r="BT17" s="7"/>
      <c r="BU17" s="2" t="s">
        <v>157</v>
      </c>
      <c r="BV17" s="2" t="s">
        <v>147</v>
      </c>
      <c r="BW17" s="2" t="s">
        <v>150</v>
      </c>
      <c r="BX17" s="2" t="s">
        <v>286</v>
      </c>
      <c r="BY17" s="2" t="s">
        <v>160</v>
      </c>
      <c r="BZ17" s="2" t="s">
        <v>160</v>
      </c>
      <c r="CA17" s="2" t="s">
        <v>150</v>
      </c>
      <c r="CB17" s="4">
        <v>2</v>
      </c>
      <c r="CC17" s="8">
        <v>359.32</v>
      </c>
      <c r="CD17" s="4"/>
      <c r="CE17" s="8"/>
      <c r="CF17" s="7"/>
      <c r="CG17" s="7"/>
      <c r="CH17" s="2" t="s">
        <v>157</v>
      </c>
      <c r="CI17" s="2" t="s">
        <v>147</v>
      </c>
      <c r="CJ17" s="2" t="s">
        <v>150</v>
      </c>
      <c r="CK17" s="2" t="s">
        <v>287</v>
      </c>
      <c r="CL17" s="2" t="s">
        <v>160</v>
      </c>
      <c r="CM17" s="2" t="s">
        <v>160</v>
      </c>
      <c r="CN17" s="2" t="s">
        <v>150</v>
      </c>
      <c r="CO17" s="4">
        <v>7</v>
      </c>
      <c r="CP17" s="8">
        <v>1237.32</v>
      </c>
      <c r="CQ17" s="4"/>
      <c r="CR17" s="8"/>
      <c r="CS17" s="7"/>
      <c r="CT17" s="7"/>
      <c r="CU17" s="2" t="s">
        <v>157</v>
      </c>
      <c r="CV17" s="2" t="s">
        <v>147</v>
      </c>
      <c r="CW17" s="2" t="s">
        <v>150</v>
      </c>
      <c r="CX17" s="2" t="s">
        <v>288</v>
      </c>
      <c r="CY17" s="2" t="s">
        <v>160</v>
      </c>
      <c r="CZ17" s="2" t="s">
        <v>160</v>
      </c>
      <c r="DA17" s="2" t="s">
        <v>150</v>
      </c>
      <c r="DB17" s="4"/>
      <c r="DC17" s="8"/>
      <c r="DD17" s="4"/>
      <c r="DE17" s="8"/>
      <c r="DF17" s="7"/>
      <c r="DG17" s="7"/>
      <c r="DH17" s="2" t="s">
        <v>157</v>
      </c>
      <c r="DI17" s="2" t="s">
        <v>147</v>
      </c>
      <c r="DJ17" s="2" t="s">
        <v>150</v>
      </c>
      <c r="DK17" s="2" t="s">
        <v>150</v>
      </c>
      <c r="DL17" s="2" t="s">
        <v>160</v>
      </c>
      <c r="DM17" s="2" t="s">
        <v>160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150</v>
      </c>
      <c r="DX17" s="2" t="s">
        <v>289</v>
      </c>
      <c r="DY17" s="2" t="s">
        <v>160</v>
      </c>
      <c r="DZ17" s="2" t="s">
        <v>160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150</v>
      </c>
      <c r="EK17" s="2" t="s">
        <v>290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150</v>
      </c>
      <c r="EX17" s="2" t="s">
        <v>150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150</v>
      </c>
      <c r="FK17" s="2" t="s">
        <v>150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150</v>
      </c>
      <c r="FX17" s="2" t="s">
        <v>291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150</v>
      </c>
      <c r="GK17" s="2" t="s">
        <v>150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211</v>
      </c>
      <c r="GV17" s="2" t="s">
        <v>147</v>
      </c>
      <c r="GW17" s="2" t="s">
        <v>150</v>
      </c>
      <c r="GX17" s="2" t="s">
        <v>150</v>
      </c>
      <c r="GY17" s="2" t="s">
        <v>160</v>
      </c>
      <c r="GZ17" s="2" t="s">
        <v>160</v>
      </c>
      <c r="HA17" s="2" t="s">
        <v>150</v>
      </c>
      <c r="HB17" s="4"/>
      <c r="HC17" s="8"/>
      <c r="HD17" s="4"/>
      <c r="HE17" s="8"/>
      <c r="HF17" s="7"/>
      <c r="HG17" s="7"/>
      <c r="HH17" s="2" t="s">
        <v>186</v>
      </c>
      <c r="HI17" s="2" t="s">
        <v>147</v>
      </c>
      <c r="HJ17" s="2" t="s">
        <v>150</v>
      </c>
      <c r="HK17" s="2" t="s">
        <v>150</v>
      </c>
      <c r="HL17" s="2" t="s">
        <v>160</v>
      </c>
      <c r="HM17" s="2" t="s">
        <v>160</v>
      </c>
      <c r="HN17" s="2" t="s">
        <v>150</v>
      </c>
      <c r="HO17" s="4"/>
      <c r="HP17" s="8"/>
      <c r="HQ17" s="4"/>
      <c r="HR17" s="8"/>
      <c r="HS17" s="7"/>
      <c r="HT17" s="7"/>
      <c r="HU17" s="2" t="s">
        <v>211</v>
      </c>
      <c r="HV17" s="2" t="s">
        <v>147</v>
      </c>
      <c r="HW17" s="2" t="s">
        <v>150</v>
      </c>
      <c r="HX17" s="2" t="s">
        <v>150</v>
      </c>
      <c r="HY17" s="2" t="s">
        <v>160</v>
      </c>
      <c r="HZ17" s="2" t="s">
        <v>160</v>
      </c>
      <c r="IA17" s="2" t="s">
        <v>150</v>
      </c>
      <c r="IB17" s="4"/>
      <c r="IC17" s="8"/>
      <c r="ID17" s="4"/>
      <c r="IE17" s="8"/>
      <c r="IF17" s="7"/>
      <c r="IG17" s="7"/>
      <c r="IH17" s="2" t="s">
        <v>186</v>
      </c>
      <c r="II17" s="2" t="s">
        <v>147</v>
      </c>
      <c r="IJ17" s="2" t="s">
        <v>150</v>
      </c>
      <c r="IK17" s="2" t="s">
        <v>150</v>
      </c>
      <c r="IL17" s="2" t="s">
        <v>160</v>
      </c>
      <c r="IM17" s="2" t="s">
        <v>160</v>
      </c>
      <c r="IN17" s="2" t="s">
        <v>150</v>
      </c>
      <c r="IO17" s="4"/>
      <c r="IP17" s="8"/>
      <c r="IQ17" s="4"/>
      <c r="IR17" s="8"/>
      <c r="IS17" s="7"/>
      <c r="IT17" s="7"/>
      <c r="IU17" s="2" t="s">
        <v>186</v>
      </c>
      <c r="IV17" s="2" t="s">
        <v>147</v>
      </c>
      <c r="IW17" s="2" t="s">
        <v>150</v>
      </c>
      <c r="IX17" s="2" t="s">
        <v>150</v>
      </c>
      <c r="IY17" s="2" t="s">
        <v>160</v>
      </c>
      <c r="IZ17" s="2" t="s">
        <v>160</v>
      </c>
      <c r="JA17" s="2" t="s">
        <v>150</v>
      </c>
      <c r="JB17" s="4"/>
      <c r="JC17" s="8"/>
      <c r="JD17" s="4"/>
      <c r="JE17" s="8"/>
      <c r="JF17" s="7"/>
      <c r="JG17" s="7"/>
      <c r="JH17" s="2" t="s">
        <v>186</v>
      </c>
      <c r="JI17" s="2" t="s">
        <v>147</v>
      </c>
      <c r="JJ17" s="2" t="s">
        <v>150</v>
      </c>
      <c r="JK17" s="2" t="s">
        <v>150</v>
      </c>
      <c r="JL17" s="2" t="s">
        <v>160</v>
      </c>
      <c r="JM17" s="2" t="s">
        <v>160</v>
      </c>
      <c r="JN17" s="2" t="s">
        <v>150</v>
      </c>
      <c r="JO17" s="4"/>
      <c r="JP17" s="8"/>
      <c r="JQ17" s="4"/>
      <c r="JR17" s="8"/>
      <c r="JS17" s="7"/>
      <c r="JT17" s="7"/>
      <c r="JU17" s="2" t="s">
        <v>211</v>
      </c>
      <c r="JV17" s="2" t="s">
        <v>147</v>
      </c>
      <c r="JW17" s="2" t="s">
        <v>150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157</v>
      </c>
      <c r="KI17" s="2" t="s">
        <v>147</v>
      </c>
      <c r="KJ17" s="2" t="s">
        <v>150</v>
      </c>
      <c r="KK17" s="2" t="s">
        <v>150</v>
      </c>
      <c r="KL17" s="2" t="s">
        <v>160</v>
      </c>
      <c r="KM17" s="2" t="s">
        <v>160</v>
      </c>
      <c r="KN17" s="2" t="s">
        <v>150</v>
      </c>
      <c r="KO17" s="4"/>
      <c r="KP17" s="8"/>
      <c r="KQ17" s="4"/>
      <c r="KR17" s="8"/>
      <c r="KS17" s="7"/>
      <c r="KT17" s="7"/>
      <c r="KU17" s="2" t="s">
        <v>186</v>
      </c>
      <c r="KV17" s="2" t="s">
        <v>147</v>
      </c>
      <c r="KW17" s="2" t="s">
        <v>150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186</v>
      </c>
      <c r="LI17" s="2" t="s">
        <v>147</v>
      </c>
      <c r="LJ17" s="2" t="s">
        <v>150</v>
      </c>
      <c r="LK17" s="2" t="s">
        <v>150</v>
      </c>
      <c r="LL17" s="2" t="s">
        <v>160</v>
      </c>
      <c r="LM17" s="2" t="s">
        <v>160</v>
      </c>
      <c r="LN17" s="2" t="s">
        <v>150</v>
      </c>
      <c r="LO17" s="4"/>
      <c r="LP17" s="8"/>
      <c r="LQ17" s="4"/>
      <c r="LR17" s="8"/>
      <c r="LS17" s="7"/>
      <c r="LT17" s="7"/>
      <c r="LU17" s="2" t="s">
        <v>186</v>
      </c>
      <c r="LV17" s="2" t="s">
        <v>212</v>
      </c>
      <c r="LW17" s="2" t="s">
        <v>150</v>
      </c>
      <c r="LX17" s="2" t="s">
        <v>150</v>
      </c>
      <c r="LY17" s="2" t="s">
        <v>160</v>
      </c>
      <c r="LZ17" s="2" t="s">
        <v>160</v>
      </c>
      <c r="MA17" s="2" t="s">
        <v>150</v>
      </c>
      <c r="MB17" s="4"/>
      <c r="MC17" s="8"/>
      <c r="MD17" s="4"/>
      <c r="ME17" s="8"/>
      <c r="MF17" s="7"/>
      <c r="MG17" s="7"/>
      <c r="MH17" s="2" t="s">
        <v>186</v>
      </c>
      <c r="MI17" s="2" t="s">
        <v>147</v>
      </c>
      <c r="MJ17" s="2" t="s">
        <v>150</v>
      </c>
      <c r="MK17" s="2" t="s">
        <v>150</v>
      </c>
      <c r="ML17" s="2" t="s">
        <v>160</v>
      </c>
      <c r="MM17" s="2" t="s">
        <v>160</v>
      </c>
      <c r="MN17" s="2" t="s">
        <v>150</v>
      </c>
      <c r="MO17" s="4"/>
      <c r="MP17" s="8"/>
      <c r="MQ17" s="4"/>
      <c r="MR17" s="8"/>
      <c r="MS17" s="7"/>
      <c r="MT17" s="7"/>
      <c r="MU17" s="2" t="s">
        <v>186</v>
      </c>
      <c r="MV17" s="2" t="s">
        <v>147</v>
      </c>
      <c r="MW17" s="2" t="s">
        <v>150</v>
      </c>
      <c r="MX17" s="2" t="s">
        <v>150</v>
      </c>
      <c r="MY17" s="2" t="s">
        <v>160</v>
      </c>
      <c r="MZ17" s="2" t="s">
        <v>160</v>
      </c>
      <c r="NA17" s="2" t="s">
        <v>150</v>
      </c>
      <c r="NB17" s="4"/>
      <c r="NC17" s="8"/>
      <c r="ND17" s="4"/>
      <c r="NE17" s="8"/>
      <c r="NF17" s="7"/>
      <c r="NG17" s="7"/>
      <c r="NH17" s="2" t="s">
        <v>186</v>
      </c>
      <c r="NI17" s="2" t="s">
        <v>147</v>
      </c>
      <c r="NJ17" s="2" t="s">
        <v>150</v>
      </c>
      <c r="NK17" s="2" t="s">
        <v>150</v>
      </c>
      <c r="NL17" s="2" t="s">
        <v>160</v>
      </c>
      <c r="NM17" s="2" t="s">
        <v>160</v>
      </c>
      <c r="NN17" s="2" t="s">
        <v>150</v>
      </c>
      <c r="NO17" s="4"/>
      <c r="NP17" s="8"/>
      <c r="NQ17" s="4"/>
      <c r="NR17" s="8"/>
      <c r="NS17" s="7"/>
      <c r="NT17" s="7"/>
      <c r="NU17" s="2" t="s">
        <v>186</v>
      </c>
      <c r="NV17" s="2" t="s">
        <v>147</v>
      </c>
      <c r="NW17" s="2" t="s">
        <v>150</v>
      </c>
      <c r="NX17" s="2" t="s">
        <v>150</v>
      </c>
      <c r="NY17" s="2" t="s">
        <v>160</v>
      </c>
      <c r="NZ17" s="2" t="s">
        <v>160</v>
      </c>
      <c r="OA17" s="2" t="s">
        <v>150</v>
      </c>
      <c r="OB17" s="4"/>
      <c r="OC17" s="8"/>
      <c r="OD17" s="4"/>
      <c r="OE17" s="8"/>
      <c r="OF17" s="7"/>
      <c r="OG17" s="7"/>
      <c r="OH17" s="2" t="s">
        <v>186</v>
      </c>
      <c r="OI17" s="2" t="s">
        <v>213</v>
      </c>
      <c r="OJ17" s="2" t="s">
        <v>150</v>
      </c>
      <c r="OK17" s="2" t="s">
        <v>150</v>
      </c>
      <c r="OL17" s="2" t="s">
        <v>160</v>
      </c>
      <c r="OM17" s="2" t="s">
        <v>160</v>
      </c>
      <c r="ON17" s="2" t="s">
        <v>150</v>
      </c>
      <c r="OO17" s="4"/>
      <c r="OP17" s="8"/>
      <c r="OQ17" s="4"/>
      <c r="OR17" s="8"/>
      <c r="OS17" s="7"/>
      <c r="OT17" s="7"/>
      <c r="OU17" s="2" t="s">
        <v>186</v>
      </c>
      <c r="OV17" s="2" t="s">
        <v>147</v>
      </c>
      <c r="OW17" s="2" t="s">
        <v>150</v>
      </c>
      <c r="OX17" s="2" t="s">
        <v>150</v>
      </c>
      <c r="OY17" s="2" t="s">
        <v>160</v>
      </c>
      <c r="OZ17" s="2" t="s">
        <v>160</v>
      </c>
      <c r="PA17" s="2" t="s">
        <v>150</v>
      </c>
      <c r="PB17" s="4">
        <v>53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180</v>
      </c>
      <c r="PW17" s="4"/>
      <c r="PX17" s="4"/>
    </row>
    <row r="18">
      <c r="A18" s="2" t="s">
        <v>292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272</v>
      </c>
      <c r="G18" s="2" t="s">
        <v>272</v>
      </c>
      <c r="H18" s="2" t="s">
        <v>272</v>
      </c>
      <c r="I18" s="2" t="s">
        <v>144</v>
      </c>
      <c r="J18" s="2" t="s">
        <v>145</v>
      </c>
      <c r="K18" s="2" t="s">
        <v>293</v>
      </c>
      <c r="L18" s="3">
        <v>131.79</v>
      </c>
      <c r="M18" s="3">
        <v>138.38</v>
      </c>
      <c r="N18" s="3">
        <v>299.99</v>
      </c>
      <c r="O18" s="2" t="s">
        <v>147</v>
      </c>
      <c r="P18" s="2" t="s">
        <v>279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294</v>
      </c>
      <c r="W18" s="2" t="s">
        <v>153</v>
      </c>
      <c r="X18" s="2" t="s">
        <v>150</v>
      </c>
      <c r="Y18" s="2" t="s">
        <v>231</v>
      </c>
      <c r="Z18" s="4"/>
      <c r="AA18" s="4">
        <f>=ROUNDDOWN({0},0)</f>
      </c>
      <c r="AB18" s="5">
        <v>12</v>
      </c>
      <c r="AC18" s="2" t="s">
        <v>295</v>
      </c>
      <c r="AD18" s="4">
        <v>170</v>
      </c>
      <c r="AE18" s="4">
        <v>490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52</v>
      </c>
      <c r="AS18" s="8">
        <v>7320.39</v>
      </c>
      <c r="AT18" s="7">
        <v>-1</v>
      </c>
      <c r="AU18" s="7">
        <v>-1</v>
      </c>
      <c r="AV18" s="4">
        <v>33</v>
      </c>
      <c r="AW18" s="8">
        <v>6074.08</v>
      </c>
      <c r="AX18" s="4">
        <v>66</v>
      </c>
      <c r="AY18" s="8">
        <v>9983.99</v>
      </c>
      <c r="AZ18" s="7">
        <v>-0.5</v>
      </c>
      <c r="BA18" s="7">
        <v>-0.3916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0.4604</v>
      </c>
      <c r="BJ18" s="4"/>
      <c r="BK18" s="8"/>
      <c r="BL18" s="2" t="s">
        <v>296</v>
      </c>
      <c r="BM18" s="7"/>
      <c r="BN18" s="7"/>
      <c r="BO18" s="4"/>
      <c r="BP18" s="8"/>
      <c r="BQ18" s="4">
        <v>3</v>
      </c>
      <c r="BR18" s="8">
        <v>384.42</v>
      </c>
      <c r="BS18" s="7">
        <v>-1</v>
      </c>
      <c r="BT18" s="7">
        <v>-1</v>
      </c>
      <c r="BU18" s="2" t="s">
        <v>157</v>
      </c>
      <c r="BV18" s="2" t="s">
        <v>147</v>
      </c>
      <c r="BW18" s="2" t="s">
        <v>231</v>
      </c>
      <c r="BX18" s="2" t="s">
        <v>297</v>
      </c>
      <c r="BY18" s="2" t="s">
        <v>160</v>
      </c>
      <c r="BZ18" s="2" t="s">
        <v>160</v>
      </c>
      <c r="CA18" s="2" t="s">
        <v>150</v>
      </c>
      <c r="CB18" s="4"/>
      <c r="CC18" s="8"/>
      <c r="CD18" s="4">
        <v>2</v>
      </c>
      <c r="CE18" s="8">
        <v>277.98</v>
      </c>
      <c r="CF18" s="7">
        <v>-1</v>
      </c>
      <c r="CG18" s="7">
        <v>-1</v>
      </c>
      <c r="CH18" s="2" t="s">
        <v>157</v>
      </c>
      <c r="CI18" s="2" t="s">
        <v>147</v>
      </c>
      <c r="CJ18" s="2" t="s">
        <v>161</v>
      </c>
      <c r="CK18" s="2" t="s">
        <v>169</v>
      </c>
      <c r="CL18" s="2" t="s">
        <v>160</v>
      </c>
      <c r="CM18" s="2" t="s">
        <v>160</v>
      </c>
      <c r="CN18" s="2" t="s">
        <v>150</v>
      </c>
      <c r="CO18" s="4"/>
      <c r="CP18" s="8"/>
      <c r="CQ18" s="4">
        <v>3</v>
      </c>
      <c r="CR18" s="8">
        <v>432.42</v>
      </c>
      <c r="CS18" s="7">
        <v>-1</v>
      </c>
      <c r="CT18" s="7">
        <v>-1</v>
      </c>
      <c r="CU18" s="2" t="s">
        <v>157</v>
      </c>
      <c r="CV18" s="2" t="s">
        <v>147</v>
      </c>
      <c r="CW18" s="2" t="s">
        <v>236</v>
      </c>
      <c r="CX18" s="2" t="s">
        <v>298</v>
      </c>
      <c r="CY18" s="2" t="s">
        <v>160</v>
      </c>
      <c r="CZ18" s="2" t="s">
        <v>160</v>
      </c>
      <c r="DA18" s="2" t="s">
        <v>150</v>
      </c>
      <c r="DB18" s="4"/>
      <c r="DC18" s="8"/>
      <c r="DD18" s="4">
        <v>18</v>
      </c>
      <c r="DE18" s="8">
        <v>2537.28</v>
      </c>
      <c r="DF18" s="7">
        <v>-1</v>
      </c>
      <c r="DG18" s="7">
        <v>-1</v>
      </c>
      <c r="DH18" s="2" t="s">
        <v>157</v>
      </c>
      <c r="DI18" s="2" t="s">
        <v>147</v>
      </c>
      <c r="DJ18" s="2" t="s">
        <v>150</v>
      </c>
      <c r="DK18" s="2" t="s">
        <v>299</v>
      </c>
      <c r="DL18" s="2" t="s">
        <v>160</v>
      </c>
      <c r="DM18" s="2" t="s">
        <v>160</v>
      </c>
      <c r="DN18" s="2" t="s">
        <v>150</v>
      </c>
      <c r="DO18" s="4"/>
      <c r="DP18" s="8"/>
      <c r="DQ18" s="4">
        <v>15</v>
      </c>
      <c r="DR18" s="8">
        <v>1930.5</v>
      </c>
      <c r="DS18" s="7">
        <v>-1</v>
      </c>
      <c r="DT18" s="7">
        <v>-1</v>
      </c>
      <c r="DU18" s="2" t="s">
        <v>157</v>
      </c>
      <c r="DV18" s="2" t="s">
        <v>147</v>
      </c>
      <c r="DW18" s="2" t="s">
        <v>239</v>
      </c>
      <c r="DX18" s="2" t="s">
        <v>256</v>
      </c>
      <c r="DY18" s="2" t="s">
        <v>160</v>
      </c>
      <c r="DZ18" s="2" t="s">
        <v>160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231</v>
      </c>
      <c r="EK18" s="2" t="s">
        <v>300</v>
      </c>
      <c r="EL18" s="2" t="s">
        <v>160</v>
      </c>
      <c r="EM18" s="2" t="s">
        <v>160</v>
      </c>
      <c r="EN18" s="2" t="s">
        <v>150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157</v>
      </c>
      <c r="EV18" s="2" t="s">
        <v>147</v>
      </c>
      <c r="EW18" s="2" t="s">
        <v>242</v>
      </c>
      <c r="EX18" s="2" t="s">
        <v>301</v>
      </c>
      <c r="EY18" s="2" t="s">
        <v>160</v>
      </c>
      <c r="EZ18" s="2" t="s">
        <v>160</v>
      </c>
      <c r="FA18" s="2" t="s">
        <v>150</v>
      </c>
      <c r="FB18" s="4"/>
      <c r="FC18" s="8"/>
      <c r="FD18" s="4">
        <v>3</v>
      </c>
      <c r="FE18" s="8">
        <v>579.12</v>
      </c>
      <c r="FF18" s="7">
        <v>-1</v>
      </c>
      <c r="FG18" s="7">
        <v>-1</v>
      </c>
      <c r="FH18" s="2" t="s">
        <v>157</v>
      </c>
      <c r="FI18" s="2" t="s">
        <v>147</v>
      </c>
      <c r="FJ18" s="2" t="s">
        <v>183</v>
      </c>
      <c r="FK18" s="2" t="s">
        <v>302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246</v>
      </c>
      <c r="FX18" s="2" t="s">
        <v>303</v>
      </c>
      <c r="FY18" s="2" t="s">
        <v>160</v>
      </c>
      <c r="FZ18" s="2" t="s">
        <v>160</v>
      </c>
      <c r="GA18" s="2" t="s">
        <v>150</v>
      </c>
      <c r="GB18" s="4"/>
      <c r="GC18" s="8"/>
      <c r="GD18" s="4">
        <v>7</v>
      </c>
      <c r="GE18" s="8">
        <v>990.99</v>
      </c>
      <c r="GF18" s="7">
        <v>-1</v>
      </c>
      <c r="GG18" s="7">
        <v>-1</v>
      </c>
      <c r="GH18" s="2" t="s">
        <v>157</v>
      </c>
      <c r="GI18" s="2" t="s">
        <v>147</v>
      </c>
      <c r="GJ18" s="2" t="s">
        <v>150</v>
      </c>
      <c r="GK18" s="2" t="s">
        <v>304</v>
      </c>
      <c r="GL18" s="2" t="s">
        <v>160</v>
      </c>
      <c r="GM18" s="2" t="s">
        <v>160</v>
      </c>
      <c r="GN18" s="2" t="s">
        <v>150</v>
      </c>
      <c r="GO18" s="4"/>
      <c r="GP18" s="8"/>
      <c r="GQ18" s="4"/>
      <c r="GR18" s="8"/>
      <c r="GS18" s="7"/>
      <c r="GT18" s="7"/>
      <c r="GU18" s="2" t="s">
        <v>157</v>
      </c>
      <c r="GV18" s="2" t="s">
        <v>147</v>
      </c>
      <c r="GW18" s="2" t="s">
        <v>249</v>
      </c>
      <c r="GX18" s="2" t="s">
        <v>305</v>
      </c>
      <c r="GY18" s="2" t="s">
        <v>160</v>
      </c>
      <c r="GZ18" s="2" t="s">
        <v>160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157</v>
      </c>
      <c r="KI18" s="2" t="s">
        <v>147</v>
      </c>
      <c r="KJ18" s="2" t="s">
        <v>250</v>
      </c>
      <c r="KK18" s="2" t="s">
        <v>150</v>
      </c>
      <c r="KL18" s="2" t="s">
        <v>160</v>
      </c>
      <c r="KM18" s="2" t="s">
        <v>160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170</v>
      </c>
      <c r="PU18" s="4"/>
      <c r="PV18" s="4"/>
      <c r="PW18" s="4">
        <v>100</v>
      </c>
      <c r="PX18" s="4">
        <v>220</v>
      </c>
    </row>
    <row r="19">
      <c r="A19" s="2" t="s">
        <v>306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272</v>
      </c>
      <c r="G19" s="2" t="s">
        <v>272</v>
      </c>
      <c r="H19" s="2" t="s">
        <v>272</v>
      </c>
      <c r="I19" s="2" t="s">
        <v>144</v>
      </c>
      <c r="J19" s="2" t="s">
        <v>176</v>
      </c>
      <c r="K19" s="2" t="s">
        <v>293</v>
      </c>
      <c r="L19" s="3">
        <v>156.81</v>
      </c>
      <c r="M19" s="3">
        <v>164.65</v>
      </c>
      <c r="N19" s="3">
        <v>329.99</v>
      </c>
      <c r="O19" s="2" t="s">
        <v>147</v>
      </c>
      <c r="P19" s="2" t="s">
        <v>307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294</v>
      </c>
      <c r="W19" s="2" t="s">
        <v>153</v>
      </c>
      <c r="X19" s="2" t="s">
        <v>150</v>
      </c>
      <c r="Y19" s="2" t="s">
        <v>308</v>
      </c>
      <c r="Z19" s="4"/>
      <c r="AA19" s="4">
        <f>=ROUNDDOWN({0},0)</f>
      </c>
      <c r="AB19" s="5">
        <v>17.8</v>
      </c>
      <c r="AC19" s="2" t="s">
        <v>295</v>
      </c>
      <c r="AD19" s="4">
        <v>260</v>
      </c>
      <c r="AE19" s="4">
        <v>740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</v>
      </c>
      <c r="AQ19" s="8">
        <v>211.2</v>
      </c>
      <c r="AR19" s="4">
        <v>1</v>
      </c>
      <c r="AS19" s="8">
        <v>214.49</v>
      </c>
      <c r="AT19" s="7"/>
      <c r="AU19" s="7">
        <v>-0.0153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0.0348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</v>
      </c>
      <c r="BK19" s="8">
        <v>211.2</v>
      </c>
      <c r="BL19" s="2" t="s">
        <v>309</v>
      </c>
      <c r="BM19" s="7">
        <v>1</v>
      </c>
      <c r="BN19" s="7">
        <v>1</v>
      </c>
      <c r="BO19" s="4">
        <v>1</v>
      </c>
      <c r="BP19" s="8">
        <v>211.2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308</v>
      </c>
      <c r="BX19" s="2" t="s">
        <v>310</v>
      </c>
      <c r="BY19" s="2" t="s">
        <v>160</v>
      </c>
      <c r="BZ19" s="2" t="s">
        <v>160</v>
      </c>
      <c r="CA19" s="2" t="s">
        <v>150</v>
      </c>
      <c r="CB19" s="4"/>
      <c r="CC19" s="8"/>
      <c r="CD19" s="4"/>
      <c r="CE19" s="8"/>
      <c r="CF19" s="7"/>
      <c r="CG19" s="7"/>
      <c r="CH19" s="2" t="s">
        <v>157</v>
      </c>
      <c r="CI19" s="2" t="s">
        <v>147</v>
      </c>
      <c r="CJ19" s="2" t="s">
        <v>161</v>
      </c>
      <c r="CK19" s="2" t="s">
        <v>169</v>
      </c>
      <c r="CL19" s="2" t="s">
        <v>160</v>
      </c>
      <c r="CM19" s="2" t="s">
        <v>160</v>
      </c>
      <c r="CN19" s="2" t="s">
        <v>150</v>
      </c>
      <c r="CO19" s="4"/>
      <c r="CP19" s="8"/>
      <c r="CQ19" s="4"/>
      <c r="CR19" s="8"/>
      <c r="CS19" s="7"/>
      <c r="CT19" s="7"/>
      <c r="CU19" s="2" t="s">
        <v>157</v>
      </c>
      <c r="CV19" s="2" t="s">
        <v>147</v>
      </c>
      <c r="CW19" s="2" t="s">
        <v>236</v>
      </c>
      <c r="CX19" s="2" t="s">
        <v>311</v>
      </c>
      <c r="CY19" s="2" t="s">
        <v>160</v>
      </c>
      <c r="CZ19" s="2" t="s">
        <v>160</v>
      </c>
      <c r="DA19" s="2" t="s">
        <v>150</v>
      </c>
      <c r="DB19" s="4"/>
      <c r="DC19" s="8"/>
      <c r="DD19" s="4"/>
      <c r="DE19" s="8"/>
      <c r="DF19" s="7"/>
      <c r="DG19" s="7"/>
      <c r="DH19" s="2" t="s">
        <v>157</v>
      </c>
      <c r="DI19" s="2" t="s">
        <v>147</v>
      </c>
      <c r="DJ19" s="2" t="s">
        <v>150</v>
      </c>
      <c r="DK19" s="2" t="s">
        <v>184</v>
      </c>
      <c r="DL19" s="2" t="s">
        <v>160</v>
      </c>
      <c r="DM19" s="2" t="s">
        <v>160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239</v>
      </c>
      <c r="DX19" s="2" t="s">
        <v>312</v>
      </c>
      <c r="DY19" s="2" t="s">
        <v>160</v>
      </c>
      <c r="DZ19" s="2" t="s">
        <v>160</v>
      </c>
      <c r="EA19" s="2" t="s">
        <v>150</v>
      </c>
      <c r="EB19" s="4"/>
      <c r="EC19" s="8"/>
      <c r="ED19" s="4">
        <v>1</v>
      </c>
      <c r="EE19" s="8">
        <v>214.49</v>
      </c>
      <c r="EF19" s="7">
        <v>-1</v>
      </c>
      <c r="EG19" s="7">
        <v>-1</v>
      </c>
      <c r="EH19" s="2" t="s">
        <v>157</v>
      </c>
      <c r="EI19" s="2" t="s">
        <v>147</v>
      </c>
      <c r="EJ19" s="2" t="s">
        <v>308</v>
      </c>
      <c r="EK19" s="2" t="s">
        <v>266</v>
      </c>
      <c r="EL19" s="2" t="s">
        <v>160</v>
      </c>
      <c r="EM19" s="2" t="s">
        <v>160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242</v>
      </c>
      <c r="EX19" s="2" t="s">
        <v>313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183</v>
      </c>
      <c r="FK19" s="2" t="s">
        <v>314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246</v>
      </c>
      <c r="FX19" s="2" t="s">
        <v>315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186</v>
      </c>
      <c r="GI19" s="2" t="s">
        <v>147</v>
      </c>
      <c r="GJ19" s="2" t="s">
        <v>150</v>
      </c>
      <c r="GK19" s="2" t="s">
        <v>150</v>
      </c>
      <c r="GL19" s="2" t="s">
        <v>160</v>
      </c>
      <c r="GM19" s="2" t="s">
        <v>160</v>
      </c>
      <c r="GN19" s="2" t="s">
        <v>150</v>
      </c>
      <c r="GO19" s="4"/>
      <c r="GP19" s="8"/>
      <c r="GQ19" s="4"/>
      <c r="GR19" s="8"/>
      <c r="GS19" s="7"/>
      <c r="GT19" s="7"/>
      <c r="GU19" s="2" t="s">
        <v>157</v>
      </c>
      <c r="GV19" s="2" t="s">
        <v>147</v>
      </c>
      <c r="GW19" s="2" t="s">
        <v>249</v>
      </c>
      <c r="GX19" s="2" t="s">
        <v>150</v>
      </c>
      <c r="GY19" s="2" t="s">
        <v>160</v>
      </c>
      <c r="GZ19" s="2" t="s">
        <v>160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157</v>
      </c>
      <c r="KI19" s="2" t="s">
        <v>147</v>
      </c>
      <c r="KJ19" s="2" t="s">
        <v>250</v>
      </c>
      <c r="KK19" s="2" t="s">
        <v>150</v>
      </c>
      <c r="KL19" s="2" t="s">
        <v>160</v>
      </c>
      <c r="KM19" s="2" t="s">
        <v>160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260</v>
      </c>
      <c r="PU19" s="4"/>
      <c r="PV19" s="4"/>
      <c r="PW19" s="4">
        <v>200</v>
      </c>
      <c r="PX19" s="4">
        <v>280</v>
      </c>
    </row>
    <row r="20">
      <c r="A20" s="2" t="s">
        <v>316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272</v>
      </c>
      <c r="G20" s="2" t="s">
        <v>272</v>
      </c>
      <c r="H20" s="2" t="s">
        <v>272</v>
      </c>
      <c r="I20" s="2" t="s">
        <v>144</v>
      </c>
      <c r="J20" s="2" t="s">
        <v>188</v>
      </c>
      <c r="K20" s="2" t="s">
        <v>293</v>
      </c>
      <c r="L20" s="3">
        <v>156.95</v>
      </c>
      <c r="M20" s="3">
        <v>164.8</v>
      </c>
      <c r="N20" s="3">
        <v>329.99</v>
      </c>
      <c r="O20" s="2" t="s">
        <v>147</v>
      </c>
      <c r="P20" s="2" t="s">
        <v>279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294</v>
      </c>
      <c r="W20" s="2" t="s">
        <v>153</v>
      </c>
      <c r="X20" s="2" t="s">
        <v>150</v>
      </c>
      <c r="Y20" s="2" t="s">
        <v>308</v>
      </c>
      <c r="Z20" s="4">
        <v>21</v>
      </c>
      <c r="AA20" s="4">
        <f>=ROUNDDOWN(3.28125,0)</f>
      </c>
      <c r="AB20" s="5">
        <v>6.4</v>
      </c>
      <c r="AC20" s="2" t="s">
        <v>295</v>
      </c>
      <c r="AD20" s="4">
        <v>100</v>
      </c>
      <c r="AE20" s="4">
        <v>250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32</v>
      </c>
      <c r="AQ20" s="8">
        <v>5862.88</v>
      </c>
      <c r="AR20" s="4">
        <v>13</v>
      </c>
      <c r="AS20" s="8">
        <v>2449.11</v>
      </c>
      <c r="AT20" s="7">
        <v>1.4615</v>
      </c>
      <c r="AU20" s="7">
        <v>1.3939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0.9652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32</v>
      </c>
      <c r="BK20" s="8">
        <v>5862.88</v>
      </c>
      <c r="BL20" s="2" t="s">
        <v>317</v>
      </c>
      <c r="BM20" s="7">
        <v>1</v>
      </c>
      <c r="BN20" s="7">
        <v>1</v>
      </c>
      <c r="BO20" s="4">
        <v>4</v>
      </c>
      <c r="BP20" s="8">
        <v>924</v>
      </c>
      <c r="BQ20" s="4">
        <v>4</v>
      </c>
      <c r="BR20" s="8">
        <v>978.9</v>
      </c>
      <c r="BS20" s="7"/>
      <c r="BT20" s="7">
        <v>-0.0561</v>
      </c>
      <c r="BU20" s="2" t="s">
        <v>157</v>
      </c>
      <c r="BV20" s="2" t="s">
        <v>147</v>
      </c>
      <c r="BW20" s="2" t="s">
        <v>308</v>
      </c>
      <c r="BX20" s="2" t="s">
        <v>262</v>
      </c>
      <c r="BY20" s="2" t="s">
        <v>160</v>
      </c>
      <c r="BZ20" s="2" t="s">
        <v>160</v>
      </c>
      <c r="CA20" s="2" t="s">
        <v>150</v>
      </c>
      <c r="CB20" s="4">
        <v>7</v>
      </c>
      <c r="CC20" s="8">
        <v>1257.62</v>
      </c>
      <c r="CD20" s="4">
        <v>2</v>
      </c>
      <c r="CE20" s="8">
        <v>333.58</v>
      </c>
      <c r="CF20" s="7">
        <v>2.5</v>
      </c>
      <c r="CG20" s="7">
        <v>2.7701</v>
      </c>
      <c r="CH20" s="2" t="s">
        <v>157</v>
      </c>
      <c r="CI20" s="2" t="s">
        <v>147</v>
      </c>
      <c r="CJ20" s="2" t="s">
        <v>183</v>
      </c>
      <c r="CK20" s="2" t="s">
        <v>318</v>
      </c>
      <c r="CL20" s="2" t="s">
        <v>160</v>
      </c>
      <c r="CM20" s="2" t="s">
        <v>160</v>
      </c>
      <c r="CN20" s="2" t="s">
        <v>150</v>
      </c>
      <c r="CO20" s="4">
        <v>3</v>
      </c>
      <c r="CP20" s="8">
        <v>530.28</v>
      </c>
      <c r="CQ20" s="4">
        <v>3</v>
      </c>
      <c r="CR20" s="8">
        <v>518.91</v>
      </c>
      <c r="CS20" s="7"/>
      <c r="CT20" s="7">
        <v>0.0219</v>
      </c>
      <c r="CU20" s="2" t="s">
        <v>157</v>
      </c>
      <c r="CV20" s="2" t="s">
        <v>147</v>
      </c>
      <c r="CW20" s="2" t="s">
        <v>319</v>
      </c>
      <c r="CX20" s="2" t="s">
        <v>320</v>
      </c>
      <c r="CY20" s="2" t="s">
        <v>160</v>
      </c>
      <c r="CZ20" s="2" t="s">
        <v>160</v>
      </c>
      <c r="DA20" s="2" t="s">
        <v>150</v>
      </c>
      <c r="DB20" s="4">
        <v>1</v>
      </c>
      <c r="DC20" s="8">
        <v>183.45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150</v>
      </c>
      <c r="DK20" s="2" t="s">
        <v>321</v>
      </c>
      <c r="DL20" s="2" t="s">
        <v>160</v>
      </c>
      <c r="DM20" s="2" t="s">
        <v>160</v>
      </c>
      <c r="DN20" s="2" t="s">
        <v>150</v>
      </c>
      <c r="DO20" s="4">
        <v>14</v>
      </c>
      <c r="DP20" s="8">
        <v>2256.5</v>
      </c>
      <c r="DQ20" s="4">
        <v>4</v>
      </c>
      <c r="DR20" s="8">
        <v>617.72</v>
      </c>
      <c r="DS20" s="7">
        <v>2.5</v>
      </c>
      <c r="DT20" s="7">
        <v>2.6529</v>
      </c>
      <c r="DU20" s="2" t="s">
        <v>157</v>
      </c>
      <c r="DV20" s="2" t="s">
        <v>147</v>
      </c>
      <c r="DW20" s="2" t="s">
        <v>239</v>
      </c>
      <c r="DX20" s="2" t="s">
        <v>265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308</v>
      </c>
      <c r="EK20" s="2" t="s">
        <v>322</v>
      </c>
      <c r="EL20" s="2" t="s">
        <v>160</v>
      </c>
      <c r="EM20" s="2" t="s">
        <v>160</v>
      </c>
      <c r="EN20" s="2" t="s">
        <v>150</v>
      </c>
      <c r="EO20" s="4">
        <v>3</v>
      </c>
      <c r="EP20" s="8">
        <v>711.03</v>
      </c>
      <c r="EQ20" s="4"/>
      <c r="ER20" s="8"/>
      <c r="ES20" s="7"/>
      <c r="ET20" s="7"/>
      <c r="EU20" s="2" t="s">
        <v>157</v>
      </c>
      <c r="EV20" s="2" t="s">
        <v>147</v>
      </c>
      <c r="EW20" s="2" t="s">
        <v>319</v>
      </c>
      <c r="EX20" s="2" t="s">
        <v>323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183</v>
      </c>
      <c r="FK20" s="2" t="s">
        <v>324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246</v>
      </c>
      <c r="FX20" s="2" t="s">
        <v>325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186</v>
      </c>
      <c r="GI20" s="2" t="s">
        <v>147</v>
      </c>
      <c r="GJ20" s="2" t="s">
        <v>150</v>
      </c>
      <c r="GK20" s="2" t="s">
        <v>150</v>
      </c>
      <c r="GL20" s="2" t="s">
        <v>160</v>
      </c>
      <c r="GM20" s="2" t="s">
        <v>160</v>
      </c>
      <c r="GN20" s="2" t="s">
        <v>150</v>
      </c>
      <c r="GO20" s="4"/>
      <c r="GP20" s="8"/>
      <c r="GQ20" s="4"/>
      <c r="GR20" s="8"/>
      <c r="GS20" s="7"/>
      <c r="GT20" s="7"/>
      <c r="GU20" s="2" t="s">
        <v>157</v>
      </c>
      <c r="GV20" s="2" t="s">
        <v>147</v>
      </c>
      <c r="GW20" s="2" t="s">
        <v>249</v>
      </c>
      <c r="GX20" s="2" t="s">
        <v>150</v>
      </c>
      <c r="GY20" s="2" t="s">
        <v>160</v>
      </c>
      <c r="GZ20" s="2" t="s">
        <v>160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157</v>
      </c>
      <c r="KI20" s="2" t="s">
        <v>147</v>
      </c>
      <c r="KJ20" s="2" t="s">
        <v>270</v>
      </c>
      <c r="KK20" s="2" t="s">
        <v>150</v>
      </c>
      <c r="KL20" s="2" t="s">
        <v>160</v>
      </c>
      <c r="KM20" s="2" t="s">
        <v>160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>
        <v>21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>
        <v>100</v>
      </c>
      <c r="PX20" s="4">
        <v>50</v>
      </c>
    </row>
    <row r="21">
      <c r="A21" s="2" t="s">
        <v>326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272</v>
      </c>
      <c r="G21" s="2" t="s">
        <v>272</v>
      </c>
      <c r="H21" s="2" t="s">
        <v>272</v>
      </c>
      <c r="I21" s="2" t="s">
        <v>144</v>
      </c>
      <c r="J21" s="2" t="s">
        <v>145</v>
      </c>
      <c r="K21" s="2" t="s">
        <v>327</v>
      </c>
      <c r="L21" s="3">
        <v>131.79</v>
      </c>
      <c r="M21" s="3">
        <v>138.38</v>
      </c>
      <c r="N21" s="3">
        <v>299.99</v>
      </c>
      <c r="O21" s="2" t="s">
        <v>147</v>
      </c>
      <c r="P21" s="2" t="s">
        <v>189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151</v>
      </c>
      <c r="V21" s="2" t="s">
        <v>294</v>
      </c>
      <c r="W21" s="2" t="s">
        <v>153</v>
      </c>
      <c r="X21" s="2" t="s">
        <v>150</v>
      </c>
      <c r="Y21" s="2" t="s">
        <v>328</v>
      </c>
      <c r="Z21" s="4"/>
      <c r="AA21" s="4">
        <f>=ROUNDDOWN({0},0)</f>
      </c>
      <c r="AB21" s="5">
        <v>9.4</v>
      </c>
      <c r="AC21" s="2" t="s">
        <v>295</v>
      </c>
      <c r="AD21" s="4">
        <v>180</v>
      </c>
      <c r="AE21" s="4">
        <v>430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3</v>
      </c>
      <c r="AS21" s="8">
        <v>472.68</v>
      </c>
      <c r="AT21" s="7">
        <v>-1</v>
      </c>
      <c r="AU21" s="7">
        <v>-1</v>
      </c>
      <c r="AV21" s="4" t="s">
        <v>150</v>
      </c>
      <c r="AW21" s="8" t="s">
        <v>150</v>
      </c>
      <c r="AX21" s="4">
        <v>36</v>
      </c>
      <c r="AY21" s="8">
        <v>6792.28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16</v>
      </c>
      <c r="BM21" s="7"/>
      <c r="BN21" s="7"/>
      <c r="BO21" s="4"/>
      <c r="BP21" s="8"/>
      <c r="BQ21" s="4">
        <v>3</v>
      </c>
      <c r="BR21" s="8">
        <v>472.68</v>
      </c>
      <c r="BS21" s="7">
        <v>-1</v>
      </c>
      <c r="BT21" s="7">
        <v>-1</v>
      </c>
      <c r="BU21" s="2" t="s">
        <v>157</v>
      </c>
      <c r="BV21" s="2" t="s">
        <v>147</v>
      </c>
      <c r="BW21" s="2" t="s">
        <v>266</v>
      </c>
      <c r="BX21" s="2" t="s">
        <v>253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161</v>
      </c>
      <c r="CK21" s="2" t="s">
        <v>329</v>
      </c>
      <c r="CL21" s="2" t="s">
        <v>160</v>
      </c>
      <c r="CM21" s="2" t="s">
        <v>160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236</v>
      </c>
      <c r="CX21" s="2" t="s">
        <v>330</v>
      </c>
      <c r="CY21" s="2" t="s">
        <v>160</v>
      </c>
      <c r="CZ21" s="2" t="s">
        <v>160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331</v>
      </c>
      <c r="DL21" s="2" t="s">
        <v>160</v>
      </c>
      <c r="DM21" s="2" t="s">
        <v>160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239</v>
      </c>
      <c r="DX21" s="2" t="s">
        <v>332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266</v>
      </c>
      <c r="EK21" s="2" t="s">
        <v>333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242</v>
      </c>
      <c r="EX21" s="2" t="s">
        <v>334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183</v>
      </c>
      <c r="FK21" s="2" t="s">
        <v>335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246</v>
      </c>
      <c r="FX21" s="2" t="s">
        <v>336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337</v>
      </c>
      <c r="GL21" s="2" t="s">
        <v>160</v>
      </c>
      <c r="GM21" s="2" t="s">
        <v>160</v>
      </c>
      <c r="GN21" s="2" t="s">
        <v>150</v>
      </c>
      <c r="GO21" s="4"/>
      <c r="GP21" s="8"/>
      <c r="GQ21" s="4"/>
      <c r="GR21" s="8"/>
      <c r="GS21" s="7"/>
      <c r="GT21" s="7"/>
      <c r="GU21" s="2" t="s">
        <v>157</v>
      </c>
      <c r="GV21" s="2" t="s">
        <v>147</v>
      </c>
      <c r="GW21" s="2" t="s">
        <v>249</v>
      </c>
      <c r="GX21" s="2" t="s">
        <v>338</v>
      </c>
      <c r="GY21" s="2" t="s">
        <v>160</v>
      </c>
      <c r="GZ21" s="2" t="s">
        <v>160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150</v>
      </c>
      <c r="JI21" s="2" t="s">
        <v>150</v>
      </c>
      <c r="JJ21" s="2" t="s">
        <v>150</v>
      </c>
      <c r="JK21" s="2" t="s">
        <v>150</v>
      </c>
      <c r="JL21" s="2" t="s">
        <v>150</v>
      </c>
      <c r="JM21" s="2" t="s">
        <v>150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157</v>
      </c>
      <c r="KI21" s="2" t="s">
        <v>147</v>
      </c>
      <c r="KJ21" s="2" t="s">
        <v>250</v>
      </c>
      <c r="KK21" s="2" t="s">
        <v>150</v>
      </c>
      <c r="KL21" s="2" t="s">
        <v>160</v>
      </c>
      <c r="KM21" s="2" t="s">
        <v>160</v>
      </c>
      <c r="KN21" s="2" t="s">
        <v>150</v>
      </c>
      <c r="KO21" s="4"/>
      <c r="KP21" s="8"/>
      <c r="KQ21" s="4"/>
      <c r="KR21" s="8"/>
      <c r="KS21" s="7"/>
      <c r="KT21" s="7"/>
      <c r="KU21" s="2" t="s">
        <v>150</v>
      </c>
      <c r="KV21" s="2" t="s">
        <v>150</v>
      </c>
      <c r="KW21" s="2" t="s">
        <v>150</v>
      </c>
      <c r="KX21" s="2" t="s">
        <v>150</v>
      </c>
      <c r="KY21" s="2" t="s">
        <v>150</v>
      </c>
      <c r="KZ21" s="2" t="s">
        <v>150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  <c r="PX21" s="4">
        <v>150</v>
      </c>
    </row>
    <row r="22">
      <c r="A22" s="2" t="s">
        <v>339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272</v>
      </c>
      <c r="G22" s="2" t="s">
        <v>272</v>
      </c>
      <c r="H22" s="2" t="s">
        <v>272</v>
      </c>
      <c r="I22" s="2" t="s">
        <v>144</v>
      </c>
      <c r="J22" s="2" t="s">
        <v>176</v>
      </c>
      <c r="K22" s="2" t="s">
        <v>327</v>
      </c>
      <c r="L22" s="3">
        <v>156.81</v>
      </c>
      <c r="M22" s="3">
        <v>164.65</v>
      </c>
      <c r="N22" s="3">
        <v>329.99</v>
      </c>
      <c r="O22" s="2" t="s">
        <v>147</v>
      </c>
      <c r="P22" s="2" t="s">
        <v>189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151</v>
      </c>
      <c r="V22" s="2" t="s">
        <v>294</v>
      </c>
      <c r="W22" s="2" t="s">
        <v>153</v>
      </c>
      <c r="X22" s="2" t="s">
        <v>150</v>
      </c>
      <c r="Y22" s="2" t="s">
        <v>328</v>
      </c>
      <c r="Z22" s="4"/>
      <c r="AA22" s="4">
        <f>=ROUNDDOWN({0},0)</f>
      </c>
      <c r="AB22" s="5">
        <v>10.7</v>
      </c>
      <c r="AC22" s="2" t="s">
        <v>295</v>
      </c>
      <c r="AD22" s="4">
        <v>200</v>
      </c>
      <c r="AE22" s="4">
        <v>470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19</v>
      </c>
      <c r="AS22" s="8">
        <v>3648.28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340</v>
      </c>
      <c r="BM22" s="7"/>
      <c r="BN22" s="7"/>
      <c r="BO22" s="4"/>
      <c r="BP22" s="8"/>
      <c r="BQ22" s="4">
        <v>3</v>
      </c>
      <c r="BR22" s="8">
        <v>815.57</v>
      </c>
      <c r="BS22" s="7">
        <v>-1</v>
      </c>
      <c r="BT22" s="7">
        <v>-1</v>
      </c>
      <c r="BU22" s="2" t="s">
        <v>157</v>
      </c>
      <c r="BV22" s="2" t="s">
        <v>147</v>
      </c>
      <c r="BW22" s="2" t="s">
        <v>266</v>
      </c>
      <c r="BX22" s="2" t="s">
        <v>341</v>
      </c>
      <c r="BY22" s="2" t="s">
        <v>160</v>
      </c>
      <c r="BZ22" s="2" t="s">
        <v>160</v>
      </c>
      <c r="CA22" s="2" t="s">
        <v>150</v>
      </c>
      <c r="CB22" s="4"/>
      <c r="CC22" s="8"/>
      <c r="CD22" s="4">
        <v>7</v>
      </c>
      <c r="CE22" s="8">
        <v>1193.81</v>
      </c>
      <c r="CF22" s="7">
        <v>-1</v>
      </c>
      <c r="CG22" s="7">
        <v>-1</v>
      </c>
      <c r="CH22" s="2" t="s">
        <v>157</v>
      </c>
      <c r="CI22" s="2" t="s">
        <v>147</v>
      </c>
      <c r="CJ22" s="2" t="s">
        <v>161</v>
      </c>
      <c r="CK22" s="2" t="s">
        <v>169</v>
      </c>
      <c r="CL22" s="2" t="s">
        <v>160</v>
      </c>
      <c r="CM22" s="2" t="s">
        <v>160</v>
      </c>
      <c r="CN22" s="2" t="s">
        <v>150</v>
      </c>
      <c r="CO22" s="4"/>
      <c r="CP22" s="8"/>
      <c r="CQ22" s="4">
        <v>1</v>
      </c>
      <c r="CR22" s="8">
        <v>172.97</v>
      </c>
      <c r="CS22" s="7">
        <v>-1</v>
      </c>
      <c r="CT22" s="7">
        <v>-1</v>
      </c>
      <c r="CU22" s="2" t="s">
        <v>157</v>
      </c>
      <c r="CV22" s="2" t="s">
        <v>147</v>
      </c>
      <c r="CW22" s="2" t="s">
        <v>236</v>
      </c>
      <c r="CX22" s="2" t="s">
        <v>342</v>
      </c>
      <c r="CY22" s="2" t="s">
        <v>160</v>
      </c>
      <c r="CZ22" s="2" t="s">
        <v>160</v>
      </c>
      <c r="DA22" s="2" t="s">
        <v>150</v>
      </c>
      <c r="DB22" s="4"/>
      <c r="DC22" s="8"/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184</v>
      </c>
      <c r="DL22" s="2" t="s">
        <v>160</v>
      </c>
      <c r="DM22" s="2" t="s">
        <v>160</v>
      </c>
      <c r="DN22" s="2" t="s">
        <v>150</v>
      </c>
      <c r="DO22" s="4"/>
      <c r="DP22" s="8"/>
      <c r="DQ22" s="4">
        <v>7</v>
      </c>
      <c r="DR22" s="8">
        <v>1223.55</v>
      </c>
      <c r="DS22" s="7">
        <v>-1</v>
      </c>
      <c r="DT22" s="7">
        <v>-1</v>
      </c>
      <c r="DU22" s="2" t="s">
        <v>157</v>
      </c>
      <c r="DV22" s="2" t="s">
        <v>147</v>
      </c>
      <c r="DW22" s="2" t="s">
        <v>239</v>
      </c>
      <c r="DX22" s="2" t="s">
        <v>343</v>
      </c>
      <c r="DY22" s="2" t="s">
        <v>160</v>
      </c>
      <c r="DZ22" s="2" t="s">
        <v>160</v>
      </c>
      <c r="EA22" s="2" t="s">
        <v>150</v>
      </c>
      <c r="EB22" s="4"/>
      <c r="EC22" s="8"/>
      <c r="ED22" s="4">
        <v>1</v>
      </c>
      <c r="EE22" s="8">
        <v>242.38</v>
      </c>
      <c r="EF22" s="7">
        <v>-1</v>
      </c>
      <c r="EG22" s="7">
        <v>-1</v>
      </c>
      <c r="EH22" s="2" t="s">
        <v>157</v>
      </c>
      <c r="EI22" s="2" t="s">
        <v>147</v>
      </c>
      <c r="EJ22" s="2" t="s">
        <v>266</v>
      </c>
      <c r="EK22" s="2" t="s">
        <v>262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242</v>
      </c>
      <c r="EX22" s="2" t="s">
        <v>344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183</v>
      </c>
      <c r="FK22" s="2" t="s">
        <v>330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246</v>
      </c>
      <c r="FX22" s="2" t="s">
        <v>345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186</v>
      </c>
      <c r="GI22" s="2" t="s">
        <v>147</v>
      </c>
      <c r="GJ22" s="2" t="s">
        <v>150</v>
      </c>
      <c r="GK22" s="2" t="s">
        <v>150</v>
      </c>
      <c r="GL22" s="2" t="s">
        <v>160</v>
      </c>
      <c r="GM22" s="2" t="s">
        <v>160</v>
      </c>
      <c r="GN22" s="2" t="s">
        <v>150</v>
      </c>
      <c r="GO22" s="4"/>
      <c r="GP22" s="8"/>
      <c r="GQ22" s="4"/>
      <c r="GR22" s="8"/>
      <c r="GS22" s="7"/>
      <c r="GT22" s="7"/>
      <c r="GU22" s="2" t="s">
        <v>157</v>
      </c>
      <c r="GV22" s="2" t="s">
        <v>147</v>
      </c>
      <c r="GW22" s="2" t="s">
        <v>249</v>
      </c>
      <c r="GX22" s="2" t="s">
        <v>150</v>
      </c>
      <c r="GY22" s="2" t="s">
        <v>160</v>
      </c>
      <c r="GZ22" s="2" t="s">
        <v>160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150</v>
      </c>
      <c r="JI22" s="2" t="s">
        <v>150</v>
      </c>
      <c r="JJ22" s="2" t="s">
        <v>150</v>
      </c>
      <c r="JK22" s="2" t="s">
        <v>150</v>
      </c>
      <c r="JL22" s="2" t="s">
        <v>150</v>
      </c>
      <c r="JM22" s="2" t="s">
        <v>150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157</v>
      </c>
      <c r="KI22" s="2" t="s">
        <v>147</v>
      </c>
      <c r="KJ22" s="2" t="s">
        <v>250</v>
      </c>
      <c r="KK22" s="2" t="s">
        <v>150</v>
      </c>
      <c r="KL22" s="2" t="s">
        <v>160</v>
      </c>
      <c r="KM22" s="2" t="s">
        <v>160</v>
      </c>
      <c r="KN22" s="2" t="s">
        <v>150</v>
      </c>
      <c r="KO22" s="4"/>
      <c r="KP22" s="8"/>
      <c r="KQ22" s="4"/>
      <c r="KR22" s="8"/>
      <c r="KS22" s="7"/>
      <c r="KT22" s="7"/>
      <c r="KU22" s="2" t="s">
        <v>150</v>
      </c>
      <c r="KV22" s="2" t="s">
        <v>150</v>
      </c>
      <c r="KW22" s="2" t="s">
        <v>150</v>
      </c>
      <c r="KX22" s="2" t="s">
        <v>150</v>
      </c>
      <c r="KY22" s="2" t="s">
        <v>150</v>
      </c>
      <c r="KZ22" s="2" t="s">
        <v>150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  <c r="PX22" s="4">
        <v>170</v>
      </c>
    </row>
    <row r="23">
      <c r="A23" s="2" t="s">
        <v>346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272</v>
      </c>
      <c r="G23" s="2" t="s">
        <v>272</v>
      </c>
      <c r="H23" s="2" t="s">
        <v>272</v>
      </c>
      <c r="I23" s="2" t="s">
        <v>144</v>
      </c>
      <c r="J23" s="2" t="s">
        <v>188</v>
      </c>
      <c r="K23" s="2" t="s">
        <v>327</v>
      </c>
      <c r="L23" s="3">
        <v>156.95</v>
      </c>
      <c r="M23" s="3">
        <v>164.8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151</v>
      </c>
      <c r="V23" s="2" t="s">
        <v>294</v>
      </c>
      <c r="W23" s="2" t="s">
        <v>153</v>
      </c>
      <c r="X23" s="2" t="s">
        <v>150</v>
      </c>
      <c r="Y23" s="2" t="s">
        <v>328</v>
      </c>
      <c r="Z23" s="4"/>
      <c r="AA23" s="4">
        <f>=ROUNDDOWN({0},0)</f>
      </c>
      <c r="AB23" s="5">
        <v>3.1</v>
      </c>
      <c r="AC23" s="2" t="s">
        <v>295</v>
      </c>
      <c r="AD23" s="4">
        <v>100</v>
      </c>
      <c r="AE23" s="4">
        <v>210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14</v>
      </c>
      <c r="AS23" s="8">
        <v>2671.32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340</v>
      </c>
      <c r="BM23" s="7"/>
      <c r="BN23" s="7"/>
      <c r="BO23" s="4"/>
      <c r="BP23" s="8"/>
      <c r="BQ23" s="4">
        <v>2</v>
      </c>
      <c r="BR23" s="8">
        <v>604.98</v>
      </c>
      <c r="BS23" s="7">
        <v>-1</v>
      </c>
      <c r="BT23" s="7">
        <v>-1</v>
      </c>
      <c r="BU23" s="2" t="s">
        <v>157</v>
      </c>
      <c r="BV23" s="2" t="s">
        <v>147</v>
      </c>
      <c r="BW23" s="2" t="s">
        <v>266</v>
      </c>
      <c r="BX23" s="2" t="s">
        <v>347</v>
      </c>
      <c r="BY23" s="2" t="s">
        <v>160</v>
      </c>
      <c r="BZ23" s="2" t="s">
        <v>160</v>
      </c>
      <c r="CA23" s="2" t="s">
        <v>150</v>
      </c>
      <c r="CB23" s="4"/>
      <c r="CC23" s="8"/>
      <c r="CD23" s="4">
        <v>5</v>
      </c>
      <c r="CE23" s="8">
        <v>833.95</v>
      </c>
      <c r="CF23" s="7">
        <v>-1</v>
      </c>
      <c r="CG23" s="7">
        <v>-1</v>
      </c>
      <c r="CH23" s="2" t="s">
        <v>157</v>
      </c>
      <c r="CI23" s="2" t="s">
        <v>147</v>
      </c>
      <c r="CJ23" s="2" t="s">
        <v>183</v>
      </c>
      <c r="CK23" s="2" t="s">
        <v>318</v>
      </c>
      <c r="CL23" s="2" t="s">
        <v>160</v>
      </c>
      <c r="CM23" s="2" t="s">
        <v>160</v>
      </c>
      <c r="CN23" s="2" t="s">
        <v>150</v>
      </c>
      <c r="CO23" s="4"/>
      <c r="CP23" s="8"/>
      <c r="CQ23" s="4">
        <v>4</v>
      </c>
      <c r="CR23" s="8">
        <v>691.88</v>
      </c>
      <c r="CS23" s="7">
        <v>-1</v>
      </c>
      <c r="CT23" s="7">
        <v>-1</v>
      </c>
      <c r="CU23" s="2" t="s">
        <v>157</v>
      </c>
      <c r="CV23" s="2" t="s">
        <v>147</v>
      </c>
      <c r="CW23" s="2" t="s">
        <v>319</v>
      </c>
      <c r="CX23" s="2" t="s">
        <v>348</v>
      </c>
      <c r="CY23" s="2" t="s">
        <v>160</v>
      </c>
      <c r="CZ23" s="2" t="s">
        <v>160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349</v>
      </c>
      <c r="DL23" s="2" t="s">
        <v>160</v>
      </c>
      <c r="DM23" s="2" t="s">
        <v>160</v>
      </c>
      <c r="DN23" s="2" t="s">
        <v>150</v>
      </c>
      <c r="DO23" s="4"/>
      <c r="DP23" s="8"/>
      <c r="DQ23" s="4">
        <v>2</v>
      </c>
      <c r="DR23" s="8">
        <v>308.86</v>
      </c>
      <c r="DS23" s="7">
        <v>-1</v>
      </c>
      <c r="DT23" s="7">
        <v>-1</v>
      </c>
      <c r="DU23" s="2" t="s">
        <v>157</v>
      </c>
      <c r="DV23" s="2" t="s">
        <v>147</v>
      </c>
      <c r="DW23" s="2" t="s">
        <v>239</v>
      </c>
      <c r="DX23" s="2" t="s">
        <v>350</v>
      </c>
      <c r="DY23" s="2" t="s">
        <v>160</v>
      </c>
      <c r="DZ23" s="2" t="s">
        <v>160</v>
      </c>
      <c r="EA23" s="2" t="s">
        <v>150</v>
      </c>
      <c r="EB23" s="4"/>
      <c r="EC23" s="8"/>
      <c r="ED23" s="4">
        <v>1</v>
      </c>
      <c r="EE23" s="8">
        <v>231.65</v>
      </c>
      <c r="EF23" s="7">
        <v>-1</v>
      </c>
      <c r="EG23" s="7">
        <v>-1</v>
      </c>
      <c r="EH23" s="2" t="s">
        <v>157</v>
      </c>
      <c r="EI23" s="2" t="s">
        <v>147</v>
      </c>
      <c r="EJ23" s="2" t="s">
        <v>266</v>
      </c>
      <c r="EK23" s="2" t="s">
        <v>351</v>
      </c>
      <c r="EL23" s="2" t="s">
        <v>160</v>
      </c>
      <c r="EM23" s="2" t="s">
        <v>160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319</v>
      </c>
      <c r="EX23" s="2" t="s">
        <v>321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183</v>
      </c>
      <c r="FK23" s="2" t="s">
        <v>352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246</v>
      </c>
      <c r="FX23" s="2" t="s">
        <v>353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186</v>
      </c>
      <c r="GI23" s="2" t="s">
        <v>147</v>
      </c>
      <c r="GJ23" s="2" t="s">
        <v>150</v>
      </c>
      <c r="GK23" s="2" t="s">
        <v>150</v>
      </c>
      <c r="GL23" s="2" t="s">
        <v>160</v>
      </c>
      <c r="GM23" s="2" t="s">
        <v>160</v>
      </c>
      <c r="GN23" s="2" t="s">
        <v>150</v>
      </c>
      <c r="GO23" s="4"/>
      <c r="GP23" s="8"/>
      <c r="GQ23" s="4"/>
      <c r="GR23" s="8"/>
      <c r="GS23" s="7"/>
      <c r="GT23" s="7"/>
      <c r="GU23" s="2" t="s">
        <v>157</v>
      </c>
      <c r="GV23" s="2" t="s">
        <v>147</v>
      </c>
      <c r="GW23" s="2" t="s">
        <v>249</v>
      </c>
      <c r="GX23" s="2" t="s">
        <v>150</v>
      </c>
      <c r="GY23" s="2" t="s">
        <v>160</v>
      </c>
      <c r="GZ23" s="2" t="s">
        <v>160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150</v>
      </c>
      <c r="JI23" s="2" t="s">
        <v>150</v>
      </c>
      <c r="JJ23" s="2" t="s">
        <v>150</v>
      </c>
      <c r="JK23" s="2" t="s">
        <v>150</v>
      </c>
      <c r="JL23" s="2" t="s">
        <v>150</v>
      </c>
      <c r="JM23" s="2" t="s">
        <v>150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157</v>
      </c>
      <c r="KI23" s="2" t="s">
        <v>147</v>
      </c>
      <c r="KJ23" s="2" t="s">
        <v>270</v>
      </c>
      <c r="KK23" s="2" t="s">
        <v>150</v>
      </c>
      <c r="KL23" s="2" t="s">
        <v>160</v>
      </c>
      <c r="KM23" s="2" t="s">
        <v>160</v>
      </c>
      <c r="KN23" s="2" t="s">
        <v>150</v>
      </c>
      <c r="KO23" s="4"/>
      <c r="KP23" s="8"/>
      <c r="KQ23" s="4"/>
      <c r="KR23" s="8"/>
      <c r="KS23" s="7"/>
      <c r="KT23" s="7"/>
      <c r="KU23" s="2" t="s">
        <v>150</v>
      </c>
      <c r="KV23" s="2" t="s">
        <v>150</v>
      </c>
      <c r="KW23" s="2" t="s">
        <v>150</v>
      </c>
      <c r="KX23" s="2" t="s">
        <v>150</v>
      </c>
      <c r="KY23" s="2" t="s">
        <v>150</v>
      </c>
      <c r="KZ23" s="2" t="s">
        <v>150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  <c r="PX23" s="4">
        <v>50</v>
      </c>
    </row>
    <row r="24">
      <c r="A24" s="2" t="s">
        <v>354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355</v>
      </c>
      <c r="G24" s="2" t="s">
        <v>355</v>
      </c>
      <c r="H24" s="2" t="s">
        <v>355</v>
      </c>
      <c r="I24" s="2" t="s">
        <v>144</v>
      </c>
      <c r="J24" s="2" t="s">
        <v>176</v>
      </c>
      <c r="K24" s="2" t="s">
        <v>356</v>
      </c>
      <c r="L24" s="3">
        <v>204.28</v>
      </c>
      <c r="M24" s="3">
        <v>214.49</v>
      </c>
      <c r="N24" s="3">
        <v>599.99</v>
      </c>
      <c r="O24" s="2" t="s">
        <v>357</v>
      </c>
      <c r="P24" s="2" t="s">
        <v>358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150</v>
      </c>
      <c r="Y24" s="2" t="s">
        <v>308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24</v>
      </c>
      <c r="AS24" s="8">
        <v>4757.97</v>
      </c>
      <c r="AT24" s="7">
        <v>-1</v>
      </c>
      <c r="AU24" s="7">
        <v>-1</v>
      </c>
      <c r="AV24" s="4">
        <v>5</v>
      </c>
      <c r="AW24" s="8">
        <v>954.14</v>
      </c>
      <c r="AX24" s="4">
        <v>29</v>
      </c>
      <c r="AY24" s="8">
        <v>5937.09</v>
      </c>
      <c r="AZ24" s="7">
        <v>-0.8276</v>
      </c>
      <c r="BA24" s="7">
        <v>-0.8393</v>
      </c>
      <c r="BB24" s="7"/>
      <c r="BC24" s="4">
        <v>5</v>
      </c>
      <c r="BD24" s="8">
        <v>954.14</v>
      </c>
      <c r="BE24" s="4">
        <v>29</v>
      </c>
      <c r="BF24" s="8">
        <v>5937.09</v>
      </c>
      <c r="BG24" s="7">
        <v>-0.8276</v>
      </c>
      <c r="BH24" s="7">
        <v>-0.8393</v>
      </c>
      <c r="BI24" s="7">
        <v>1</v>
      </c>
      <c r="BJ24" s="4"/>
      <c r="BK24" s="8"/>
      <c r="BL24" s="2" t="s">
        <v>359</v>
      </c>
      <c r="BM24" s="7"/>
      <c r="BN24" s="7"/>
      <c r="BO24" s="4"/>
      <c r="BP24" s="8"/>
      <c r="BQ24" s="4">
        <v>6</v>
      </c>
      <c r="BR24" s="8">
        <v>887.71</v>
      </c>
      <c r="BS24" s="7">
        <v>-1</v>
      </c>
      <c r="BT24" s="7">
        <v>-1</v>
      </c>
      <c r="BU24" s="2" t="s">
        <v>157</v>
      </c>
      <c r="BV24" s="2" t="s">
        <v>213</v>
      </c>
      <c r="BW24" s="2" t="s">
        <v>308</v>
      </c>
      <c r="BX24" s="2" t="s">
        <v>253</v>
      </c>
      <c r="BY24" s="2" t="s">
        <v>160</v>
      </c>
      <c r="BZ24" s="2" t="s">
        <v>160</v>
      </c>
      <c r="CA24" s="2" t="s">
        <v>150</v>
      </c>
      <c r="CB24" s="4"/>
      <c r="CC24" s="8"/>
      <c r="CD24" s="4">
        <v>5</v>
      </c>
      <c r="CE24" s="8">
        <v>1158.25</v>
      </c>
      <c r="CF24" s="7">
        <v>-1</v>
      </c>
      <c r="CG24" s="7">
        <v>-1</v>
      </c>
      <c r="CH24" s="2" t="s">
        <v>157</v>
      </c>
      <c r="CI24" s="2" t="s">
        <v>213</v>
      </c>
      <c r="CJ24" s="2" t="s">
        <v>181</v>
      </c>
      <c r="CK24" s="2" t="s">
        <v>360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1</v>
      </c>
      <c r="CR24" s="8">
        <v>240.23</v>
      </c>
      <c r="CS24" s="7">
        <v>-1</v>
      </c>
      <c r="CT24" s="7">
        <v>-1</v>
      </c>
      <c r="CU24" s="2" t="s">
        <v>157</v>
      </c>
      <c r="CV24" s="2" t="s">
        <v>213</v>
      </c>
      <c r="CW24" s="2" t="s">
        <v>236</v>
      </c>
      <c r="CX24" s="2" t="s">
        <v>361</v>
      </c>
      <c r="CY24" s="2" t="s">
        <v>160</v>
      </c>
      <c r="CZ24" s="2" t="s">
        <v>160</v>
      </c>
      <c r="DA24" s="2" t="s">
        <v>150</v>
      </c>
      <c r="DB24" s="4"/>
      <c r="DC24" s="8"/>
      <c r="DD24" s="4">
        <v>8</v>
      </c>
      <c r="DE24" s="8">
        <v>1879.36</v>
      </c>
      <c r="DF24" s="7">
        <v>-1</v>
      </c>
      <c r="DG24" s="7">
        <v>-1</v>
      </c>
      <c r="DH24" s="2" t="s">
        <v>157</v>
      </c>
      <c r="DI24" s="2" t="s">
        <v>213</v>
      </c>
      <c r="DJ24" s="2" t="s">
        <v>150</v>
      </c>
      <c r="DK24" s="2" t="s">
        <v>165</v>
      </c>
      <c r="DL24" s="2" t="s">
        <v>160</v>
      </c>
      <c r="DM24" s="2" t="s">
        <v>160</v>
      </c>
      <c r="DN24" s="2" t="s">
        <v>150</v>
      </c>
      <c r="DO24" s="4"/>
      <c r="DP24" s="8"/>
      <c r="DQ24" s="4">
        <v>3</v>
      </c>
      <c r="DR24" s="8">
        <v>350.04</v>
      </c>
      <c r="DS24" s="7">
        <v>-1</v>
      </c>
      <c r="DT24" s="7">
        <v>-1</v>
      </c>
      <c r="DU24" s="2" t="s">
        <v>157</v>
      </c>
      <c r="DV24" s="2" t="s">
        <v>213</v>
      </c>
      <c r="DW24" s="2" t="s">
        <v>239</v>
      </c>
      <c r="DX24" s="2" t="s">
        <v>362</v>
      </c>
      <c r="DY24" s="2" t="s">
        <v>160</v>
      </c>
      <c r="DZ24" s="2" t="s">
        <v>160</v>
      </c>
      <c r="EA24" s="2" t="s">
        <v>150</v>
      </c>
      <c r="EB24" s="4"/>
      <c r="EC24" s="8"/>
      <c r="ED24" s="4">
        <v>1</v>
      </c>
      <c r="EE24" s="8">
        <v>242.38</v>
      </c>
      <c r="EF24" s="7">
        <v>-1</v>
      </c>
      <c r="EG24" s="7">
        <v>-1</v>
      </c>
      <c r="EH24" s="2" t="s">
        <v>157</v>
      </c>
      <c r="EI24" s="2" t="s">
        <v>213</v>
      </c>
      <c r="EJ24" s="2" t="s">
        <v>308</v>
      </c>
      <c r="EK24" s="2" t="s">
        <v>363</v>
      </c>
      <c r="EL24" s="2" t="s">
        <v>160</v>
      </c>
      <c r="EM24" s="2" t="s">
        <v>160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213</v>
      </c>
      <c r="EW24" s="2" t="s">
        <v>242</v>
      </c>
      <c r="EX24" s="2" t="s">
        <v>243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213</v>
      </c>
      <c r="FJ24" s="2" t="s">
        <v>183</v>
      </c>
      <c r="FK24" s="2" t="s">
        <v>364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213</v>
      </c>
      <c r="FW24" s="2" t="s">
        <v>246</v>
      </c>
      <c r="FX24" s="2" t="s">
        <v>365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157</v>
      </c>
      <c r="GV24" s="2" t="s">
        <v>213</v>
      </c>
      <c r="GW24" s="2" t="s">
        <v>249</v>
      </c>
      <c r="GX24" s="2" t="s">
        <v>366</v>
      </c>
      <c r="GY24" s="2" t="s">
        <v>160</v>
      </c>
      <c r="GZ24" s="2" t="s">
        <v>160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157</v>
      </c>
      <c r="KI24" s="2" t="s">
        <v>213</v>
      </c>
      <c r="KJ24" s="2" t="s">
        <v>250</v>
      </c>
      <c r="KK24" s="2" t="s">
        <v>150</v>
      </c>
      <c r="KL24" s="2" t="s">
        <v>160</v>
      </c>
      <c r="KM24" s="2" t="s">
        <v>160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367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355</v>
      </c>
      <c r="G25" s="2" t="s">
        <v>355</v>
      </c>
      <c r="H25" s="2" t="s">
        <v>355</v>
      </c>
      <c r="I25" s="2" t="s">
        <v>144</v>
      </c>
      <c r="J25" s="2" t="s">
        <v>188</v>
      </c>
      <c r="K25" s="2" t="s">
        <v>356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358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150</v>
      </c>
      <c r="Y25" s="2" t="s">
        <v>308</v>
      </c>
      <c r="Z25" s="4">
        <v>7</v>
      </c>
      <c r="AA25" s="4">
        <f>=ROUNDDOWN(7,0)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5</v>
      </c>
      <c r="AQ25" s="8">
        <v>954.14</v>
      </c>
      <c r="AR25" s="4">
        <v>5</v>
      </c>
      <c r="AS25" s="8">
        <v>1179.12</v>
      </c>
      <c r="AT25" s="7"/>
      <c r="AU25" s="7">
        <v>-0.1908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5</v>
      </c>
      <c r="BK25" s="8">
        <v>954.14</v>
      </c>
      <c r="BL25" s="2" t="s">
        <v>368</v>
      </c>
      <c r="BM25" s="7">
        <v>1</v>
      </c>
      <c r="BN25" s="7">
        <v>1</v>
      </c>
      <c r="BO25" s="4">
        <v>3</v>
      </c>
      <c r="BP25" s="8">
        <v>535.5</v>
      </c>
      <c r="BQ25" s="4">
        <v>4</v>
      </c>
      <c r="BR25" s="8">
        <v>1028.98</v>
      </c>
      <c r="BS25" s="7">
        <v>-0.25</v>
      </c>
      <c r="BT25" s="7">
        <v>-0.4796</v>
      </c>
      <c r="BU25" s="2" t="s">
        <v>157</v>
      </c>
      <c r="BV25" s="2" t="s">
        <v>147</v>
      </c>
      <c r="BW25" s="2" t="s">
        <v>308</v>
      </c>
      <c r="BX25" s="2" t="s">
        <v>303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147</v>
      </c>
      <c r="CJ25" s="2" t="s">
        <v>181</v>
      </c>
      <c r="CK25" s="2" t="s">
        <v>369</v>
      </c>
      <c r="CL25" s="2" t="s">
        <v>160</v>
      </c>
      <c r="CM25" s="2" t="s">
        <v>160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147</v>
      </c>
      <c r="CW25" s="2" t="s">
        <v>236</v>
      </c>
      <c r="CX25" s="2" t="s">
        <v>150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211</v>
      </c>
      <c r="DI25" s="2" t="s">
        <v>147</v>
      </c>
      <c r="DJ25" s="2" t="s">
        <v>150</v>
      </c>
      <c r="DK25" s="2" t="s">
        <v>150</v>
      </c>
      <c r="DL25" s="2" t="s">
        <v>160</v>
      </c>
      <c r="DM25" s="2" t="s">
        <v>160</v>
      </c>
      <c r="DN25" s="2" t="s">
        <v>150</v>
      </c>
      <c r="DO25" s="4">
        <v>1</v>
      </c>
      <c r="DP25" s="8">
        <v>150.14</v>
      </c>
      <c r="DQ25" s="4">
        <v>1</v>
      </c>
      <c r="DR25" s="8">
        <v>150.14</v>
      </c>
      <c r="DS25" s="7"/>
      <c r="DT25" s="7"/>
      <c r="DU25" s="2" t="s">
        <v>157</v>
      </c>
      <c r="DV25" s="2" t="s">
        <v>147</v>
      </c>
      <c r="DW25" s="2" t="s">
        <v>239</v>
      </c>
      <c r="DX25" s="2" t="s">
        <v>370</v>
      </c>
      <c r="DY25" s="2" t="s">
        <v>160</v>
      </c>
      <c r="DZ25" s="2" t="s">
        <v>160</v>
      </c>
      <c r="EA25" s="2" t="s">
        <v>150</v>
      </c>
      <c r="EB25" s="4">
        <v>1</v>
      </c>
      <c r="EC25" s="8">
        <v>268.5</v>
      </c>
      <c r="ED25" s="4"/>
      <c r="EE25" s="8"/>
      <c r="EF25" s="7"/>
      <c r="EG25" s="7"/>
      <c r="EH25" s="2" t="s">
        <v>157</v>
      </c>
      <c r="EI25" s="2" t="s">
        <v>147</v>
      </c>
      <c r="EJ25" s="2" t="s">
        <v>308</v>
      </c>
      <c r="EK25" s="2" t="s">
        <v>371</v>
      </c>
      <c r="EL25" s="2" t="s">
        <v>160</v>
      </c>
      <c r="EM25" s="2" t="s">
        <v>160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242</v>
      </c>
      <c r="EX25" s="2" t="s">
        <v>172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372</v>
      </c>
      <c r="FK25" s="2" t="s">
        <v>373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246</v>
      </c>
      <c r="FX25" s="2" t="s">
        <v>150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157</v>
      </c>
      <c r="GV25" s="2" t="s">
        <v>147</v>
      </c>
      <c r="GW25" s="2" t="s">
        <v>249</v>
      </c>
      <c r="GX25" s="2" t="s">
        <v>150</v>
      </c>
      <c r="GY25" s="2" t="s">
        <v>160</v>
      </c>
      <c r="GZ25" s="2" t="s">
        <v>160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157</v>
      </c>
      <c r="KI25" s="2" t="s">
        <v>147</v>
      </c>
      <c r="KJ25" s="2" t="s">
        <v>270</v>
      </c>
      <c r="KK25" s="2" t="s">
        <v>150</v>
      </c>
      <c r="KL25" s="2" t="s">
        <v>160</v>
      </c>
      <c r="KM25" s="2" t="s">
        <v>160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374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375</v>
      </c>
      <c r="G26" s="2" t="s">
        <v>375</v>
      </c>
      <c r="H26" s="2" t="s">
        <v>375</v>
      </c>
      <c r="I26" s="2" t="s">
        <v>144</v>
      </c>
      <c r="J26" s="2" t="s">
        <v>145</v>
      </c>
      <c r="K26" s="2" t="s">
        <v>273</v>
      </c>
      <c r="L26" s="3">
        <v>170.23</v>
      </c>
      <c r="M26" s="3">
        <v>178.74</v>
      </c>
      <c r="N26" s="3">
        <v>499.99</v>
      </c>
      <c r="O26" s="2" t="s">
        <v>376</v>
      </c>
      <c r="P26" s="2" t="s">
        <v>377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150</v>
      </c>
      <c r="Y26" s="2" t="s">
        <v>253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8</v>
      </c>
      <c r="AS26" s="8">
        <v>1317.45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35</v>
      </c>
      <c r="AY26" s="8">
        <v>7617.26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35</v>
      </c>
      <c r="BF26" s="8">
        <v>7617.26</v>
      </c>
      <c r="BG26" s="7" t="s">
        <v>150</v>
      </c>
      <c r="BH26" s="7" t="s">
        <v>150</v>
      </c>
      <c r="BI26" s="7"/>
      <c r="BJ26" s="4"/>
      <c r="BK26" s="8"/>
      <c r="BL26" s="2" t="s">
        <v>378</v>
      </c>
      <c r="BM26" s="7"/>
      <c r="BN26" s="7"/>
      <c r="BO26" s="4"/>
      <c r="BP26" s="8"/>
      <c r="BQ26" s="4">
        <v>1</v>
      </c>
      <c r="BR26" s="8">
        <v>194.97</v>
      </c>
      <c r="BS26" s="7">
        <v>-1</v>
      </c>
      <c r="BT26" s="7">
        <v>-1</v>
      </c>
      <c r="BU26" s="2" t="s">
        <v>157</v>
      </c>
      <c r="BV26" s="2" t="s">
        <v>213</v>
      </c>
      <c r="BW26" s="2" t="s">
        <v>253</v>
      </c>
      <c r="BX26" s="2" t="s">
        <v>379</v>
      </c>
      <c r="BY26" s="2" t="s">
        <v>160</v>
      </c>
      <c r="BZ26" s="2" t="s">
        <v>160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213</v>
      </c>
      <c r="CJ26" s="2" t="s">
        <v>192</v>
      </c>
      <c r="CK26" s="2" t="s">
        <v>380</v>
      </c>
      <c r="CL26" s="2" t="s">
        <v>160</v>
      </c>
      <c r="CM26" s="2" t="s">
        <v>160</v>
      </c>
      <c r="CN26" s="2" t="s">
        <v>150</v>
      </c>
      <c r="CO26" s="4"/>
      <c r="CP26" s="8"/>
      <c r="CQ26" s="4">
        <v>4</v>
      </c>
      <c r="CR26" s="8">
        <v>800.76</v>
      </c>
      <c r="CS26" s="7">
        <v>-1</v>
      </c>
      <c r="CT26" s="7">
        <v>-1</v>
      </c>
      <c r="CU26" s="2" t="s">
        <v>157</v>
      </c>
      <c r="CV26" s="2" t="s">
        <v>213</v>
      </c>
      <c r="CW26" s="2" t="s">
        <v>236</v>
      </c>
      <c r="CX26" s="2" t="s">
        <v>237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213</v>
      </c>
      <c r="DJ26" s="2" t="s">
        <v>150</v>
      </c>
      <c r="DK26" s="2" t="s">
        <v>165</v>
      </c>
      <c r="DL26" s="2" t="s">
        <v>160</v>
      </c>
      <c r="DM26" s="2" t="s">
        <v>160</v>
      </c>
      <c r="DN26" s="2" t="s">
        <v>150</v>
      </c>
      <c r="DO26" s="4"/>
      <c r="DP26" s="8"/>
      <c r="DQ26" s="4">
        <v>3</v>
      </c>
      <c r="DR26" s="8">
        <v>321.72</v>
      </c>
      <c r="DS26" s="7">
        <v>-1</v>
      </c>
      <c r="DT26" s="7">
        <v>-1</v>
      </c>
      <c r="DU26" s="2" t="s">
        <v>157</v>
      </c>
      <c r="DV26" s="2" t="s">
        <v>213</v>
      </c>
      <c r="DW26" s="2" t="s">
        <v>239</v>
      </c>
      <c r="DX26" s="2" t="s">
        <v>381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213</v>
      </c>
      <c r="EJ26" s="2" t="s">
        <v>253</v>
      </c>
      <c r="EK26" s="2" t="s">
        <v>382</v>
      </c>
      <c r="EL26" s="2" t="s">
        <v>160</v>
      </c>
      <c r="EM26" s="2" t="s">
        <v>160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213</v>
      </c>
      <c r="EW26" s="2" t="s">
        <v>242</v>
      </c>
      <c r="EX26" s="2" t="s">
        <v>185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213</v>
      </c>
      <c r="FJ26" s="2" t="s">
        <v>183</v>
      </c>
      <c r="FK26" s="2" t="s">
        <v>383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213</v>
      </c>
      <c r="FW26" s="2" t="s">
        <v>246</v>
      </c>
      <c r="FX26" s="2" t="s">
        <v>303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157</v>
      </c>
      <c r="GV26" s="2" t="s">
        <v>213</v>
      </c>
      <c r="GW26" s="2" t="s">
        <v>249</v>
      </c>
      <c r="GX26" s="2" t="s">
        <v>384</v>
      </c>
      <c r="GY26" s="2" t="s">
        <v>160</v>
      </c>
      <c r="GZ26" s="2" t="s">
        <v>160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157</v>
      </c>
      <c r="KI26" s="2" t="s">
        <v>213</v>
      </c>
      <c r="KJ26" s="2" t="s">
        <v>250</v>
      </c>
      <c r="KK26" s="2" t="s">
        <v>181</v>
      </c>
      <c r="KL26" s="2" t="s">
        <v>160</v>
      </c>
      <c r="KM26" s="2" t="s">
        <v>160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385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375</v>
      </c>
      <c r="G27" s="2" t="s">
        <v>375</v>
      </c>
      <c r="H27" s="2" t="s">
        <v>375</v>
      </c>
      <c r="I27" s="2" t="s">
        <v>144</v>
      </c>
      <c r="J27" s="2" t="s">
        <v>176</v>
      </c>
      <c r="K27" s="2" t="s">
        <v>273</v>
      </c>
      <c r="L27" s="3">
        <v>204.28</v>
      </c>
      <c r="M27" s="3">
        <v>214.49</v>
      </c>
      <c r="N27" s="3">
        <v>599.99</v>
      </c>
      <c r="O27" s="2" t="s">
        <v>357</v>
      </c>
      <c r="P27" s="2" t="s">
        <v>358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150</v>
      </c>
      <c r="Y27" s="2" t="s">
        <v>253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25</v>
      </c>
      <c r="AS27" s="8">
        <v>5909.44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386</v>
      </c>
      <c r="BM27" s="7"/>
      <c r="BN27" s="7"/>
      <c r="BO27" s="4"/>
      <c r="BP27" s="8"/>
      <c r="BQ27" s="4">
        <v>3</v>
      </c>
      <c r="BR27" s="8">
        <v>1086.42</v>
      </c>
      <c r="BS27" s="7">
        <v>-1</v>
      </c>
      <c r="BT27" s="7">
        <v>-1</v>
      </c>
      <c r="BU27" s="2" t="s">
        <v>157</v>
      </c>
      <c r="BV27" s="2" t="s">
        <v>213</v>
      </c>
      <c r="BW27" s="2" t="s">
        <v>253</v>
      </c>
      <c r="BX27" s="2" t="s">
        <v>351</v>
      </c>
      <c r="BY27" s="2" t="s">
        <v>160</v>
      </c>
      <c r="BZ27" s="2" t="s">
        <v>160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213</v>
      </c>
      <c r="CJ27" s="2" t="s">
        <v>192</v>
      </c>
      <c r="CK27" s="2" t="s">
        <v>387</v>
      </c>
      <c r="CL27" s="2" t="s">
        <v>160</v>
      </c>
      <c r="CM27" s="2" t="s">
        <v>160</v>
      </c>
      <c r="CN27" s="2" t="s">
        <v>150</v>
      </c>
      <c r="CO27" s="4"/>
      <c r="CP27" s="8"/>
      <c r="CQ27" s="4">
        <v>1</v>
      </c>
      <c r="CR27" s="8">
        <v>240.23</v>
      </c>
      <c r="CS27" s="7">
        <v>-1</v>
      </c>
      <c r="CT27" s="7">
        <v>-1</v>
      </c>
      <c r="CU27" s="2" t="s">
        <v>157</v>
      </c>
      <c r="CV27" s="2" t="s">
        <v>213</v>
      </c>
      <c r="CW27" s="2" t="s">
        <v>236</v>
      </c>
      <c r="CX27" s="2" t="s">
        <v>237</v>
      </c>
      <c r="CY27" s="2" t="s">
        <v>160</v>
      </c>
      <c r="CZ27" s="2" t="s">
        <v>160</v>
      </c>
      <c r="DA27" s="2" t="s">
        <v>150</v>
      </c>
      <c r="DB27" s="4"/>
      <c r="DC27" s="8"/>
      <c r="DD27" s="4">
        <v>16</v>
      </c>
      <c r="DE27" s="8">
        <v>3758.72</v>
      </c>
      <c r="DF27" s="7">
        <v>-1</v>
      </c>
      <c r="DG27" s="7">
        <v>-1</v>
      </c>
      <c r="DH27" s="2" t="s">
        <v>157</v>
      </c>
      <c r="DI27" s="2" t="s">
        <v>213</v>
      </c>
      <c r="DJ27" s="2" t="s">
        <v>150</v>
      </c>
      <c r="DK27" s="2" t="s">
        <v>165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3</v>
      </c>
      <c r="DR27" s="8">
        <v>350.04</v>
      </c>
      <c r="DS27" s="7">
        <v>-1</v>
      </c>
      <c r="DT27" s="7">
        <v>-1</v>
      </c>
      <c r="DU27" s="2" t="s">
        <v>157</v>
      </c>
      <c r="DV27" s="2" t="s">
        <v>213</v>
      </c>
      <c r="DW27" s="2" t="s">
        <v>239</v>
      </c>
      <c r="DX27" s="2" t="s">
        <v>388</v>
      </c>
      <c r="DY27" s="2" t="s">
        <v>160</v>
      </c>
      <c r="DZ27" s="2" t="s">
        <v>160</v>
      </c>
      <c r="EA27" s="2" t="s">
        <v>150</v>
      </c>
      <c r="EB27" s="4"/>
      <c r="EC27" s="8"/>
      <c r="ED27" s="4">
        <v>1</v>
      </c>
      <c r="EE27" s="8">
        <v>242.38</v>
      </c>
      <c r="EF27" s="7">
        <v>-1</v>
      </c>
      <c r="EG27" s="7">
        <v>-1</v>
      </c>
      <c r="EH27" s="2" t="s">
        <v>157</v>
      </c>
      <c r="EI27" s="2" t="s">
        <v>213</v>
      </c>
      <c r="EJ27" s="2" t="s">
        <v>253</v>
      </c>
      <c r="EK27" s="2" t="s">
        <v>389</v>
      </c>
      <c r="EL27" s="2" t="s">
        <v>160</v>
      </c>
      <c r="EM27" s="2" t="s">
        <v>160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213</v>
      </c>
      <c r="EW27" s="2" t="s">
        <v>242</v>
      </c>
      <c r="EX27" s="2" t="s">
        <v>390</v>
      </c>
      <c r="EY27" s="2" t="s">
        <v>160</v>
      </c>
      <c r="EZ27" s="2" t="s">
        <v>160</v>
      </c>
      <c r="FA27" s="2" t="s">
        <v>150</v>
      </c>
      <c r="FB27" s="4"/>
      <c r="FC27" s="8"/>
      <c r="FD27" s="4">
        <v>1</v>
      </c>
      <c r="FE27" s="8">
        <v>231.65</v>
      </c>
      <c r="FF27" s="7">
        <v>-1</v>
      </c>
      <c r="FG27" s="7">
        <v>-1</v>
      </c>
      <c r="FH27" s="2" t="s">
        <v>157</v>
      </c>
      <c r="FI27" s="2" t="s">
        <v>213</v>
      </c>
      <c r="FJ27" s="2" t="s">
        <v>183</v>
      </c>
      <c r="FK27" s="2" t="s">
        <v>384</v>
      </c>
      <c r="FL27" s="2" t="s">
        <v>160</v>
      </c>
      <c r="FM27" s="2" t="s">
        <v>160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213</v>
      </c>
      <c r="FW27" s="2" t="s">
        <v>246</v>
      </c>
      <c r="FX27" s="2" t="s">
        <v>391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157</v>
      </c>
      <c r="GV27" s="2" t="s">
        <v>213</v>
      </c>
      <c r="GW27" s="2" t="s">
        <v>249</v>
      </c>
      <c r="GX27" s="2" t="s">
        <v>392</v>
      </c>
      <c r="GY27" s="2" t="s">
        <v>160</v>
      </c>
      <c r="GZ27" s="2" t="s">
        <v>160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157</v>
      </c>
      <c r="KI27" s="2" t="s">
        <v>213</v>
      </c>
      <c r="KJ27" s="2" t="s">
        <v>250</v>
      </c>
      <c r="KK27" s="2" t="s">
        <v>393</v>
      </c>
      <c r="KL27" s="2" t="s">
        <v>160</v>
      </c>
      <c r="KM27" s="2" t="s">
        <v>160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394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375</v>
      </c>
      <c r="G28" s="2" t="s">
        <v>375</v>
      </c>
      <c r="H28" s="2" t="s">
        <v>375</v>
      </c>
      <c r="I28" s="2" t="s">
        <v>144</v>
      </c>
      <c r="J28" s="2" t="s">
        <v>188</v>
      </c>
      <c r="K28" s="2" t="s">
        <v>273</v>
      </c>
      <c r="L28" s="3">
        <v>204.28</v>
      </c>
      <c r="M28" s="3">
        <v>214.49</v>
      </c>
      <c r="N28" s="3">
        <v>599.99</v>
      </c>
      <c r="O28" s="2" t="s">
        <v>376</v>
      </c>
      <c r="P28" s="2" t="s">
        <v>377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150</v>
      </c>
      <c r="Y28" s="2" t="s">
        <v>253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2</v>
      </c>
      <c r="AS28" s="8">
        <v>390.37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395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213</v>
      </c>
      <c r="BW28" s="2" t="s">
        <v>253</v>
      </c>
      <c r="BX28" s="2" t="s">
        <v>371</v>
      </c>
      <c r="BY28" s="2" t="s">
        <v>160</v>
      </c>
      <c r="BZ28" s="2" t="s">
        <v>160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213</v>
      </c>
      <c r="CJ28" s="2" t="s">
        <v>192</v>
      </c>
      <c r="CK28" s="2" t="s">
        <v>159</v>
      </c>
      <c r="CL28" s="2" t="s">
        <v>160</v>
      </c>
      <c r="CM28" s="2" t="s">
        <v>160</v>
      </c>
      <c r="CN28" s="2" t="s">
        <v>150</v>
      </c>
      <c r="CO28" s="4"/>
      <c r="CP28" s="8"/>
      <c r="CQ28" s="4">
        <v>1</v>
      </c>
      <c r="CR28" s="8">
        <v>240.23</v>
      </c>
      <c r="CS28" s="7">
        <v>-1</v>
      </c>
      <c r="CT28" s="7">
        <v>-1</v>
      </c>
      <c r="CU28" s="2" t="s">
        <v>157</v>
      </c>
      <c r="CV28" s="2" t="s">
        <v>213</v>
      </c>
      <c r="CW28" s="2" t="s">
        <v>236</v>
      </c>
      <c r="CX28" s="2" t="s">
        <v>352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211</v>
      </c>
      <c r="DI28" s="2" t="s">
        <v>213</v>
      </c>
      <c r="DJ28" s="2" t="s">
        <v>150</v>
      </c>
      <c r="DK28" s="2" t="s">
        <v>150</v>
      </c>
      <c r="DL28" s="2" t="s">
        <v>160</v>
      </c>
      <c r="DM28" s="2" t="s">
        <v>160</v>
      </c>
      <c r="DN28" s="2" t="s">
        <v>150</v>
      </c>
      <c r="DO28" s="4"/>
      <c r="DP28" s="8"/>
      <c r="DQ28" s="4">
        <v>1</v>
      </c>
      <c r="DR28" s="8">
        <v>150.14</v>
      </c>
      <c r="DS28" s="7">
        <v>-1</v>
      </c>
      <c r="DT28" s="7">
        <v>-1</v>
      </c>
      <c r="DU28" s="2" t="s">
        <v>157</v>
      </c>
      <c r="DV28" s="2" t="s">
        <v>213</v>
      </c>
      <c r="DW28" s="2" t="s">
        <v>239</v>
      </c>
      <c r="DX28" s="2" t="s">
        <v>396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213</v>
      </c>
      <c r="EJ28" s="2" t="s">
        <v>253</v>
      </c>
      <c r="EK28" s="2" t="s">
        <v>397</v>
      </c>
      <c r="EL28" s="2" t="s">
        <v>160</v>
      </c>
      <c r="EM28" s="2" t="s">
        <v>160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213</v>
      </c>
      <c r="EW28" s="2" t="s">
        <v>242</v>
      </c>
      <c r="EX28" s="2" t="s">
        <v>267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213</v>
      </c>
      <c r="FJ28" s="2" t="s">
        <v>268</v>
      </c>
      <c r="FK28" s="2" t="s">
        <v>398</v>
      </c>
      <c r="FL28" s="2" t="s">
        <v>160</v>
      </c>
      <c r="FM28" s="2" t="s">
        <v>160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213</v>
      </c>
      <c r="FW28" s="2" t="s">
        <v>246</v>
      </c>
      <c r="FX28" s="2" t="s">
        <v>150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157</v>
      </c>
      <c r="GV28" s="2" t="s">
        <v>213</v>
      </c>
      <c r="GW28" s="2" t="s">
        <v>249</v>
      </c>
      <c r="GX28" s="2" t="s">
        <v>150</v>
      </c>
      <c r="GY28" s="2" t="s">
        <v>160</v>
      </c>
      <c r="GZ28" s="2" t="s">
        <v>160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157</v>
      </c>
      <c r="KI28" s="2" t="s">
        <v>213</v>
      </c>
      <c r="KJ28" s="2" t="s">
        <v>270</v>
      </c>
      <c r="KK28" s="2" t="s">
        <v>150</v>
      </c>
      <c r="KL28" s="2" t="s">
        <v>160</v>
      </c>
      <c r="KM28" s="2" t="s">
        <v>160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399</v>
      </c>
      <c r="B29" s="2" t="s">
        <v>139</v>
      </c>
      <c r="C29" s="2" t="s">
        <v>140</v>
      </c>
      <c r="D29" s="2" t="s">
        <v>400</v>
      </c>
      <c r="E29" s="2" t="s">
        <v>401</v>
      </c>
      <c r="F29" s="2" t="s">
        <v>402</v>
      </c>
      <c r="G29" s="2" t="s">
        <v>402</v>
      </c>
      <c r="H29" s="2" t="s">
        <v>402</v>
      </c>
      <c r="I29" s="2" t="s">
        <v>403</v>
      </c>
      <c r="J29" s="2" t="s">
        <v>404</v>
      </c>
      <c r="K29" s="2" t="s">
        <v>405</v>
      </c>
      <c r="L29" s="3">
        <v>34.73</v>
      </c>
      <c r="M29" s="3">
        <v>36.47</v>
      </c>
      <c r="N29" s="3">
        <v>114.99</v>
      </c>
      <c r="O29" s="2" t="s">
        <v>147</v>
      </c>
      <c r="P29" s="2" t="s">
        <v>189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406</v>
      </c>
      <c r="V29" s="2" t="s">
        <v>152</v>
      </c>
      <c r="W29" s="2" t="s">
        <v>153</v>
      </c>
      <c r="X29" s="2" t="s">
        <v>150</v>
      </c>
      <c r="Y29" s="2" t="s">
        <v>308</v>
      </c>
      <c r="Z29" s="4">
        <v>32</v>
      </c>
      <c r="AA29" s="4">
        <f>=ROUNDDOWN(16,0)</f>
      </c>
      <c r="AB29" s="5">
        <v>2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13</v>
      </c>
      <c r="AQ29" s="8">
        <v>686.8</v>
      </c>
      <c r="AR29" s="4">
        <v>7</v>
      </c>
      <c r="AS29" s="8">
        <v>333.02</v>
      </c>
      <c r="AT29" s="7">
        <v>0.8571</v>
      </c>
      <c r="AU29" s="7">
        <v>1.0623</v>
      </c>
      <c r="AV29" s="4">
        <v>13</v>
      </c>
      <c r="AW29" s="8">
        <v>686.8</v>
      </c>
      <c r="AX29" s="4">
        <v>7</v>
      </c>
      <c r="AY29" s="8">
        <v>333.02</v>
      </c>
      <c r="AZ29" s="7">
        <v>0.8571</v>
      </c>
      <c r="BA29" s="7">
        <v>1.0623</v>
      </c>
      <c r="BB29" s="7">
        <v>1</v>
      </c>
      <c r="BC29" s="4">
        <v>34</v>
      </c>
      <c r="BD29" s="8">
        <v>1619.29</v>
      </c>
      <c r="BE29" s="4">
        <v>28</v>
      </c>
      <c r="BF29" s="8">
        <v>1086.72</v>
      </c>
      <c r="BG29" s="7">
        <v>0.2143</v>
      </c>
      <c r="BH29" s="7">
        <v>0.4901</v>
      </c>
      <c r="BI29" s="7">
        <v>0.4241</v>
      </c>
      <c r="BJ29" s="4">
        <v>13</v>
      </c>
      <c r="BK29" s="8">
        <v>686.8</v>
      </c>
      <c r="BL29" s="2" t="s">
        <v>407</v>
      </c>
      <c r="BM29" s="7">
        <v>1</v>
      </c>
      <c r="BN29" s="7">
        <v>1</v>
      </c>
      <c r="BO29" s="4">
        <v>5</v>
      </c>
      <c r="BP29" s="8">
        <v>341.66</v>
      </c>
      <c r="BQ29" s="4">
        <v>5</v>
      </c>
      <c r="BR29" s="8">
        <v>266.4</v>
      </c>
      <c r="BS29" s="7"/>
      <c r="BT29" s="7">
        <v>0.2825</v>
      </c>
      <c r="BU29" s="2" t="s">
        <v>157</v>
      </c>
      <c r="BV29" s="2" t="s">
        <v>147</v>
      </c>
      <c r="BW29" s="2" t="s">
        <v>328</v>
      </c>
      <c r="BX29" s="2" t="s">
        <v>408</v>
      </c>
      <c r="BY29" s="2" t="s">
        <v>160</v>
      </c>
      <c r="BZ29" s="2" t="s">
        <v>160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409</v>
      </c>
      <c r="CK29" s="2" t="s">
        <v>410</v>
      </c>
      <c r="CL29" s="2" t="s">
        <v>160</v>
      </c>
      <c r="CM29" s="2" t="s">
        <v>160</v>
      </c>
      <c r="CN29" s="2" t="s">
        <v>150</v>
      </c>
      <c r="CO29" s="4">
        <v>5</v>
      </c>
      <c r="CP29" s="8">
        <v>206.3</v>
      </c>
      <c r="CQ29" s="4"/>
      <c r="CR29" s="8"/>
      <c r="CS29" s="7"/>
      <c r="CT29" s="7"/>
      <c r="CU29" s="2" t="s">
        <v>157</v>
      </c>
      <c r="CV29" s="2" t="s">
        <v>147</v>
      </c>
      <c r="CW29" s="2" t="s">
        <v>236</v>
      </c>
      <c r="CX29" s="2" t="s">
        <v>411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150</v>
      </c>
      <c r="DK29" s="2" t="s">
        <v>412</v>
      </c>
      <c r="DL29" s="2" t="s">
        <v>160</v>
      </c>
      <c r="DM29" s="2" t="s">
        <v>160</v>
      </c>
      <c r="DN29" s="2" t="s">
        <v>150</v>
      </c>
      <c r="DO29" s="4"/>
      <c r="DP29" s="8"/>
      <c r="DQ29" s="4">
        <v>1</v>
      </c>
      <c r="DR29" s="8">
        <v>32.5</v>
      </c>
      <c r="DS29" s="7">
        <v>-1</v>
      </c>
      <c r="DT29" s="7">
        <v>-1</v>
      </c>
      <c r="DU29" s="2" t="s">
        <v>157</v>
      </c>
      <c r="DV29" s="2" t="s">
        <v>147</v>
      </c>
      <c r="DW29" s="2" t="s">
        <v>249</v>
      </c>
      <c r="DX29" s="2" t="s">
        <v>413</v>
      </c>
      <c r="DY29" s="2" t="s">
        <v>160</v>
      </c>
      <c r="DZ29" s="2" t="s">
        <v>160</v>
      </c>
      <c r="EA29" s="2" t="s">
        <v>150</v>
      </c>
      <c r="EB29" s="4">
        <v>1</v>
      </c>
      <c r="EC29" s="8">
        <v>61.56</v>
      </c>
      <c r="ED29" s="4"/>
      <c r="EE29" s="8"/>
      <c r="EF29" s="7"/>
      <c r="EG29" s="7"/>
      <c r="EH29" s="2" t="s">
        <v>157</v>
      </c>
      <c r="EI29" s="2" t="s">
        <v>147</v>
      </c>
      <c r="EJ29" s="2" t="s">
        <v>328</v>
      </c>
      <c r="EK29" s="2" t="s">
        <v>414</v>
      </c>
      <c r="EL29" s="2" t="s">
        <v>160</v>
      </c>
      <c r="EM29" s="2" t="s">
        <v>160</v>
      </c>
      <c r="EN29" s="2" t="s">
        <v>150</v>
      </c>
      <c r="EO29" s="4">
        <v>2</v>
      </c>
      <c r="EP29" s="8">
        <v>77.28</v>
      </c>
      <c r="EQ29" s="4">
        <v>1</v>
      </c>
      <c r="ER29" s="8">
        <v>34.12</v>
      </c>
      <c r="ES29" s="7">
        <v>1</v>
      </c>
      <c r="ET29" s="7">
        <v>1.2649</v>
      </c>
      <c r="EU29" s="2" t="s">
        <v>157</v>
      </c>
      <c r="EV29" s="2" t="s">
        <v>147</v>
      </c>
      <c r="EW29" s="2" t="s">
        <v>415</v>
      </c>
      <c r="EX29" s="2" t="s">
        <v>416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350</v>
      </c>
      <c r="FK29" s="2" t="s">
        <v>417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418</v>
      </c>
      <c r="FX29" s="2" t="s">
        <v>419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157</v>
      </c>
      <c r="GV29" s="2" t="s">
        <v>147</v>
      </c>
      <c r="GW29" s="2" t="s">
        <v>420</v>
      </c>
      <c r="GX29" s="2" t="s">
        <v>421</v>
      </c>
      <c r="GY29" s="2" t="s">
        <v>160</v>
      </c>
      <c r="GZ29" s="2" t="s">
        <v>160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157</v>
      </c>
      <c r="KI29" s="2" t="s">
        <v>147</v>
      </c>
      <c r="KJ29" s="2" t="s">
        <v>270</v>
      </c>
      <c r="KK29" s="2" t="s">
        <v>150</v>
      </c>
      <c r="KL29" s="2" t="s">
        <v>160</v>
      </c>
      <c r="KM29" s="2" t="s">
        <v>160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32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422</v>
      </c>
      <c r="B30" s="2" t="s">
        <v>139</v>
      </c>
      <c r="C30" s="2" t="s">
        <v>140</v>
      </c>
      <c r="D30" s="2" t="s">
        <v>400</v>
      </c>
      <c r="E30" s="2" t="s">
        <v>401</v>
      </c>
      <c r="F30" s="2" t="s">
        <v>402</v>
      </c>
      <c r="G30" s="2" t="s">
        <v>402</v>
      </c>
      <c r="H30" s="2" t="s">
        <v>402</v>
      </c>
      <c r="I30" s="2" t="s">
        <v>403</v>
      </c>
      <c r="J30" s="2" t="s">
        <v>404</v>
      </c>
      <c r="K30" s="2" t="s">
        <v>423</v>
      </c>
      <c r="L30" s="3">
        <v>34.73</v>
      </c>
      <c r="M30" s="3">
        <v>36.47</v>
      </c>
      <c r="N30" s="3">
        <v>114.99</v>
      </c>
      <c r="O30" s="2" t="s">
        <v>147</v>
      </c>
      <c r="P30" s="2" t="s">
        <v>189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406</v>
      </c>
      <c r="V30" s="2" t="s">
        <v>152</v>
      </c>
      <c r="W30" s="2" t="s">
        <v>153</v>
      </c>
      <c r="X30" s="2" t="s">
        <v>150</v>
      </c>
      <c r="Y30" s="2" t="s">
        <v>308</v>
      </c>
      <c r="Z30" s="4">
        <v>87</v>
      </c>
      <c r="AA30" s="4">
        <f>=ROUNDDOWN(36.25,0)</f>
      </c>
      <c r="AB30" s="5">
        <v>2.4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11</v>
      </c>
      <c r="AQ30" s="8">
        <v>519.89</v>
      </c>
      <c r="AR30" s="4">
        <v>2</v>
      </c>
      <c r="AS30" s="8">
        <v>136.39</v>
      </c>
      <c r="AT30" s="7">
        <v>4.5</v>
      </c>
      <c r="AU30" s="7">
        <v>2.8118</v>
      </c>
      <c r="AV30" s="4">
        <v>11</v>
      </c>
      <c r="AW30" s="8">
        <v>519.89</v>
      </c>
      <c r="AX30" s="4">
        <v>2</v>
      </c>
      <c r="AY30" s="8">
        <v>136.39</v>
      </c>
      <c r="AZ30" s="7">
        <v>4.5</v>
      </c>
      <c r="BA30" s="7">
        <v>2.8118</v>
      </c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0.3211</v>
      </c>
      <c r="BJ30" s="4">
        <v>11</v>
      </c>
      <c r="BK30" s="8">
        <v>519.89</v>
      </c>
      <c r="BL30" s="2" t="s">
        <v>340</v>
      </c>
      <c r="BM30" s="7">
        <v>1</v>
      </c>
      <c r="BN30" s="7">
        <v>1</v>
      </c>
      <c r="BO30" s="4">
        <v>1</v>
      </c>
      <c r="BP30" s="8">
        <v>91.99</v>
      </c>
      <c r="BQ30" s="4">
        <v>1</v>
      </c>
      <c r="BR30" s="8">
        <v>99.99</v>
      </c>
      <c r="BS30" s="7"/>
      <c r="BT30" s="7">
        <v>-0.08</v>
      </c>
      <c r="BU30" s="2" t="s">
        <v>157</v>
      </c>
      <c r="BV30" s="2" t="s">
        <v>147</v>
      </c>
      <c r="BW30" s="2" t="s">
        <v>328</v>
      </c>
      <c r="BX30" s="2" t="s">
        <v>424</v>
      </c>
      <c r="BY30" s="2" t="s">
        <v>160</v>
      </c>
      <c r="BZ30" s="2" t="s">
        <v>160</v>
      </c>
      <c r="CA30" s="2" t="s">
        <v>150</v>
      </c>
      <c r="CB30" s="4">
        <v>1</v>
      </c>
      <c r="CC30" s="8">
        <v>35.1</v>
      </c>
      <c r="CD30" s="4"/>
      <c r="CE30" s="8"/>
      <c r="CF30" s="7"/>
      <c r="CG30" s="7"/>
      <c r="CH30" s="2" t="s">
        <v>157</v>
      </c>
      <c r="CI30" s="2" t="s">
        <v>147</v>
      </c>
      <c r="CJ30" s="2" t="s">
        <v>409</v>
      </c>
      <c r="CK30" s="2" t="s">
        <v>425</v>
      </c>
      <c r="CL30" s="2" t="s">
        <v>160</v>
      </c>
      <c r="CM30" s="2" t="s">
        <v>160</v>
      </c>
      <c r="CN30" s="2" t="s">
        <v>150</v>
      </c>
      <c r="CO30" s="4">
        <v>5</v>
      </c>
      <c r="CP30" s="8">
        <v>206.3</v>
      </c>
      <c r="CQ30" s="4">
        <v>1</v>
      </c>
      <c r="CR30" s="8">
        <v>36.4</v>
      </c>
      <c r="CS30" s="7">
        <v>4</v>
      </c>
      <c r="CT30" s="7">
        <v>4.6676</v>
      </c>
      <c r="CU30" s="2" t="s">
        <v>157</v>
      </c>
      <c r="CV30" s="2" t="s">
        <v>147</v>
      </c>
      <c r="CW30" s="2" t="s">
        <v>236</v>
      </c>
      <c r="CX30" s="2" t="s">
        <v>237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150</v>
      </c>
      <c r="DK30" s="2" t="s">
        <v>338</v>
      </c>
      <c r="DL30" s="2" t="s">
        <v>160</v>
      </c>
      <c r="DM30" s="2" t="s">
        <v>160</v>
      </c>
      <c r="DN30" s="2" t="s">
        <v>150</v>
      </c>
      <c r="DO30" s="4">
        <v>2</v>
      </c>
      <c r="DP30" s="8">
        <v>63.38</v>
      </c>
      <c r="DQ30" s="4"/>
      <c r="DR30" s="8"/>
      <c r="DS30" s="7"/>
      <c r="DT30" s="7"/>
      <c r="DU30" s="2" t="s">
        <v>157</v>
      </c>
      <c r="DV30" s="2" t="s">
        <v>147</v>
      </c>
      <c r="DW30" s="2" t="s">
        <v>249</v>
      </c>
      <c r="DX30" s="2" t="s">
        <v>362</v>
      </c>
      <c r="DY30" s="2" t="s">
        <v>160</v>
      </c>
      <c r="DZ30" s="2" t="s">
        <v>160</v>
      </c>
      <c r="EA30" s="2" t="s">
        <v>150</v>
      </c>
      <c r="EB30" s="4">
        <v>2</v>
      </c>
      <c r="EC30" s="8">
        <v>123.12</v>
      </c>
      <c r="ED30" s="4"/>
      <c r="EE30" s="8"/>
      <c r="EF30" s="7"/>
      <c r="EG30" s="7"/>
      <c r="EH30" s="2" t="s">
        <v>157</v>
      </c>
      <c r="EI30" s="2" t="s">
        <v>147</v>
      </c>
      <c r="EJ30" s="2" t="s">
        <v>328</v>
      </c>
      <c r="EK30" s="2" t="s">
        <v>426</v>
      </c>
      <c r="EL30" s="2" t="s">
        <v>160</v>
      </c>
      <c r="EM30" s="2" t="s">
        <v>160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415</v>
      </c>
      <c r="EX30" s="2" t="s">
        <v>192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213</v>
      </c>
      <c r="FJ30" s="2" t="s">
        <v>350</v>
      </c>
      <c r="FK30" s="2" t="s">
        <v>427</v>
      </c>
      <c r="FL30" s="2" t="s">
        <v>160</v>
      </c>
      <c r="FM30" s="2" t="s">
        <v>160</v>
      </c>
      <c r="FN30" s="2" t="s">
        <v>150</v>
      </c>
      <c r="FO30" s="4"/>
      <c r="FP30" s="8"/>
      <c r="FQ30" s="4"/>
      <c r="FR30" s="8"/>
      <c r="FS30" s="7"/>
      <c r="FT30" s="7"/>
      <c r="FU30" s="2" t="s">
        <v>157</v>
      </c>
      <c r="FV30" s="2" t="s">
        <v>147</v>
      </c>
      <c r="FW30" s="2" t="s">
        <v>418</v>
      </c>
      <c r="FX30" s="2" t="s">
        <v>428</v>
      </c>
      <c r="FY30" s="2" t="s">
        <v>160</v>
      </c>
      <c r="FZ30" s="2" t="s">
        <v>160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157</v>
      </c>
      <c r="GV30" s="2" t="s">
        <v>147</v>
      </c>
      <c r="GW30" s="2" t="s">
        <v>420</v>
      </c>
      <c r="GX30" s="2" t="s">
        <v>421</v>
      </c>
      <c r="GY30" s="2" t="s">
        <v>160</v>
      </c>
      <c r="GZ30" s="2" t="s">
        <v>160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157</v>
      </c>
      <c r="KI30" s="2" t="s">
        <v>147</v>
      </c>
      <c r="KJ30" s="2" t="s">
        <v>270</v>
      </c>
      <c r="KK30" s="2" t="s">
        <v>150</v>
      </c>
      <c r="KL30" s="2" t="s">
        <v>160</v>
      </c>
      <c r="KM30" s="2" t="s">
        <v>160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87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429</v>
      </c>
      <c r="B31" s="2" t="s">
        <v>139</v>
      </c>
      <c r="C31" s="2" t="s">
        <v>140</v>
      </c>
      <c r="D31" s="2" t="s">
        <v>400</v>
      </c>
      <c r="E31" s="2" t="s">
        <v>401</v>
      </c>
      <c r="F31" s="2" t="s">
        <v>402</v>
      </c>
      <c r="G31" s="2" t="s">
        <v>402</v>
      </c>
      <c r="H31" s="2" t="s">
        <v>402</v>
      </c>
      <c r="I31" s="2" t="s">
        <v>403</v>
      </c>
      <c r="J31" s="2" t="s">
        <v>404</v>
      </c>
      <c r="K31" s="2" t="s">
        <v>273</v>
      </c>
      <c r="L31" s="3">
        <v>34.73</v>
      </c>
      <c r="M31" s="3">
        <v>36.47</v>
      </c>
      <c r="N31" s="3">
        <v>114.99</v>
      </c>
      <c r="O31" s="2" t="s">
        <v>147</v>
      </c>
      <c r="P31" s="2" t="s">
        <v>189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406</v>
      </c>
      <c r="V31" s="2" t="s">
        <v>152</v>
      </c>
      <c r="W31" s="2" t="s">
        <v>153</v>
      </c>
      <c r="X31" s="2" t="s">
        <v>150</v>
      </c>
      <c r="Y31" s="2" t="s">
        <v>266</v>
      </c>
      <c r="Z31" s="4">
        <v>24</v>
      </c>
      <c r="AA31" s="4">
        <f>=ROUNDDOWN(10.4347826086957,0)</f>
      </c>
      <c r="AB31" s="5">
        <v>2.3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10</v>
      </c>
      <c r="AQ31" s="8">
        <v>412.6</v>
      </c>
      <c r="AR31" s="4">
        <v>10</v>
      </c>
      <c r="AS31" s="8">
        <v>400.76</v>
      </c>
      <c r="AT31" s="7"/>
      <c r="AU31" s="7">
        <v>0.0295</v>
      </c>
      <c r="AV31" s="4">
        <v>10</v>
      </c>
      <c r="AW31" s="8">
        <v>412.6</v>
      </c>
      <c r="AX31" s="4">
        <v>10</v>
      </c>
      <c r="AY31" s="8">
        <v>400.76</v>
      </c>
      <c r="AZ31" s="7"/>
      <c r="BA31" s="7">
        <v>0.0295</v>
      </c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0.2548</v>
      </c>
      <c r="BJ31" s="4">
        <v>10</v>
      </c>
      <c r="BK31" s="8">
        <v>412.6</v>
      </c>
      <c r="BL31" s="2" t="s">
        <v>430</v>
      </c>
      <c r="BM31" s="7">
        <v>1</v>
      </c>
      <c r="BN31" s="7">
        <v>1</v>
      </c>
      <c r="BO31" s="4"/>
      <c r="BP31" s="8"/>
      <c r="BQ31" s="4">
        <v>1</v>
      </c>
      <c r="BR31" s="8">
        <v>79.99</v>
      </c>
      <c r="BS31" s="7">
        <v>-1</v>
      </c>
      <c r="BT31" s="7">
        <v>-1</v>
      </c>
      <c r="BU31" s="2" t="s">
        <v>157</v>
      </c>
      <c r="BV31" s="2" t="s">
        <v>147</v>
      </c>
      <c r="BW31" s="2" t="s">
        <v>328</v>
      </c>
      <c r="BX31" s="2" t="s">
        <v>371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409</v>
      </c>
      <c r="CK31" s="2" t="s">
        <v>380</v>
      </c>
      <c r="CL31" s="2" t="s">
        <v>160</v>
      </c>
      <c r="CM31" s="2" t="s">
        <v>160</v>
      </c>
      <c r="CN31" s="2" t="s">
        <v>150</v>
      </c>
      <c r="CO31" s="4">
        <v>10</v>
      </c>
      <c r="CP31" s="8">
        <v>412.6</v>
      </c>
      <c r="CQ31" s="4">
        <v>4</v>
      </c>
      <c r="CR31" s="8">
        <v>145.6</v>
      </c>
      <c r="CS31" s="7">
        <v>1.5</v>
      </c>
      <c r="CT31" s="7">
        <v>1.8338</v>
      </c>
      <c r="CU31" s="2" t="s">
        <v>157</v>
      </c>
      <c r="CV31" s="2" t="s">
        <v>147</v>
      </c>
      <c r="CW31" s="2" t="s">
        <v>236</v>
      </c>
      <c r="CX31" s="2" t="s">
        <v>431</v>
      </c>
      <c r="CY31" s="2" t="s">
        <v>160</v>
      </c>
      <c r="CZ31" s="2" t="s">
        <v>160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147</v>
      </c>
      <c r="DJ31" s="2" t="s">
        <v>150</v>
      </c>
      <c r="DK31" s="2" t="s">
        <v>432</v>
      </c>
      <c r="DL31" s="2" t="s">
        <v>160</v>
      </c>
      <c r="DM31" s="2" t="s">
        <v>160</v>
      </c>
      <c r="DN31" s="2" t="s">
        <v>150</v>
      </c>
      <c r="DO31" s="4"/>
      <c r="DP31" s="8"/>
      <c r="DQ31" s="4">
        <v>3</v>
      </c>
      <c r="DR31" s="8">
        <v>105.95</v>
      </c>
      <c r="DS31" s="7">
        <v>-1</v>
      </c>
      <c r="DT31" s="7">
        <v>-1</v>
      </c>
      <c r="DU31" s="2" t="s">
        <v>157</v>
      </c>
      <c r="DV31" s="2" t="s">
        <v>147</v>
      </c>
      <c r="DW31" s="2" t="s">
        <v>249</v>
      </c>
      <c r="DX31" s="2" t="s">
        <v>433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328</v>
      </c>
      <c r="EK31" s="2" t="s">
        <v>434</v>
      </c>
      <c r="EL31" s="2" t="s">
        <v>160</v>
      </c>
      <c r="EM31" s="2" t="s">
        <v>160</v>
      </c>
      <c r="EN31" s="2" t="s">
        <v>150</v>
      </c>
      <c r="EO31" s="4"/>
      <c r="EP31" s="8"/>
      <c r="EQ31" s="4">
        <v>1</v>
      </c>
      <c r="ER31" s="8">
        <v>34.12</v>
      </c>
      <c r="ES31" s="7">
        <v>-1</v>
      </c>
      <c r="ET31" s="7">
        <v>-1</v>
      </c>
      <c r="EU31" s="2" t="s">
        <v>157</v>
      </c>
      <c r="EV31" s="2" t="s">
        <v>147</v>
      </c>
      <c r="EW31" s="2" t="s">
        <v>415</v>
      </c>
      <c r="EX31" s="2" t="s">
        <v>435</v>
      </c>
      <c r="EY31" s="2" t="s">
        <v>160</v>
      </c>
      <c r="EZ31" s="2" t="s">
        <v>160</v>
      </c>
      <c r="FA31" s="2" t="s">
        <v>150</v>
      </c>
      <c r="FB31" s="4"/>
      <c r="FC31" s="8"/>
      <c r="FD31" s="4">
        <v>1</v>
      </c>
      <c r="FE31" s="8">
        <v>35.1</v>
      </c>
      <c r="FF31" s="7">
        <v>-1</v>
      </c>
      <c r="FG31" s="7">
        <v>-1</v>
      </c>
      <c r="FH31" s="2" t="s">
        <v>157</v>
      </c>
      <c r="FI31" s="2" t="s">
        <v>147</v>
      </c>
      <c r="FJ31" s="2" t="s">
        <v>350</v>
      </c>
      <c r="FK31" s="2" t="s">
        <v>436</v>
      </c>
      <c r="FL31" s="2" t="s">
        <v>160</v>
      </c>
      <c r="FM31" s="2" t="s">
        <v>160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418</v>
      </c>
      <c r="FX31" s="2" t="s">
        <v>289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157</v>
      </c>
      <c r="GV31" s="2" t="s">
        <v>147</v>
      </c>
      <c r="GW31" s="2" t="s">
        <v>420</v>
      </c>
      <c r="GX31" s="2" t="s">
        <v>150</v>
      </c>
      <c r="GY31" s="2" t="s">
        <v>160</v>
      </c>
      <c r="GZ31" s="2" t="s">
        <v>160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157</v>
      </c>
      <c r="KI31" s="2" t="s">
        <v>147</v>
      </c>
      <c r="KJ31" s="2" t="s">
        <v>270</v>
      </c>
      <c r="KK31" s="2" t="s">
        <v>150</v>
      </c>
      <c r="KL31" s="2" t="s">
        <v>160</v>
      </c>
      <c r="KM31" s="2" t="s">
        <v>160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24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437</v>
      </c>
      <c r="B32" s="2" t="s">
        <v>139</v>
      </c>
      <c r="C32" s="2" t="s">
        <v>140</v>
      </c>
      <c r="D32" s="2" t="s">
        <v>400</v>
      </c>
      <c r="E32" s="2" t="s">
        <v>401</v>
      </c>
      <c r="F32" s="2" t="s">
        <v>402</v>
      </c>
      <c r="G32" s="2" t="s">
        <v>402</v>
      </c>
      <c r="H32" s="2" t="s">
        <v>402</v>
      </c>
      <c r="I32" s="2" t="s">
        <v>403</v>
      </c>
      <c r="J32" s="2" t="s">
        <v>404</v>
      </c>
      <c r="K32" s="2" t="s">
        <v>327</v>
      </c>
      <c r="L32" s="3">
        <v>30.95</v>
      </c>
      <c r="M32" s="3">
        <v>32.5</v>
      </c>
      <c r="N32" s="3">
        <v>99.99</v>
      </c>
      <c r="O32" s="2" t="s">
        <v>376</v>
      </c>
      <c r="P32" s="2" t="s">
        <v>377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406</v>
      </c>
      <c r="V32" s="2" t="s">
        <v>152</v>
      </c>
      <c r="W32" s="2" t="s">
        <v>153</v>
      </c>
      <c r="X32" s="2" t="s">
        <v>150</v>
      </c>
      <c r="Y32" s="2" t="s">
        <v>266</v>
      </c>
      <c r="Z32" s="4"/>
      <c r="AA32" s="4">
        <f>=ROUNDDOWN({0},0)</f>
      </c>
      <c r="AB32" s="5">
        <v>3</v>
      </c>
      <c r="AC32" s="2" t="s">
        <v>150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9</v>
      </c>
      <c r="AS32" s="8">
        <v>216.55</v>
      </c>
      <c r="AT32" s="7">
        <v>-1</v>
      </c>
      <c r="AU32" s="7">
        <v>-1</v>
      </c>
      <c r="AV32" s="4"/>
      <c r="AW32" s="8"/>
      <c r="AX32" s="4">
        <v>9</v>
      </c>
      <c r="AY32" s="8">
        <v>216.55</v>
      </c>
      <c r="AZ32" s="7">
        <v>-1</v>
      </c>
      <c r="BA32" s="7">
        <v>-1</v>
      </c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438</v>
      </c>
      <c r="BM32" s="7"/>
      <c r="BN32" s="7"/>
      <c r="BO32" s="4"/>
      <c r="BP32" s="8"/>
      <c r="BQ32" s="4">
        <v>1</v>
      </c>
      <c r="BR32" s="8">
        <v>58.93</v>
      </c>
      <c r="BS32" s="7">
        <v>-1</v>
      </c>
      <c r="BT32" s="7">
        <v>-1</v>
      </c>
      <c r="BU32" s="2" t="s">
        <v>157</v>
      </c>
      <c r="BV32" s="2" t="s">
        <v>213</v>
      </c>
      <c r="BW32" s="2" t="s">
        <v>328</v>
      </c>
      <c r="BX32" s="2" t="s">
        <v>253</v>
      </c>
      <c r="BY32" s="2" t="s">
        <v>160</v>
      </c>
      <c r="BZ32" s="2" t="s">
        <v>160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213</v>
      </c>
      <c r="CJ32" s="2" t="s">
        <v>409</v>
      </c>
      <c r="CK32" s="2" t="s">
        <v>163</v>
      </c>
      <c r="CL32" s="2" t="s">
        <v>160</v>
      </c>
      <c r="CM32" s="2" t="s">
        <v>160</v>
      </c>
      <c r="CN32" s="2" t="s">
        <v>150</v>
      </c>
      <c r="CO32" s="4"/>
      <c r="CP32" s="8"/>
      <c r="CQ32" s="4">
        <v>1</v>
      </c>
      <c r="CR32" s="8">
        <v>36.4</v>
      </c>
      <c r="CS32" s="7">
        <v>-1</v>
      </c>
      <c r="CT32" s="7">
        <v>-1</v>
      </c>
      <c r="CU32" s="2" t="s">
        <v>157</v>
      </c>
      <c r="CV32" s="2" t="s">
        <v>213</v>
      </c>
      <c r="CW32" s="2" t="s">
        <v>236</v>
      </c>
      <c r="CX32" s="2" t="s">
        <v>439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213</v>
      </c>
      <c r="DJ32" s="2" t="s">
        <v>150</v>
      </c>
      <c r="DK32" s="2" t="s">
        <v>180</v>
      </c>
      <c r="DL32" s="2" t="s">
        <v>160</v>
      </c>
      <c r="DM32" s="2" t="s">
        <v>160</v>
      </c>
      <c r="DN32" s="2" t="s">
        <v>150</v>
      </c>
      <c r="DO32" s="4"/>
      <c r="DP32" s="8"/>
      <c r="DQ32" s="4">
        <v>6</v>
      </c>
      <c r="DR32" s="8">
        <v>84.5</v>
      </c>
      <c r="DS32" s="7">
        <v>-1</v>
      </c>
      <c r="DT32" s="7">
        <v>-1</v>
      </c>
      <c r="DU32" s="2" t="s">
        <v>157</v>
      </c>
      <c r="DV32" s="2" t="s">
        <v>213</v>
      </c>
      <c r="DW32" s="2" t="s">
        <v>249</v>
      </c>
      <c r="DX32" s="2" t="s">
        <v>440</v>
      </c>
      <c r="DY32" s="2" t="s">
        <v>160</v>
      </c>
      <c r="DZ32" s="2" t="s">
        <v>160</v>
      </c>
      <c r="EA32" s="2" t="s">
        <v>150</v>
      </c>
      <c r="EB32" s="4"/>
      <c r="EC32" s="8"/>
      <c r="ED32" s="4">
        <v>1</v>
      </c>
      <c r="EE32" s="8">
        <v>36.72</v>
      </c>
      <c r="EF32" s="7">
        <v>-1</v>
      </c>
      <c r="EG32" s="7">
        <v>-1</v>
      </c>
      <c r="EH32" s="2" t="s">
        <v>157</v>
      </c>
      <c r="EI32" s="2" t="s">
        <v>213</v>
      </c>
      <c r="EJ32" s="2" t="s">
        <v>328</v>
      </c>
      <c r="EK32" s="2" t="s">
        <v>351</v>
      </c>
      <c r="EL32" s="2" t="s">
        <v>160</v>
      </c>
      <c r="EM32" s="2" t="s">
        <v>160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213</v>
      </c>
      <c r="EW32" s="2" t="s">
        <v>415</v>
      </c>
      <c r="EX32" s="2" t="s">
        <v>243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213</v>
      </c>
      <c r="FJ32" s="2" t="s">
        <v>350</v>
      </c>
      <c r="FK32" s="2" t="s">
        <v>441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213</v>
      </c>
      <c r="FW32" s="2" t="s">
        <v>418</v>
      </c>
      <c r="FX32" s="2" t="s">
        <v>150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157</v>
      </c>
      <c r="GV32" s="2" t="s">
        <v>213</v>
      </c>
      <c r="GW32" s="2" t="s">
        <v>420</v>
      </c>
      <c r="GX32" s="2" t="s">
        <v>150</v>
      </c>
      <c r="GY32" s="2" t="s">
        <v>160</v>
      </c>
      <c r="GZ32" s="2" t="s">
        <v>160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157</v>
      </c>
      <c r="KI32" s="2" t="s">
        <v>213</v>
      </c>
      <c r="KJ32" s="2" t="s">
        <v>270</v>
      </c>
      <c r="KK32" s="2" t="s">
        <v>150</v>
      </c>
      <c r="KL32" s="2" t="s">
        <v>160</v>
      </c>
      <c r="KM32" s="2" t="s">
        <v>160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442</v>
      </c>
      <c r="B33" s="2" t="s">
        <v>139</v>
      </c>
      <c r="C33" s="2" t="s">
        <v>140</v>
      </c>
      <c r="D33" s="2" t="s">
        <v>400</v>
      </c>
      <c r="E33" s="2" t="s">
        <v>401</v>
      </c>
      <c r="F33" s="2" t="s">
        <v>443</v>
      </c>
      <c r="G33" s="2" t="s">
        <v>443</v>
      </c>
      <c r="H33" s="2" t="s">
        <v>443</v>
      </c>
      <c r="I33" s="2" t="s">
        <v>444</v>
      </c>
      <c r="J33" s="2" t="s">
        <v>445</v>
      </c>
      <c r="K33" s="2" t="s">
        <v>405</v>
      </c>
      <c r="L33" s="3">
        <v>27.69</v>
      </c>
      <c r="M33" s="3">
        <v>29.07</v>
      </c>
      <c r="N33" s="3">
        <v>84.99</v>
      </c>
      <c r="O33" s="2" t="s">
        <v>147</v>
      </c>
      <c r="P33" s="2" t="s">
        <v>189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406</v>
      </c>
      <c r="V33" s="2" t="s">
        <v>152</v>
      </c>
      <c r="W33" s="2" t="s">
        <v>153</v>
      </c>
      <c r="X33" s="2" t="s">
        <v>150</v>
      </c>
      <c r="Y33" s="2" t="s">
        <v>266</v>
      </c>
      <c r="Z33" s="4">
        <v>79</v>
      </c>
      <c r="AA33" s="4">
        <f>=ROUNDDOWN(25.4838709677419,0)</f>
      </c>
      <c r="AB33" s="5">
        <v>3.1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28</v>
      </c>
      <c r="AQ33" s="8">
        <v>1147.03</v>
      </c>
      <c r="AR33" s="4">
        <v>15</v>
      </c>
      <c r="AS33" s="8">
        <v>610.37</v>
      </c>
      <c r="AT33" s="7">
        <v>0.8667</v>
      </c>
      <c r="AU33" s="7">
        <v>0.8792</v>
      </c>
      <c r="AV33" s="4">
        <v>28</v>
      </c>
      <c r="AW33" s="8">
        <v>1147.03</v>
      </c>
      <c r="AX33" s="4">
        <v>15</v>
      </c>
      <c r="AY33" s="8">
        <v>610.37</v>
      </c>
      <c r="AZ33" s="7">
        <v>0.8667</v>
      </c>
      <c r="BA33" s="7">
        <v>0.8792</v>
      </c>
      <c r="BB33" s="7">
        <v>1</v>
      </c>
      <c r="BC33" s="4">
        <v>38</v>
      </c>
      <c r="BD33" s="8">
        <v>1557.78</v>
      </c>
      <c r="BE33" s="4">
        <v>24</v>
      </c>
      <c r="BF33" s="8">
        <v>978.67</v>
      </c>
      <c r="BG33" s="7">
        <v>0.5833</v>
      </c>
      <c r="BH33" s="7">
        <v>0.5917</v>
      </c>
      <c r="BI33" s="7">
        <v>0.7363</v>
      </c>
      <c r="BJ33" s="4">
        <v>28</v>
      </c>
      <c r="BK33" s="8">
        <v>1147.03</v>
      </c>
      <c r="BL33" s="2" t="s">
        <v>446</v>
      </c>
      <c r="BM33" s="7">
        <v>1</v>
      </c>
      <c r="BN33" s="7">
        <v>1</v>
      </c>
      <c r="BO33" s="4">
        <v>9</v>
      </c>
      <c r="BP33" s="8">
        <v>508.21</v>
      </c>
      <c r="BQ33" s="4">
        <v>5</v>
      </c>
      <c r="BR33" s="8">
        <v>326.71</v>
      </c>
      <c r="BS33" s="7">
        <v>0.8</v>
      </c>
      <c r="BT33" s="7">
        <v>0.5555</v>
      </c>
      <c r="BU33" s="2" t="s">
        <v>157</v>
      </c>
      <c r="BV33" s="2" t="s">
        <v>147</v>
      </c>
      <c r="BW33" s="2" t="s">
        <v>328</v>
      </c>
      <c r="BX33" s="2" t="s">
        <v>234</v>
      </c>
      <c r="BY33" s="2" t="s">
        <v>160</v>
      </c>
      <c r="BZ33" s="2" t="s">
        <v>160</v>
      </c>
      <c r="CA33" s="2" t="s">
        <v>150</v>
      </c>
      <c r="CB33" s="4">
        <v>1</v>
      </c>
      <c r="CC33" s="8">
        <v>28.08</v>
      </c>
      <c r="CD33" s="4"/>
      <c r="CE33" s="8"/>
      <c r="CF33" s="7"/>
      <c r="CG33" s="7"/>
      <c r="CH33" s="2" t="s">
        <v>157</v>
      </c>
      <c r="CI33" s="2" t="s">
        <v>147</v>
      </c>
      <c r="CJ33" s="2" t="s">
        <v>409</v>
      </c>
      <c r="CK33" s="2" t="s">
        <v>447</v>
      </c>
      <c r="CL33" s="2" t="s">
        <v>160</v>
      </c>
      <c r="CM33" s="2" t="s">
        <v>160</v>
      </c>
      <c r="CN33" s="2" t="s">
        <v>150</v>
      </c>
      <c r="CO33" s="4">
        <v>14</v>
      </c>
      <c r="CP33" s="8">
        <v>460.46</v>
      </c>
      <c r="CQ33" s="4">
        <v>6</v>
      </c>
      <c r="CR33" s="8">
        <v>174.72</v>
      </c>
      <c r="CS33" s="7">
        <v>1.3333</v>
      </c>
      <c r="CT33" s="7">
        <v>1.6354</v>
      </c>
      <c r="CU33" s="2" t="s">
        <v>157</v>
      </c>
      <c r="CV33" s="2" t="s">
        <v>147</v>
      </c>
      <c r="CW33" s="2" t="s">
        <v>236</v>
      </c>
      <c r="CX33" s="2" t="s">
        <v>237</v>
      </c>
      <c r="CY33" s="2" t="s">
        <v>160</v>
      </c>
      <c r="CZ33" s="2" t="s">
        <v>160</v>
      </c>
      <c r="DA33" s="2" t="s">
        <v>150</v>
      </c>
      <c r="DB33" s="4"/>
      <c r="DC33" s="8"/>
      <c r="DD33" s="4">
        <v>2</v>
      </c>
      <c r="DE33" s="8">
        <v>56.94</v>
      </c>
      <c r="DF33" s="7">
        <v>-1</v>
      </c>
      <c r="DG33" s="7">
        <v>-1</v>
      </c>
      <c r="DH33" s="2" t="s">
        <v>157</v>
      </c>
      <c r="DI33" s="2" t="s">
        <v>147</v>
      </c>
      <c r="DJ33" s="2" t="s">
        <v>150</v>
      </c>
      <c r="DK33" s="2" t="s">
        <v>352</v>
      </c>
      <c r="DL33" s="2" t="s">
        <v>160</v>
      </c>
      <c r="DM33" s="2" t="s">
        <v>160</v>
      </c>
      <c r="DN33" s="2" t="s">
        <v>150</v>
      </c>
      <c r="DO33" s="4">
        <v>1</v>
      </c>
      <c r="DP33" s="8">
        <v>22.28</v>
      </c>
      <c r="DQ33" s="4">
        <v>2</v>
      </c>
      <c r="DR33" s="8">
        <v>52</v>
      </c>
      <c r="DS33" s="7">
        <v>-0.5</v>
      </c>
      <c r="DT33" s="7">
        <v>-0.5715</v>
      </c>
      <c r="DU33" s="2" t="s">
        <v>157</v>
      </c>
      <c r="DV33" s="2" t="s">
        <v>147</v>
      </c>
      <c r="DW33" s="2" t="s">
        <v>239</v>
      </c>
      <c r="DX33" s="2" t="s">
        <v>247</v>
      </c>
      <c r="DY33" s="2" t="s">
        <v>160</v>
      </c>
      <c r="DZ33" s="2" t="s">
        <v>160</v>
      </c>
      <c r="EA33" s="2" t="s">
        <v>150</v>
      </c>
      <c r="EB33" s="4">
        <v>2</v>
      </c>
      <c r="EC33" s="8">
        <v>97.2</v>
      </c>
      <c r="ED33" s="4"/>
      <c r="EE33" s="8"/>
      <c r="EF33" s="7"/>
      <c r="EG33" s="7"/>
      <c r="EH33" s="2" t="s">
        <v>157</v>
      </c>
      <c r="EI33" s="2" t="s">
        <v>147</v>
      </c>
      <c r="EJ33" s="2" t="s">
        <v>328</v>
      </c>
      <c r="EK33" s="2" t="s">
        <v>448</v>
      </c>
      <c r="EL33" s="2" t="s">
        <v>160</v>
      </c>
      <c r="EM33" s="2" t="s">
        <v>160</v>
      </c>
      <c r="EN33" s="2" t="s">
        <v>150</v>
      </c>
      <c r="EO33" s="4">
        <v>1</v>
      </c>
      <c r="EP33" s="8">
        <v>30.8</v>
      </c>
      <c r="EQ33" s="4"/>
      <c r="ER33" s="8"/>
      <c r="ES33" s="7"/>
      <c r="ET33" s="7"/>
      <c r="EU33" s="2" t="s">
        <v>157</v>
      </c>
      <c r="EV33" s="2" t="s">
        <v>147</v>
      </c>
      <c r="EW33" s="2" t="s">
        <v>415</v>
      </c>
      <c r="EX33" s="2" t="s">
        <v>449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350</v>
      </c>
      <c r="FK33" s="2" t="s">
        <v>450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147</v>
      </c>
      <c r="FW33" s="2" t="s">
        <v>418</v>
      </c>
      <c r="FX33" s="2" t="s">
        <v>451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157</v>
      </c>
      <c r="GV33" s="2" t="s">
        <v>147</v>
      </c>
      <c r="GW33" s="2" t="s">
        <v>420</v>
      </c>
      <c r="GX33" s="2" t="s">
        <v>421</v>
      </c>
      <c r="GY33" s="2" t="s">
        <v>160</v>
      </c>
      <c r="GZ33" s="2" t="s">
        <v>160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157</v>
      </c>
      <c r="KI33" s="2" t="s">
        <v>147</v>
      </c>
      <c r="KJ33" s="2" t="s">
        <v>270</v>
      </c>
      <c r="KK33" s="2" t="s">
        <v>452</v>
      </c>
      <c r="KL33" s="2" t="s">
        <v>160</v>
      </c>
      <c r="KM33" s="2" t="s">
        <v>160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79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453</v>
      </c>
      <c r="B34" s="2" t="s">
        <v>139</v>
      </c>
      <c r="C34" s="2" t="s">
        <v>140</v>
      </c>
      <c r="D34" s="2" t="s">
        <v>400</v>
      </c>
      <c r="E34" s="2" t="s">
        <v>401</v>
      </c>
      <c r="F34" s="2" t="s">
        <v>443</v>
      </c>
      <c r="G34" s="2" t="s">
        <v>443</v>
      </c>
      <c r="H34" s="2" t="s">
        <v>443</v>
      </c>
      <c r="I34" s="2" t="s">
        <v>444</v>
      </c>
      <c r="J34" s="2" t="s">
        <v>445</v>
      </c>
      <c r="K34" s="2" t="s">
        <v>423</v>
      </c>
      <c r="L34" s="3">
        <v>27.69</v>
      </c>
      <c r="M34" s="3">
        <v>29.07</v>
      </c>
      <c r="N34" s="3">
        <v>84.99</v>
      </c>
      <c r="O34" s="2" t="s">
        <v>147</v>
      </c>
      <c r="P34" s="2" t="s">
        <v>189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406</v>
      </c>
      <c r="V34" s="2" t="s">
        <v>152</v>
      </c>
      <c r="W34" s="2" t="s">
        <v>153</v>
      </c>
      <c r="X34" s="2" t="s">
        <v>150</v>
      </c>
      <c r="Y34" s="2" t="s">
        <v>266</v>
      </c>
      <c r="Z34" s="4">
        <v>5</v>
      </c>
      <c r="AA34" s="4">
        <f>=ROUNDDOWN(2.08333333333333,0)</f>
      </c>
      <c r="AB34" s="5">
        <v>2.4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10</v>
      </c>
      <c r="AQ34" s="8">
        <v>410.75</v>
      </c>
      <c r="AR34" s="4">
        <v>9</v>
      </c>
      <c r="AS34" s="8">
        <v>368.3</v>
      </c>
      <c r="AT34" s="7">
        <v>0.1111</v>
      </c>
      <c r="AU34" s="7">
        <v>0.1153</v>
      </c>
      <c r="AV34" s="4">
        <v>10</v>
      </c>
      <c r="AW34" s="8">
        <v>410.75</v>
      </c>
      <c r="AX34" s="4">
        <v>9</v>
      </c>
      <c r="AY34" s="8">
        <v>368.3</v>
      </c>
      <c r="AZ34" s="7">
        <v>0.1111</v>
      </c>
      <c r="BA34" s="7">
        <v>0.1153</v>
      </c>
      <c r="BB34" s="7">
        <v>1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>
        <v>0.2637</v>
      </c>
      <c r="BJ34" s="4">
        <v>10</v>
      </c>
      <c r="BK34" s="8">
        <v>410.75</v>
      </c>
      <c r="BL34" s="2" t="s">
        <v>454</v>
      </c>
      <c r="BM34" s="7">
        <v>1</v>
      </c>
      <c r="BN34" s="7">
        <v>1</v>
      </c>
      <c r="BO34" s="4">
        <v>3</v>
      </c>
      <c r="BP34" s="8">
        <v>180.52</v>
      </c>
      <c r="BQ34" s="4">
        <v>3</v>
      </c>
      <c r="BR34" s="8">
        <v>195.66</v>
      </c>
      <c r="BS34" s="7"/>
      <c r="BT34" s="7">
        <v>-0.0774</v>
      </c>
      <c r="BU34" s="2" t="s">
        <v>157</v>
      </c>
      <c r="BV34" s="2" t="s">
        <v>147</v>
      </c>
      <c r="BW34" s="2" t="s">
        <v>328</v>
      </c>
      <c r="BX34" s="2" t="s">
        <v>424</v>
      </c>
      <c r="BY34" s="2" t="s">
        <v>160</v>
      </c>
      <c r="BZ34" s="2" t="s">
        <v>160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409</v>
      </c>
      <c r="CK34" s="2" t="s">
        <v>455</v>
      </c>
      <c r="CL34" s="2" t="s">
        <v>160</v>
      </c>
      <c r="CM34" s="2" t="s">
        <v>160</v>
      </c>
      <c r="CN34" s="2" t="s">
        <v>150</v>
      </c>
      <c r="CO34" s="4">
        <v>7</v>
      </c>
      <c r="CP34" s="8">
        <v>230.23</v>
      </c>
      <c r="CQ34" s="4">
        <v>4</v>
      </c>
      <c r="CR34" s="8">
        <v>116.48</v>
      </c>
      <c r="CS34" s="7">
        <v>0.75</v>
      </c>
      <c r="CT34" s="7">
        <v>0.9766</v>
      </c>
      <c r="CU34" s="2" t="s">
        <v>157</v>
      </c>
      <c r="CV34" s="2" t="s">
        <v>147</v>
      </c>
      <c r="CW34" s="2" t="s">
        <v>236</v>
      </c>
      <c r="CX34" s="2" t="s">
        <v>456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150</v>
      </c>
      <c r="DK34" s="2" t="s">
        <v>352</v>
      </c>
      <c r="DL34" s="2" t="s">
        <v>160</v>
      </c>
      <c r="DM34" s="2" t="s">
        <v>160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239</v>
      </c>
      <c r="DX34" s="2" t="s">
        <v>240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328</v>
      </c>
      <c r="EK34" s="2" t="s">
        <v>363</v>
      </c>
      <c r="EL34" s="2" t="s">
        <v>160</v>
      </c>
      <c r="EM34" s="2" t="s">
        <v>160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415</v>
      </c>
      <c r="EX34" s="2" t="s">
        <v>179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213</v>
      </c>
      <c r="FJ34" s="2" t="s">
        <v>350</v>
      </c>
      <c r="FK34" s="2" t="s">
        <v>457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418</v>
      </c>
      <c r="FX34" s="2" t="s">
        <v>150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>
        <v>2</v>
      </c>
      <c r="GR34" s="8">
        <v>56.16</v>
      </c>
      <c r="GS34" s="7">
        <v>-1</v>
      </c>
      <c r="GT34" s="7">
        <v>-1</v>
      </c>
      <c r="GU34" s="2" t="s">
        <v>157</v>
      </c>
      <c r="GV34" s="2" t="s">
        <v>147</v>
      </c>
      <c r="GW34" s="2" t="s">
        <v>420</v>
      </c>
      <c r="GX34" s="2" t="s">
        <v>421</v>
      </c>
      <c r="GY34" s="2" t="s">
        <v>160</v>
      </c>
      <c r="GZ34" s="2" t="s">
        <v>160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157</v>
      </c>
      <c r="KI34" s="2" t="s">
        <v>147</v>
      </c>
      <c r="KJ34" s="2" t="s">
        <v>270</v>
      </c>
      <c r="KK34" s="2" t="s">
        <v>150</v>
      </c>
      <c r="KL34" s="2" t="s">
        <v>160</v>
      </c>
      <c r="KM34" s="2" t="s">
        <v>160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458</v>
      </c>
      <c r="B35" s="2" t="s">
        <v>139</v>
      </c>
      <c r="C35" s="2" t="s">
        <v>140</v>
      </c>
      <c r="D35" s="2" t="s">
        <v>400</v>
      </c>
      <c r="E35" s="2" t="s">
        <v>401</v>
      </c>
      <c r="F35" s="2" t="s">
        <v>459</v>
      </c>
      <c r="G35" s="2" t="s">
        <v>459</v>
      </c>
      <c r="H35" s="2" t="s">
        <v>459</v>
      </c>
      <c r="I35" s="2" t="s">
        <v>444</v>
      </c>
      <c r="J35" s="2" t="s">
        <v>460</v>
      </c>
      <c r="K35" s="2" t="s">
        <v>327</v>
      </c>
      <c r="L35" s="3">
        <v>34.04</v>
      </c>
      <c r="M35" s="3">
        <v>35.74</v>
      </c>
      <c r="N35" s="3">
        <v>109.99</v>
      </c>
      <c r="O35" s="2" t="s">
        <v>461</v>
      </c>
      <c r="P35" s="2" t="s">
        <v>358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406</v>
      </c>
      <c r="V35" s="2" t="s">
        <v>462</v>
      </c>
      <c r="W35" s="2" t="s">
        <v>153</v>
      </c>
      <c r="X35" s="2" t="s">
        <v>150</v>
      </c>
      <c r="Y35" s="2" t="s">
        <v>266</v>
      </c>
      <c r="Z35" s="4"/>
      <c r="AA35" s="4">
        <f>=ROUNDDOWN({0},0)</f>
      </c>
      <c r="AB35" s="5">
        <v>2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10</v>
      </c>
      <c r="AS35" s="8">
        <v>526.78</v>
      </c>
      <c r="AT35" s="7">
        <v>-1</v>
      </c>
      <c r="AU35" s="7">
        <v>-1</v>
      </c>
      <c r="AV35" s="4"/>
      <c r="AW35" s="8"/>
      <c r="AX35" s="4">
        <v>10</v>
      </c>
      <c r="AY35" s="8">
        <v>526.78</v>
      </c>
      <c r="AZ35" s="7">
        <v>-1</v>
      </c>
      <c r="BA35" s="7">
        <v>-1</v>
      </c>
      <c r="BB35" s="7"/>
      <c r="BC35" s="4" t="s">
        <v>150</v>
      </c>
      <c r="BD35" s="8" t="s">
        <v>150</v>
      </c>
      <c r="BE35" s="4">
        <v>42</v>
      </c>
      <c r="BF35" s="8">
        <v>2061.72</v>
      </c>
      <c r="BG35" s="7" t="s">
        <v>150</v>
      </c>
      <c r="BH35" s="7" t="s">
        <v>150</v>
      </c>
      <c r="BI35" s="7"/>
      <c r="BJ35" s="4"/>
      <c r="BK35" s="8"/>
      <c r="BL35" s="2" t="s">
        <v>378</v>
      </c>
      <c r="BM35" s="7"/>
      <c r="BN35" s="7"/>
      <c r="BO35" s="4"/>
      <c r="BP35" s="8"/>
      <c r="BQ35" s="4">
        <v>3</v>
      </c>
      <c r="BR35" s="8">
        <v>261.59</v>
      </c>
      <c r="BS35" s="7">
        <v>-1</v>
      </c>
      <c r="BT35" s="7">
        <v>-1</v>
      </c>
      <c r="BU35" s="2" t="s">
        <v>157</v>
      </c>
      <c r="BV35" s="2" t="s">
        <v>213</v>
      </c>
      <c r="BW35" s="2" t="s">
        <v>266</v>
      </c>
      <c r="BX35" s="2" t="s">
        <v>463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213</v>
      </c>
      <c r="CJ35" s="2" t="s">
        <v>409</v>
      </c>
      <c r="CK35" s="2" t="s">
        <v>464</v>
      </c>
      <c r="CL35" s="2" t="s">
        <v>160</v>
      </c>
      <c r="CM35" s="2" t="s">
        <v>160</v>
      </c>
      <c r="CN35" s="2" t="s">
        <v>150</v>
      </c>
      <c r="CO35" s="4"/>
      <c r="CP35" s="8"/>
      <c r="CQ35" s="4">
        <v>6</v>
      </c>
      <c r="CR35" s="8">
        <v>240.18</v>
      </c>
      <c r="CS35" s="7">
        <v>-1</v>
      </c>
      <c r="CT35" s="7">
        <v>-1</v>
      </c>
      <c r="CU35" s="2" t="s">
        <v>157</v>
      </c>
      <c r="CV35" s="2" t="s">
        <v>213</v>
      </c>
      <c r="CW35" s="2" t="s">
        <v>236</v>
      </c>
      <c r="CX35" s="2" t="s">
        <v>431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213</v>
      </c>
      <c r="DJ35" s="2" t="s">
        <v>150</v>
      </c>
      <c r="DK35" s="2" t="s">
        <v>191</v>
      </c>
      <c r="DL35" s="2" t="s">
        <v>160</v>
      </c>
      <c r="DM35" s="2" t="s">
        <v>160</v>
      </c>
      <c r="DN35" s="2" t="s">
        <v>150</v>
      </c>
      <c r="DO35" s="4"/>
      <c r="DP35" s="8"/>
      <c r="DQ35" s="4">
        <v>1</v>
      </c>
      <c r="DR35" s="8">
        <v>25.01</v>
      </c>
      <c r="DS35" s="7">
        <v>-1</v>
      </c>
      <c r="DT35" s="7">
        <v>-1</v>
      </c>
      <c r="DU35" s="2" t="s">
        <v>157</v>
      </c>
      <c r="DV35" s="2" t="s">
        <v>213</v>
      </c>
      <c r="DW35" s="2" t="s">
        <v>239</v>
      </c>
      <c r="DX35" s="2" t="s">
        <v>465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213</v>
      </c>
      <c r="EJ35" s="2" t="s">
        <v>328</v>
      </c>
      <c r="EK35" s="2" t="s">
        <v>466</v>
      </c>
      <c r="EL35" s="2" t="s">
        <v>160</v>
      </c>
      <c r="EM35" s="2" t="s">
        <v>160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213</v>
      </c>
      <c r="EW35" s="2" t="s">
        <v>415</v>
      </c>
      <c r="EX35" s="2" t="s">
        <v>166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213</v>
      </c>
      <c r="FJ35" s="2" t="s">
        <v>350</v>
      </c>
      <c r="FK35" s="2" t="s">
        <v>441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213</v>
      </c>
      <c r="FW35" s="2" t="s">
        <v>418</v>
      </c>
      <c r="FX35" s="2" t="s">
        <v>150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157</v>
      </c>
      <c r="GV35" s="2" t="s">
        <v>213</v>
      </c>
      <c r="GW35" s="2" t="s">
        <v>420</v>
      </c>
      <c r="GX35" s="2" t="s">
        <v>398</v>
      </c>
      <c r="GY35" s="2" t="s">
        <v>160</v>
      </c>
      <c r="GZ35" s="2" t="s">
        <v>160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157</v>
      </c>
      <c r="KI35" s="2" t="s">
        <v>213</v>
      </c>
      <c r="KJ35" s="2" t="s">
        <v>270</v>
      </c>
      <c r="KK35" s="2" t="s">
        <v>150</v>
      </c>
      <c r="KL35" s="2" t="s">
        <v>160</v>
      </c>
      <c r="KM35" s="2" t="s">
        <v>160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467</v>
      </c>
      <c r="B36" s="2" t="s">
        <v>139</v>
      </c>
      <c r="C36" s="2" t="s">
        <v>140</v>
      </c>
      <c r="D36" s="2" t="s">
        <v>400</v>
      </c>
      <c r="E36" s="2" t="s">
        <v>401</v>
      </c>
      <c r="F36" s="2" t="s">
        <v>459</v>
      </c>
      <c r="G36" s="2" t="s">
        <v>459</v>
      </c>
      <c r="H36" s="2" t="s">
        <v>459</v>
      </c>
      <c r="I36" s="2" t="s">
        <v>444</v>
      </c>
      <c r="J36" s="2" t="s">
        <v>460</v>
      </c>
      <c r="K36" s="2" t="s">
        <v>405</v>
      </c>
      <c r="L36" s="3">
        <v>37.83</v>
      </c>
      <c r="M36" s="3">
        <v>39.72</v>
      </c>
      <c r="N36" s="3">
        <v>124.99</v>
      </c>
      <c r="O36" s="2" t="s">
        <v>147</v>
      </c>
      <c r="P36" s="2" t="s">
        <v>189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406</v>
      </c>
      <c r="V36" s="2" t="s">
        <v>462</v>
      </c>
      <c r="W36" s="2" t="s">
        <v>153</v>
      </c>
      <c r="X36" s="2" t="s">
        <v>150</v>
      </c>
      <c r="Y36" s="2" t="s">
        <v>266</v>
      </c>
      <c r="Z36" s="4"/>
      <c r="AA36" s="4">
        <f>=ROUNDDOWN({0},0)</f>
      </c>
      <c r="AB36" s="5">
        <v>5.7</v>
      </c>
      <c r="AC36" s="2" t="s">
        <v>150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15</v>
      </c>
      <c r="AS36" s="8">
        <v>771.37</v>
      </c>
      <c r="AT36" s="7">
        <v>-1</v>
      </c>
      <c r="AU36" s="7">
        <v>-1</v>
      </c>
      <c r="AV36" s="4"/>
      <c r="AW36" s="8"/>
      <c r="AX36" s="4">
        <v>15</v>
      </c>
      <c r="AY36" s="8">
        <v>771.37</v>
      </c>
      <c r="AZ36" s="7">
        <v>-1</v>
      </c>
      <c r="BA36" s="7">
        <v>-1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/>
      <c r="BJ36" s="4"/>
      <c r="BK36" s="8"/>
      <c r="BL36" s="2" t="s">
        <v>468</v>
      </c>
      <c r="BM36" s="7"/>
      <c r="BN36" s="7"/>
      <c r="BO36" s="4"/>
      <c r="BP36" s="8"/>
      <c r="BQ36" s="4">
        <v>4</v>
      </c>
      <c r="BR36" s="8">
        <v>342.48</v>
      </c>
      <c r="BS36" s="7">
        <v>-1</v>
      </c>
      <c r="BT36" s="7">
        <v>-1</v>
      </c>
      <c r="BU36" s="2" t="s">
        <v>157</v>
      </c>
      <c r="BV36" s="2" t="s">
        <v>147</v>
      </c>
      <c r="BW36" s="2" t="s">
        <v>328</v>
      </c>
      <c r="BX36" s="2" t="s">
        <v>408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409</v>
      </c>
      <c r="CK36" s="2" t="s">
        <v>469</v>
      </c>
      <c r="CL36" s="2" t="s">
        <v>160</v>
      </c>
      <c r="CM36" s="2" t="s">
        <v>160</v>
      </c>
      <c r="CN36" s="2" t="s">
        <v>150</v>
      </c>
      <c r="CO36" s="4"/>
      <c r="CP36" s="8"/>
      <c r="CQ36" s="4">
        <v>7</v>
      </c>
      <c r="CR36" s="8">
        <v>280.21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236</v>
      </c>
      <c r="CX36" s="2" t="s">
        <v>237</v>
      </c>
      <c r="CY36" s="2" t="s">
        <v>160</v>
      </c>
      <c r="CZ36" s="2" t="s">
        <v>160</v>
      </c>
      <c r="DA36" s="2" t="s">
        <v>150</v>
      </c>
      <c r="DB36" s="4"/>
      <c r="DC36" s="8"/>
      <c r="DD36" s="4"/>
      <c r="DE36" s="8"/>
      <c r="DF36" s="7"/>
      <c r="DG36" s="7"/>
      <c r="DH36" s="2" t="s">
        <v>157</v>
      </c>
      <c r="DI36" s="2" t="s">
        <v>147</v>
      </c>
      <c r="DJ36" s="2" t="s">
        <v>150</v>
      </c>
      <c r="DK36" s="2" t="s">
        <v>470</v>
      </c>
      <c r="DL36" s="2" t="s">
        <v>160</v>
      </c>
      <c r="DM36" s="2" t="s">
        <v>160</v>
      </c>
      <c r="DN36" s="2" t="s">
        <v>150</v>
      </c>
      <c r="DO36" s="4"/>
      <c r="DP36" s="8"/>
      <c r="DQ36" s="4">
        <v>2</v>
      </c>
      <c r="DR36" s="8">
        <v>71.48</v>
      </c>
      <c r="DS36" s="7">
        <v>-1</v>
      </c>
      <c r="DT36" s="7">
        <v>-1</v>
      </c>
      <c r="DU36" s="2" t="s">
        <v>157</v>
      </c>
      <c r="DV36" s="2" t="s">
        <v>147</v>
      </c>
      <c r="DW36" s="2" t="s">
        <v>239</v>
      </c>
      <c r="DX36" s="2" t="s">
        <v>390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328</v>
      </c>
      <c r="EK36" s="2" t="s">
        <v>256</v>
      </c>
      <c r="EL36" s="2" t="s">
        <v>160</v>
      </c>
      <c r="EM36" s="2" t="s">
        <v>160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415</v>
      </c>
      <c r="EX36" s="2" t="s">
        <v>243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213</v>
      </c>
      <c r="FJ36" s="2" t="s">
        <v>350</v>
      </c>
      <c r="FK36" s="2" t="s">
        <v>471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418</v>
      </c>
      <c r="FX36" s="2" t="s">
        <v>289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>
        <v>2</v>
      </c>
      <c r="GR36" s="8">
        <v>77.2</v>
      </c>
      <c r="GS36" s="7">
        <v>-1</v>
      </c>
      <c r="GT36" s="7">
        <v>-1</v>
      </c>
      <c r="GU36" s="2" t="s">
        <v>157</v>
      </c>
      <c r="GV36" s="2" t="s">
        <v>147</v>
      </c>
      <c r="GW36" s="2" t="s">
        <v>420</v>
      </c>
      <c r="GX36" s="2" t="s">
        <v>421</v>
      </c>
      <c r="GY36" s="2" t="s">
        <v>160</v>
      </c>
      <c r="GZ36" s="2" t="s">
        <v>160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157</v>
      </c>
      <c r="KI36" s="2" t="s">
        <v>147</v>
      </c>
      <c r="KJ36" s="2" t="s">
        <v>270</v>
      </c>
      <c r="KK36" s="2" t="s">
        <v>150</v>
      </c>
      <c r="KL36" s="2" t="s">
        <v>160</v>
      </c>
      <c r="KM36" s="2" t="s">
        <v>160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472</v>
      </c>
      <c r="B37" s="2" t="s">
        <v>139</v>
      </c>
      <c r="C37" s="2" t="s">
        <v>140</v>
      </c>
      <c r="D37" s="2" t="s">
        <v>400</v>
      </c>
      <c r="E37" s="2" t="s">
        <v>401</v>
      </c>
      <c r="F37" s="2" t="s">
        <v>459</v>
      </c>
      <c r="G37" s="2" t="s">
        <v>459</v>
      </c>
      <c r="H37" s="2" t="s">
        <v>459</v>
      </c>
      <c r="I37" s="2" t="s">
        <v>444</v>
      </c>
      <c r="J37" s="2" t="s">
        <v>460</v>
      </c>
      <c r="K37" s="2" t="s">
        <v>273</v>
      </c>
      <c r="L37" s="3">
        <v>37.83</v>
      </c>
      <c r="M37" s="3">
        <v>39.72</v>
      </c>
      <c r="N37" s="3">
        <v>124.99</v>
      </c>
      <c r="O37" s="2" t="s">
        <v>147</v>
      </c>
      <c r="P37" s="2" t="s">
        <v>189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406</v>
      </c>
      <c r="V37" s="2" t="s">
        <v>462</v>
      </c>
      <c r="W37" s="2" t="s">
        <v>153</v>
      </c>
      <c r="X37" s="2" t="s">
        <v>150</v>
      </c>
      <c r="Y37" s="2" t="s">
        <v>266</v>
      </c>
      <c r="Z37" s="4">
        <v>88</v>
      </c>
      <c r="AA37" s="4">
        <f>=ROUNDDOWN(36.6666666666667,0)</f>
      </c>
      <c r="AB37" s="5">
        <v>2.4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11</v>
      </c>
      <c r="AS37" s="8">
        <v>418.88</v>
      </c>
      <c r="AT37" s="7">
        <v>-1</v>
      </c>
      <c r="AU37" s="7">
        <v>-1</v>
      </c>
      <c r="AV37" s="4"/>
      <c r="AW37" s="8"/>
      <c r="AX37" s="4">
        <v>11</v>
      </c>
      <c r="AY37" s="8">
        <v>418.88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395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147</v>
      </c>
      <c r="BW37" s="2" t="s">
        <v>363</v>
      </c>
      <c r="BX37" s="2" t="s">
        <v>300</v>
      </c>
      <c r="BY37" s="2" t="s">
        <v>160</v>
      </c>
      <c r="BZ37" s="2" t="s">
        <v>160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147</v>
      </c>
      <c r="CJ37" s="2" t="s">
        <v>409</v>
      </c>
      <c r="CK37" s="2" t="s">
        <v>469</v>
      </c>
      <c r="CL37" s="2" t="s">
        <v>160</v>
      </c>
      <c r="CM37" s="2" t="s">
        <v>160</v>
      </c>
      <c r="CN37" s="2" t="s">
        <v>150</v>
      </c>
      <c r="CO37" s="4"/>
      <c r="CP37" s="8"/>
      <c r="CQ37" s="4">
        <v>6</v>
      </c>
      <c r="CR37" s="8">
        <v>240.18</v>
      </c>
      <c r="CS37" s="7">
        <v>-1</v>
      </c>
      <c r="CT37" s="7">
        <v>-1</v>
      </c>
      <c r="CU37" s="2" t="s">
        <v>157</v>
      </c>
      <c r="CV37" s="2" t="s">
        <v>147</v>
      </c>
      <c r="CW37" s="2" t="s">
        <v>236</v>
      </c>
      <c r="CX37" s="2" t="s">
        <v>473</v>
      </c>
      <c r="CY37" s="2" t="s">
        <v>160</v>
      </c>
      <c r="CZ37" s="2" t="s">
        <v>160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147</v>
      </c>
      <c r="DJ37" s="2" t="s">
        <v>150</v>
      </c>
      <c r="DK37" s="2" t="s">
        <v>474</v>
      </c>
      <c r="DL37" s="2" t="s">
        <v>160</v>
      </c>
      <c r="DM37" s="2" t="s">
        <v>160</v>
      </c>
      <c r="DN37" s="2" t="s">
        <v>150</v>
      </c>
      <c r="DO37" s="4"/>
      <c r="DP37" s="8"/>
      <c r="DQ37" s="4">
        <v>5</v>
      </c>
      <c r="DR37" s="8">
        <v>178.7</v>
      </c>
      <c r="DS37" s="7">
        <v>-1</v>
      </c>
      <c r="DT37" s="7">
        <v>-1</v>
      </c>
      <c r="DU37" s="2" t="s">
        <v>157</v>
      </c>
      <c r="DV37" s="2" t="s">
        <v>147</v>
      </c>
      <c r="DW37" s="2" t="s">
        <v>239</v>
      </c>
      <c r="DX37" s="2" t="s">
        <v>475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147</v>
      </c>
      <c r="EJ37" s="2" t="s">
        <v>266</v>
      </c>
      <c r="EK37" s="2" t="s">
        <v>256</v>
      </c>
      <c r="EL37" s="2" t="s">
        <v>160</v>
      </c>
      <c r="EM37" s="2" t="s">
        <v>160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147</v>
      </c>
      <c r="EW37" s="2" t="s">
        <v>415</v>
      </c>
      <c r="EX37" s="2" t="s">
        <v>390</v>
      </c>
      <c r="EY37" s="2" t="s">
        <v>160</v>
      </c>
      <c r="EZ37" s="2" t="s">
        <v>160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213</v>
      </c>
      <c r="FJ37" s="2" t="s">
        <v>350</v>
      </c>
      <c r="FK37" s="2" t="s">
        <v>150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147</v>
      </c>
      <c r="FW37" s="2" t="s">
        <v>418</v>
      </c>
      <c r="FX37" s="2" t="s">
        <v>476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157</v>
      </c>
      <c r="GV37" s="2" t="s">
        <v>147</v>
      </c>
      <c r="GW37" s="2" t="s">
        <v>420</v>
      </c>
      <c r="GX37" s="2" t="s">
        <v>477</v>
      </c>
      <c r="GY37" s="2" t="s">
        <v>160</v>
      </c>
      <c r="GZ37" s="2" t="s">
        <v>160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157</v>
      </c>
      <c r="KI37" s="2" t="s">
        <v>147</v>
      </c>
      <c r="KJ37" s="2" t="s">
        <v>270</v>
      </c>
      <c r="KK37" s="2" t="s">
        <v>150</v>
      </c>
      <c r="KL37" s="2" t="s">
        <v>160</v>
      </c>
      <c r="KM37" s="2" t="s">
        <v>160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1</v>
      </c>
      <c r="PC37" s="4"/>
      <c r="PD37" s="4"/>
      <c r="PE37" s="4">
        <v>87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478</v>
      </c>
      <c r="B38" s="2" t="s">
        <v>139</v>
      </c>
      <c r="C38" s="2" t="s">
        <v>140</v>
      </c>
      <c r="D38" s="2" t="s">
        <v>400</v>
      </c>
      <c r="E38" s="2" t="s">
        <v>401</v>
      </c>
      <c r="F38" s="2" t="s">
        <v>459</v>
      </c>
      <c r="G38" s="2" t="s">
        <v>459</v>
      </c>
      <c r="H38" s="2" t="s">
        <v>459</v>
      </c>
      <c r="I38" s="2" t="s">
        <v>444</v>
      </c>
      <c r="J38" s="2" t="s">
        <v>460</v>
      </c>
      <c r="K38" s="2" t="s">
        <v>423</v>
      </c>
      <c r="L38" s="3">
        <v>37.83</v>
      </c>
      <c r="M38" s="3">
        <v>39.72</v>
      </c>
      <c r="N38" s="3">
        <v>124.99</v>
      </c>
      <c r="O38" s="2" t="s">
        <v>147</v>
      </c>
      <c r="P38" s="2" t="s">
        <v>189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406</v>
      </c>
      <c r="V38" s="2" t="s">
        <v>462</v>
      </c>
      <c r="W38" s="2" t="s">
        <v>153</v>
      </c>
      <c r="X38" s="2" t="s">
        <v>150</v>
      </c>
      <c r="Y38" s="2" t="s">
        <v>266</v>
      </c>
      <c r="Z38" s="4"/>
      <c r="AA38" s="4">
        <f>=ROUNDDOWN({0},0)</f>
      </c>
      <c r="AB38" s="5">
        <v>3.4</v>
      </c>
      <c r="AC38" s="2" t="s">
        <v>150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6</v>
      </c>
      <c r="AS38" s="8">
        <v>344.69</v>
      </c>
      <c r="AT38" s="7">
        <v>-1</v>
      </c>
      <c r="AU38" s="7">
        <v>-1</v>
      </c>
      <c r="AV38" s="4"/>
      <c r="AW38" s="8"/>
      <c r="AX38" s="4">
        <v>6</v>
      </c>
      <c r="AY38" s="8">
        <v>344.69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378</v>
      </c>
      <c r="BM38" s="7"/>
      <c r="BN38" s="7"/>
      <c r="BO38" s="4"/>
      <c r="BP38" s="8"/>
      <c r="BQ38" s="4">
        <v>2</v>
      </c>
      <c r="BR38" s="8">
        <v>188.86</v>
      </c>
      <c r="BS38" s="7">
        <v>-1</v>
      </c>
      <c r="BT38" s="7">
        <v>-1</v>
      </c>
      <c r="BU38" s="2" t="s">
        <v>157</v>
      </c>
      <c r="BV38" s="2" t="s">
        <v>147</v>
      </c>
      <c r="BW38" s="2" t="s">
        <v>266</v>
      </c>
      <c r="BX38" s="2" t="s">
        <v>382</v>
      </c>
      <c r="BY38" s="2" t="s">
        <v>160</v>
      </c>
      <c r="BZ38" s="2" t="s">
        <v>160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409</v>
      </c>
      <c r="CK38" s="2" t="s">
        <v>380</v>
      </c>
      <c r="CL38" s="2" t="s">
        <v>160</v>
      </c>
      <c r="CM38" s="2" t="s">
        <v>160</v>
      </c>
      <c r="CN38" s="2" t="s">
        <v>150</v>
      </c>
      <c r="CO38" s="4"/>
      <c r="CP38" s="8"/>
      <c r="CQ38" s="4">
        <v>3</v>
      </c>
      <c r="CR38" s="8">
        <v>120.09</v>
      </c>
      <c r="CS38" s="7">
        <v>-1</v>
      </c>
      <c r="CT38" s="7">
        <v>-1</v>
      </c>
      <c r="CU38" s="2" t="s">
        <v>157</v>
      </c>
      <c r="CV38" s="2" t="s">
        <v>147</v>
      </c>
      <c r="CW38" s="2" t="s">
        <v>236</v>
      </c>
      <c r="CX38" s="2" t="s">
        <v>479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150</v>
      </c>
      <c r="DK38" s="2" t="s">
        <v>480</v>
      </c>
      <c r="DL38" s="2" t="s">
        <v>160</v>
      </c>
      <c r="DM38" s="2" t="s">
        <v>160</v>
      </c>
      <c r="DN38" s="2" t="s">
        <v>150</v>
      </c>
      <c r="DO38" s="4"/>
      <c r="DP38" s="8"/>
      <c r="DQ38" s="4">
        <v>1</v>
      </c>
      <c r="DR38" s="8">
        <v>35.74</v>
      </c>
      <c r="DS38" s="7">
        <v>-1</v>
      </c>
      <c r="DT38" s="7">
        <v>-1</v>
      </c>
      <c r="DU38" s="2" t="s">
        <v>157</v>
      </c>
      <c r="DV38" s="2" t="s">
        <v>147</v>
      </c>
      <c r="DW38" s="2" t="s">
        <v>239</v>
      </c>
      <c r="DX38" s="2" t="s">
        <v>481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328</v>
      </c>
      <c r="EK38" s="2" t="s">
        <v>266</v>
      </c>
      <c r="EL38" s="2" t="s">
        <v>160</v>
      </c>
      <c r="EM38" s="2" t="s">
        <v>160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415</v>
      </c>
      <c r="EX38" s="2" t="s">
        <v>482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350</v>
      </c>
      <c r="FK38" s="2" t="s">
        <v>283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418</v>
      </c>
      <c r="FX38" s="2" t="s">
        <v>150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157</v>
      </c>
      <c r="GV38" s="2" t="s">
        <v>147</v>
      </c>
      <c r="GW38" s="2" t="s">
        <v>420</v>
      </c>
      <c r="GX38" s="2" t="s">
        <v>421</v>
      </c>
      <c r="GY38" s="2" t="s">
        <v>160</v>
      </c>
      <c r="GZ38" s="2" t="s">
        <v>160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157</v>
      </c>
      <c r="KI38" s="2" t="s">
        <v>147</v>
      </c>
      <c r="KJ38" s="2" t="s">
        <v>270</v>
      </c>
      <c r="KK38" s="2" t="s">
        <v>150</v>
      </c>
      <c r="KL38" s="2" t="s">
        <v>160</v>
      </c>
      <c r="KM38" s="2" t="s">
        <v>160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483</v>
      </c>
      <c r="B39" s="2" t="s">
        <v>139</v>
      </c>
      <c r="C39" s="2" t="s">
        <v>140</v>
      </c>
      <c r="D39" s="2" t="s">
        <v>484</v>
      </c>
      <c r="E39" s="2" t="s">
        <v>485</v>
      </c>
      <c r="F39" s="2" t="s">
        <v>486</v>
      </c>
      <c r="G39" s="2" t="s">
        <v>486</v>
      </c>
      <c r="H39" s="2" t="s">
        <v>486</v>
      </c>
      <c r="I39" s="2" t="s">
        <v>487</v>
      </c>
      <c r="J39" s="2" t="s">
        <v>145</v>
      </c>
      <c r="K39" s="2" t="s">
        <v>488</v>
      </c>
      <c r="L39" s="3">
        <v>85.12</v>
      </c>
      <c r="M39" s="3">
        <v>89.38</v>
      </c>
      <c r="N39" s="3">
        <v>249.99</v>
      </c>
      <c r="O39" s="2" t="s">
        <v>461</v>
      </c>
      <c r="P39" s="2" t="s">
        <v>358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489</v>
      </c>
      <c r="V39" s="2" t="s">
        <v>462</v>
      </c>
      <c r="W39" s="2" t="s">
        <v>153</v>
      </c>
      <c r="X39" s="2" t="s">
        <v>150</v>
      </c>
      <c r="Y39" s="2" t="s">
        <v>328</v>
      </c>
      <c r="Z39" s="4">
        <v>62</v>
      </c>
      <c r="AA39" s="4">
        <f>=ROUNDDOWN(23.8461538461538,0)</f>
      </c>
      <c r="AB39" s="5">
        <v>2.6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11</v>
      </c>
      <c r="AQ39" s="8">
        <v>850.38</v>
      </c>
      <c r="AR39" s="4">
        <v>4</v>
      </c>
      <c r="AS39" s="8">
        <v>450.19</v>
      </c>
      <c r="AT39" s="7">
        <v>1.75</v>
      </c>
      <c r="AU39" s="7">
        <v>0.8889</v>
      </c>
      <c r="AV39" s="4">
        <v>17</v>
      </c>
      <c r="AW39" s="8">
        <v>1532.03</v>
      </c>
      <c r="AX39" s="4">
        <v>13</v>
      </c>
      <c r="AY39" s="8">
        <v>1225.72</v>
      </c>
      <c r="AZ39" s="7">
        <v>0.3077</v>
      </c>
      <c r="BA39" s="7">
        <v>0.2499</v>
      </c>
      <c r="BB39" s="7">
        <v>0.5551</v>
      </c>
      <c r="BC39" s="4">
        <v>17</v>
      </c>
      <c r="BD39" s="8">
        <v>1532.03</v>
      </c>
      <c r="BE39" s="4">
        <v>37</v>
      </c>
      <c r="BF39" s="8">
        <v>2780.37</v>
      </c>
      <c r="BG39" s="7">
        <v>-0.5405</v>
      </c>
      <c r="BH39" s="7">
        <v>-0.449</v>
      </c>
      <c r="BI39" s="7">
        <v>1</v>
      </c>
      <c r="BJ39" s="4">
        <v>11</v>
      </c>
      <c r="BK39" s="8">
        <v>850.38</v>
      </c>
      <c r="BL39" s="2" t="s">
        <v>490</v>
      </c>
      <c r="BM39" s="7">
        <v>1</v>
      </c>
      <c r="BN39" s="7">
        <v>1</v>
      </c>
      <c r="BO39" s="4">
        <v>8</v>
      </c>
      <c r="BP39" s="8">
        <v>640.17</v>
      </c>
      <c r="BQ39" s="4">
        <v>2</v>
      </c>
      <c r="BR39" s="8">
        <v>249.99</v>
      </c>
      <c r="BS39" s="7">
        <v>3</v>
      </c>
      <c r="BT39" s="7">
        <v>1.5608</v>
      </c>
      <c r="BU39" s="2" t="s">
        <v>157</v>
      </c>
      <c r="BV39" s="2" t="s">
        <v>147</v>
      </c>
      <c r="BW39" s="2" t="s">
        <v>266</v>
      </c>
      <c r="BX39" s="2" t="s">
        <v>382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491</v>
      </c>
      <c r="CK39" s="2" t="s">
        <v>258</v>
      </c>
      <c r="CL39" s="2" t="s">
        <v>160</v>
      </c>
      <c r="CM39" s="2" t="s">
        <v>160</v>
      </c>
      <c r="CN39" s="2" t="s">
        <v>150</v>
      </c>
      <c r="CO39" s="4">
        <v>1</v>
      </c>
      <c r="CP39" s="8">
        <v>60.06</v>
      </c>
      <c r="CQ39" s="4">
        <v>2</v>
      </c>
      <c r="CR39" s="8">
        <v>200.2</v>
      </c>
      <c r="CS39" s="7">
        <v>-0.5</v>
      </c>
      <c r="CT39" s="7">
        <v>-0.7</v>
      </c>
      <c r="CU39" s="2" t="s">
        <v>157</v>
      </c>
      <c r="CV39" s="2" t="s">
        <v>147</v>
      </c>
      <c r="CW39" s="2" t="s">
        <v>236</v>
      </c>
      <c r="CX39" s="2" t="s">
        <v>439</v>
      </c>
      <c r="CY39" s="2" t="s">
        <v>160</v>
      </c>
      <c r="CZ39" s="2" t="s">
        <v>160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147</v>
      </c>
      <c r="DJ39" s="2" t="s">
        <v>150</v>
      </c>
      <c r="DK39" s="2" t="s">
        <v>492</v>
      </c>
      <c r="DL39" s="2" t="s">
        <v>160</v>
      </c>
      <c r="DM39" s="2" t="s">
        <v>160</v>
      </c>
      <c r="DN39" s="2" t="s">
        <v>150</v>
      </c>
      <c r="DO39" s="4">
        <v>1</v>
      </c>
      <c r="DP39" s="8">
        <v>53.62</v>
      </c>
      <c r="DQ39" s="4"/>
      <c r="DR39" s="8"/>
      <c r="DS39" s="7"/>
      <c r="DT39" s="7"/>
      <c r="DU39" s="2" t="s">
        <v>157</v>
      </c>
      <c r="DV39" s="2" t="s">
        <v>147</v>
      </c>
      <c r="DW39" s="2" t="s">
        <v>239</v>
      </c>
      <c r="DX39" s="2" t="s">
        <v>493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328</v>
      </c>
      <c r="EK39" s="2" t="s">
        <v>426</v>
      </c>
      <c r="EL39" s="2" t="s">
        <v>160</v>
      </c>
      <c r="EM39" s="2" t="s">
        <v>160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242</v>
      </c>
      <c r="EX39" s="2" t="s">
        <v>494</v>
      </c>
      <c r="EY39" s="2" t="s">
        <v>160</v>
      </c>
      <c r="EZ39" s="2" t="s">
        <v>160</v>
      </c>
      <c r="FA39" s="2" t="s">
        <v>150</v>
      </c>
      <c r="FB39" s="4">
        <v>1</v>
      </c>
      <c r="FC39" s="8">
        <v>96.53</v>
      </c>
      <c r="FD39" s="4"/>
      <c r="FE39" s="8"/>
      <c r="FF39" s="7"/>
      <c r="FG39" s="7"/>
      <c r="FH39" s="2" t="s">
        <v>157</v>
      </c>
      <c r="FI39" s="2" t="s">
        <v>147</v>
      </c>
      <c r="FJ39" s="2" t="s">
        <v>495</v>
      </c>
      <c r="FK39" s="2" t="s">
        <v>496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147</v>
      </c>
      <c r="FW39" s="2" t="s">
        <v>246</v>
      </c>
      <c r="FX39" s="2" t="s">
        <v>497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157</v>
      </c>
      <c r="GV39" s="2" t="s">
        <v>147</v>
      </c>
      <c r="GW39" s="2" t="s">
        <v>249</v>
      </c>
      <c r="GX39" s="2" t="s">
        <v>150</v>
      </c>
      <c r="GY39" s="2" t="s">
        <v>160</v>
      </c>
      <c r="GZ39" s="2" t="s">
        <v>160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157</v>
      </c>
      <c r="KI39" s="2" t="s">
        <v>147</v>
      </c>
      <c r="KJ39" s="2" t="s">
        <v>270</v>
      </c>
      <c r="KK39" s="2" t="s">
        <v>150</v>
      </c>
      <c r="KL39" s="2" t="s">
        <v>160</v>
      </c>
      <c r="KM39" s="2" t="s">
        <v>160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62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498</v>
      </c>
      <c r="B40" s="2" t="s">
        <v>139</v>
      </c>
      <c r="C40" s="2" t="s">
        <v>140</v>
      </c>
      <c r="D40" s="2" t="s">
        <v>484</v>
      </c>
      <c r="E40" s="2" t="s">
        <v>485</v>
      </c>
      <c r="F40" s="2" t="s">
        <v>486</v>
      </c>
      <c r="G40" s="2" t="s">
        <v>486</v>
      </c>
      <c r="H40" s="2" t="s">
        <v>486</v>
      </c>
      <c r="I40" s="2" t="s">
        <v>487</v>
      </c>
      <c r="J40" s="2" t="s">
        <v>176</v>
      </c>
      <c r="K40" s="2" t="s">
        <v>488</v>
      </c>
      <c r="L40" s="3">
        <v>102.14</v>
      </c>
      <c r="M40" s="3">
        <v>107.25</v>
      </c>
      <c r="N40" s="3">
        <v>299.99</v>
      </c>
      <c r="O40" s="2" t="s">
        <v>147</v>
      </c>
      <c r="P40" s="2" t="s">
        <v>358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489</v>
      </c>
      <c r="V40" s="2" t="s">
        <v>462</v>
      </c>
      <c r="W40" s="2" t="s">
        <v>153</v>
      </c>
      <c r="X40" s="2" t="s">
        <v>150</v>
      </c>
      <c r="Y40" s="2" t="s">
        <v>328</v>
      </c>
      <c r="Z40" s="4">
        <v>63</v>
      </c>
      <c r="AA40" s="4">
        <f>=ROUNDDOWN(30,0)</f>
      </c>
      <c r="AB40" s="5">
        <v>2.1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6</v>
      </c>
      <c r="AQ40" s="8">
        <v>681.65</v>
      </c>
      <c r="AR40" s="4">
        <v>9</v>
      </c>
      <c r="AS40" s="8">
        <v>775.53</v>
      </c>
      <c r="AT40" s="7">
        <v>-0.3333</v>
      </c>
      <c r="AU40" s="7">
        <v>-0.1211</v>
      </c>
      <c r="AV40" s="4" t="s">
        <v>150</v>
      </c>
      <c r="AW40" s="8" t="s">
        <v>150</v>
      </c>
      <c r="AX40" s="4" t="s">
        <v>150</v>
      </c>
      <c r="AY40" s="8" t="s">
        <v>150</v>
      </c>
      <c r="AZ40" s="7" t="s">
        <v>150</v>
      </c>
      <c r="BA40" s="7" t="s">
        <v>150</v>
      </c>
      <c r="BB40" s="7">
        <v>0.4449</v>
      </c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 t="s">
        <v>150</v>
      </c>
      <c r="BJ40" s="4">
        <v>6</v>
      </c>
      <c r="BK40" s="8">
        <v>681.65</v>
      </c>
      <c r="BL40" s="2" t="s">
        <v>499</v>
      </c>
      <c r="BM40" s="7">
        <v>1</v>
      </c>
      <c r="BN40" s="7">
        <v>1</v>
      </c>
      <c r="BO40" s="4">
        <v>4</v>
      </c>
      <c r="BP40" s="8">
        <v>496.97</v>
      </c>
      <c r="BQ40" s="4">
        <v>5</v>
      </c>
      <c r="BR40" s="8">
        <v>355.11</v>
      </c>
      <c r="BS40" s="7">
        <v>-0.2</v>
      </c>
      <c r="BT40" s="7">
        <v>0.3995</v>
      </c>
      <c r="BU40" s="2" t="s">
        <v>157</v>
      </c>
      <c r="BV40" s="2" t="s">
        <v>147</v>
      </c>
      <c r="BW40" s="2" t="s">
        <v>266</v>
      </c>
      <c r="BX40" s="2" t="s">
        <v>500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491</v>
      </c>
      <c r="CK40" s="2" t="s">
        <v>365</v>
      </c>
      <c r="CL40" s="2" t="s">
        <v>160</v>
      </c>
      <c r="CM40" s="2" t="s">
        <v>160</v>
      </c>
      <c r="CN40" s="2" t="s">
        <v>150</v>
      </c>
      <c r="CO40" s="4">
        <v>1</v>
      </c>
      <c r="CP40" s="8">
        <v>72.07</v>
      </c>
      <c r="CQ40" s="4">
        <v>2</v>
      </c>
      <c r="CR40" s="8">
        <v>240.24</v>
      </c>
      <c r="CS40" s="7">
        <v>-0.5</v>
      </c>
      <c r="CT40" s="7">
        <v>-0.7</v>
      </c>
      <c r="CU40" s="2" t="s">
        <v>157</v>
      </c>
      <c r="CV40" s="2" t="s">
        <v>147</v>
      </c>
      <c r="CW40" s="2" t="s">
        <v>236</v>
      </c>
      <c r="CX40" s="2" t="s">
        <v>501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147</v>
      </c>
      <c r="DJ40" s="2" t="s">
        <v>150</v>
      </c>
      <c r="DK40" s="2" t="s">
        <v>502</v>
      </c>
      <c r="DL40" s="2" t="s">
        <v>160</v>
      </c>
      <c r="DM40" s="2" t="s">
        <v>160</v>
      </c>
      <c r="DN40" s="2" t="s">
        <v>150</v>
      </c>
      <c r="DO40" s="4"/>
      <c r="DP40" s="8"/>
      <c r="DQ40" s="4">
        <v>1</v>
      </c>
      <c r="DR40" s="8">
        <v>64.35</v>
      </c>
      <c r="DS40" s="7">
        <v>-1</v>
      </c>
      <c r="DT40" s="7">
        <v>-1</v>
      </c>
      <c r="DU40" s="2" t="s">
        <v>157</v>
      </c>
      <c r="DV40" s="2" t="s">
        <v>147</v>
      </c>
      <c r="DW40" s="2" t="s">
        <v>239</v>
      </c>
      <c r="DX40" s="2" t="s">
        <v>481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328</v>
      </c>
      <c r="EK40" s="2" t="s">
        <v>310</v>
      </c>
      <c r="EL40" s="2" t="s">
        <v>160</v>
      </c>
      <c r="EM40" s="2" t="s">
        <v>160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147</v>
      </c>
      <c r="EW40" s="2" t="s">
        <v>242</v>
      </c>
      <c r="EX40" s="2" t="s">
        <v>192</v>
      </c>
      <c r="EY40" s="2" t="s">
        <v>160</v>
      </c>
      <c r="EZ40" s="2" t="s">
        <v>160</v>
      </c>
      <c r="FA40" s="2" t="s">
        <v>150</v>
      </c>
      <c r="FB40" s="4"/>
      <c r="FC40" s="8"/>
      <c r="FD40" s="4">
        <v>1</v>
      </c>
      <c r="FE40" s="8">
        <v>115.83</v>
      </c>
      <c r="FF40" s="7">
        <v>-1</v>
      </c>
      <c r="FG40" s="7">
        <v>-1</v>
      </c>
      <c r="FH40" s="2" t="s">
        <v>157</v>
      </c>
      <c r="FI40" s="2" t="s">
        <v>147</v>
      </c>
      <c r="FJ40" s="2" t="s">
        <v>495</v>
      </c>
      <c r="FK40" s="2" t="s">
        <v>503</v>
      </c>
      <c r="FL40" s="2" t="s">
        <v>160</v>
      </c>
      <c r="FM40" s="2" t="s">
        <v>160</v>
      </c>
      <c r="FN40" s="2" t="s">
        <v>150</v>
      </c>
      <c r="FO40" s="4">
        <v>1</v>
      </c>
      <c r="FP40" s="8">
        <v>112.61</v>
      </c>
      <c r="FQ40" s="4"/>
      <c r="FR40" s="8"/>
      <c r="FS40" s="7"/>
      <c r="FT40" s="7"/>
      <c r="FU40" s="2" t="s">
        <v>157</v>
      </c>
      <c r="FV40" s="2" t="s">
        <v>147</v>
      </c>
      <c r="FW40" s="2" t="s">
        <v>246</v>
      </c>
      <c r="FX40" s="2" t="s">
        <v>504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157</v>
      </c>
      <c r="GV40" s="2" t="s">
        <v>147</v>
      </c>
      <c r="GW40" s="2" t="s">
        <v>249</v>
      </c>
      <c r="GX40" s="2" t="s">
        <v>421</v>
      </c>
      <c r="GY40" s="2" t="s">
        <v>160</v>
      </c>
      <c r="GZ40" s="2" t="s">
        <v>160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157</v>
      </c>
      <c r="KI40" s="2" t="s">
        <v>147</v>
      </c>
      <c r="KJ40" s="2" t="s">
        <v>270</v>
      </c>
      <c r="KK40" s="2" t="s">
        <v>150</v>
      </c>
      <c r="KL40" s="2" t="s">
        <v>160</v>
      </c>
      <c r="KM40" s="2" t="s">
        <v>160</v>
      </c>
      <c r="KN40" s="2" t="s">
        <v>150</v>
      </c>
      <c r="KO40" s="4"/>
      <c r="KP40" s="8"/>
      <c r="KQ40" s="4"/>
      <c r="KR40" s="8"/>
      <c r="KS40" s="7"/>
      <c r="KT40" s="7"/>
      <c r="KU40" s="2" t="s">
        <v>150</v>
      </c>
      <c r="KV40" s="2" t="s">
        <v>150</v>
      </c>
      <c r="KW40" s="2" t="s">
        <v>150</v>
      </c>
      <c r="KX40" s="2" t="s">
        <v>150</v>
      </c>
      <c r="KY40" s="2" t="s">
        <v>150</v>
      </c>
      <c r="KZ40" s="2" t="s">
        <v>150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63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505</v>
      </c>
      <c r="B41" s="2" t="s">
        <v>139</v>
      </c>
      <c r="C41" s="2" t="s">
        <v>140</v>
      </c>
      <c r="D41" s="2" t="s">
        <v>484</v>
      </c>
      <c r="E41" s="2" t="s">
        <v>485</v>
      </c>
      <c r="F41" s="2" t="s">
        <v>486</v>
      </c>
      <c r="G41" s="2" t="s">
        <v>486</v>
      </c>
      <c r="H41" s="2" t="s">
        <v>486</v>
      </c>
      <c r="I41" s="2" t="s">
        <v>487</v>
      </c>
      <c r="J41" s="2" t="s">
        <v>145</v>
      </c>
      <c r="K41" s="2" t="s">
        <v>506</v>
      </c>
      <c r="L41" s="3">
        <v>85.12</v>
      </c>
      <c r="M41" s="3">
        <v>89.38</v>
      </c>
      <c r="N41" s="3">
        <v>249.99</v>
      </c>
      <c r="O41" s="2" t="s">
        <v>357</v>
      </c>
      <c r="P41" s="2" t="s">
        <v>377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489</v>
      </c>
      <c r="V41" s="2" t="s">
        <v>462</v>
      </c>
      <c r="W41" s="2" t="s">
        <v>153</v>
      </c>
      <c r="X41" s="2" t="s">
        <v>150</v>
      </c>
      <c r="Y41" s="2" t="s">
        <v>328</v>
      </c>
      <c r="Z41" s="4"/>
      <c r="AA41" s="4">
        <f>=ROUNDDOWN({0},0)</f>
      </c>
      <c r="AB41" s="5">
        <v>1</v>
      </c>
      <c r="AC41" s="2" t="s">
        <v>150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11</v>
      </c>
      <c r="AS41" s="8">
        <v>811.89</v>
      </c>
      <c r="AT41" s="7">
        <v>-1</v>
      </c>
      <c r="AU41" s="7">
        <v>-1</v>
      </c>
      <c r="AV41" s="4" t="s">
        <v>150</v>
      </c>
      <c r="AW41" s="8" t="s">
        <v>150</v>
      </c>
      <c r="AX41" s="4">
        <v>24</v>
      </c>
      <c r="AY41" s="8">
        <v>1554.65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/>
      <c r="BK41" s="8"/>
      <c r="BL41" s="2" t="s">
        <v>490</v>
      </c>
      <c r="BM41" s="7"/>
      <c r="BN41" s="7"/>
      <c r="BO41" s="4"/>
      <c r="BP41" s="8"/>
      <c r="BQ41" s="4">
        <v>7</v>
      </c>
      <c r="BR41" s="8">
        <v>470.47</v>
      </c>
      <c r="BS41" s="7">
        <v>-1</v>
      </c>
      <c r="BT41" s="7">
        <v>-1</v>
      </c>
      <c r="BU41" s="2" t="s">
        <v>157</v>
      </c>
      <c r="BV41" s="2" t="s">
        <v>213</v>
      </c>
      <c r="BW41" s="2" t="s">
        <v>266</v>
      </c>
      <c r="BX41" s="2" t="s">
        <v>507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213</v>
      </c>
      <c r="CJ41" s="2" t="s">
        <v>491</v>
      </c>
      <c r="CK41" s="2" t="s">
        <v>185</v>
      </c>
      <c r="CL41" s="2" t="s">
        <v>160</v>
      </c>
      <c r="CM41" s="2" t="s">
        <v>160</v>
      </c>
      <c r="CN41" s="2" t="s">
        <v>150</v>
      </c>
      <c r="CO41" s="4"/>
      <c r="CP41" s="8"/>
      <c r="CQ41" s="4">
        <v>2</v>
      </c>
      <c r="CR41" s="8">
        <v>200.2</v>
      </c>
      <c r="CS41" s="7">
        <v>-1</v>
      </c>
      <c r="CT41" s="7">
        <v>-1</v>
      </c>
      <c r="CU41" s="2" t="s">
        <v>157</v>
      </c>
      <c r="CV41" s="2" t="s">
        <v>213</v>
      </c>
      <c r="CW41" s="2" t="s">
        <v>236</v>
      </c>
      <c r="CX41" s="2" t="s">
        <v>473</v>
      </c>
      <c r="CY41" s="2" t="s">
        <v>160</v>
      </c>
      <c r="CZ41" s="2" t="s">
        <v>160</v>
      </c>
      <c r="DA41" s="2" t="s">
        <v>150</v>
      </c>
      <c r="DB41" s="4"/>
      <c r="DC41" s="8"/>
      <c r="DD41" s="4"/>
      <c r="DE41" s="8"/>
      <c r="DF41" s="7"/>
      <c r="DG41" s="7"/>
      <c r="DH41" s="2" t="s">
        <v>211</v>
      </c>
      <c r="DI41" s="2" t="s">
        <v>213</v>
      </c>
      <c r="DJ41" s="2" t="s">
        <v>150</v>
      </c>
      <c r="DK41" s="2" t="s">
        <v>150</v>
      </c>
      <c r="DL41" s="2" t="s">
        <v>160</v>
      </c>
      <c r="DM41" s="2" t="s">
        <v>160</v>
      </c>
      <c r="DN41" s="2" t="s">
        <v>150</v>
      </c>
      <c r="DO41" s="4"/>
      <c r="DP41" s="8"/>
      <c r="DQ41" s="4">
        <v>1</v>
      </c>
      <c r="DR41" s="8">
        <v>44.69</v>
      </c>
      <c r="DS41" s="7">
        <v>-1</v>
      </c>
      <c r="DT41" s="7">
        <v>-1</v>
      </c>
      <c r="DU41" s="2" t="s">
        <v>157</v>
      </c>
      <c r="DV41" s="2" t="s">
        <v>213</v>
      </c>
      <c r="DW41" s="2" t="s">
        <v>239</v>
      </c>
      <c r="DX41" s="2" t="s">
        <v>240</v>
      </c>
      <c r="DY41" s="2" t="s">
        <v>160</v>
      </c>
      <c r="DZ41" s="2" t="s">
        <v>160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213</v>
      </c>
      <c r="EJ41" s="2" t="s">
        <v>328</v>
      </c>
      <c r="EK41" s="2" t="s">
        <v>508</v>
      </c>
      <c r="EL41" s="2" t="s">
        <v>160</v>
      </c>
      <c r="EM41" s="2" t="s">
        <v>160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213</v>
      </c>
      <c r="EW41" s="2" t="s">
        <v>242</v>
      </c>
      <c r="EX41" s="2" t="s">
        <v>158</v>
      </c>
      <c r="EY41" s="2" t="s">
        <v>160</v>
      </c>
      <c r="EZ41" s="2" t="s">
        <v>160</v>
      </c>
      <c r="FA41" s="2" t="s">
        <v>150</v>
      </c>
      <c r="FB41" s="4"/>
      <c r="FC41" s="8"/>
      <c r="FD41" s="4">
        <v>1</v>
      </c>
      <c r="FE41" s="8">
        <v>96.53</v>
      </c>
      <c r="FF41" s="7">
        <v>-1</v>
      </c>
      <c r="FG41" s="7">
        <v>-1</v>
      </c>
      <c r="FH41" s="2" t="s">
        <v>157</v>
      </c>
      <c r="FI41" s="2" t="s">
        <v>213</v>
      </c>
      <c r="FJ41" s="2" t="s">
        <v>495</v>
      </c>
      <c r="FK41" s="2" t="s">
        <v>383</v>
      </c>
      <c r="FL41" s="2" t="s">
        <v>160</v>
      </c>
      <c r="FM41" s="2" t="s">
        <v>160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213</v>
      </c>
      <c r="FW41" s="2" t="s">
        <v>246</v>
      </c>
      <c r="FX41" s="2" t="s">
        <v>185</v>
      </c>
      <c r="FY41" s="2" t="s">
        <v>160</v>
      </c>
      <c r="FZ41" s="2" t="s">
        <v>160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157</v>
      </c>
      <c r="GV41" s="2" t="s">
        <v>213</v>
      </c>
      <c r="GW41" s="2" t="s">
        <v>249</v>
      </c>
      <c r="GX41" s="2" t="s">
        <v>509</v>
      </c>
      <c r="GY41" s="2" t="s">
        <v>160</v>
      </c>
      <c r="GZ41" s="2" t="s">
        <v>160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157</v>
      </c>
      <c r="KI41" s="2" t="s">
        <v>213</v>
      </c>
      <c r="KJ41" s="2" t="s">
        <v>250</v>
      </c>
      <c r="KK41" s="2" t="s">
        <v>150</v>
      </c>
      <c r="KL41" s="2" t="s">
        <v>160</v>
      </c>
      <c r="KM41" s="2" t="s">
        <v>160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510</v>
      </c>
      <c r="B42" s="2" t="s">
        <v>139</v>
      </c>
      <c r="C42" s="2" t="s">
        <v>140</v>
      </c>
      <c r="D42" s="2" t="s">
        <v>484</v>
      </c>
      <c r="E42" s="2" t="s">
        <v>485</v>
      </c>
      <c r="F42" s="2" t="s">
        <v>486</v>
      </c>
      <c r="G42" s="2" t="s">
        <v>486</v>
      </c>
      <c r="H42" s="2" t="s">
        <v>486</v>
      </c>
      <c r="I42" s="2" t="s">
        <v>487</v>
      </c>
      <c r="J42" s="2" t="s">
        <v>176</v>
      </c>
      <c r="K42" s="2" t="s">
        <v>506</v>
      </c>
      <c r="L42" s="3">
        <v>102.14</v>
      </c>
      <c r="M42" s="3">
        <v>107.25</v>
      </c>
      <c r="N42" s="3">
        <v>299.99</v>
      </c>
      <c r="O42" s="2" t="s">
        <v>357</v>
      </c>
      <c r="P42" s="2" t="s">
        <v>358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489</v>
      </c>
      <c r="V42" s="2" t="s">
        <v>462</v>
      </c>
      <c r="W42" s="2" t="s">
        <v>153</v>
      </c>
      <c r="X42" s="2" t="s">
        <v>150</v>
      </c>
      <c r="Y42" s="2" t="s">
        <v>328</v>
      </c>
      <c r="Z42" s="4"/>
      <c r="AA42" s="4">
        <f>=ROUNDDOWN({0},0)</f>
      </c>
      <c r="AB42" s="5"/>
      <c r="AC42" s="2" t="s">
        <v>150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13</v>
      </c>
      <c r="AS42" s="8">
        <v>742.76</v>
      </c>
      <c r="AT42" s="7">
        <v>-1</v>
      </c>
      <c r="AU42" s="7">
        <v>-1</v>
      </c>
      <c r="AV42" s="4" t="s">
        <v>150</v>
      </c>
      <c r="AW42" s="8" t="s">
        <v>150</v>
      </c>
      <c r="AX42" s="4" t="s">
        <v>150</v>
      </c>
      <c r="AY42" s="8" t="s">
        <v>150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 t="s">
        <v>150</v>
      </c>
      <c r="BJ42" s="4"/>
      <c r="BK42" s="8"/>
      <c r="BL42" s="2" t="s">
        <v>490</v>
      </c>
      <c r="BM42" s="7"/>
      <c r="BN42" s="7"/>
      <c r="BO42" s="4"/>
      <c r="BP42" s="8"/>
      <c r="BQ42" s="4">
        <v>8</v>
      </c>
      <c r="BR42" s="8">
        <v>305.64</v>
      </c>
      <c r="BS42" s="7">
        <v>-1</v>
      </c>
      <c r="BT42" s="7">
        <v>-1</v>
      </c>
      <c r="BU42" s="2" t="s">
        <v>157</v>
      </c>
      <c r="BV42" s="2" t="s">
        <v>213</v>
      </c>
      <c r="BW42" s="2" t="s">
        <v>266</v>
      </c>
      <c r="BX42" s="2" t="s">
        <v>511</v>
      </c>
      <c r="BY42" s="2" t="s">
        <v>160</v>
      </c>
      <c r="BZ42" s="2" t="s">
        <v>160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213</v>
      </c>
      <c r="CJ42" s="2" t="s">
        <v>491</v>
      </c>
      <c r="CK42" s="2" t="s">
        <v>235</v>
      </c>
      <c r="CL42" s="2" t="s">
        <v>160</v>
      </c>
      <c r="CM42" s="2" t="s">
        <v>160</v>
      </c>
      <c r="CN42" s="2" t="s">
        <v>150</v>
      </c>
      <c r="CO42" s="4"/>
      <c r="CP42" s="8"/>
      <c r="CQ42" s="4">
        <v>1</v>
      </c>
      <c r="CR42" s="8">
        <v>120.12</v>
      </c>
      <c r="CS42" s="7">
        <v>-1</v>
      </c>
      <c r="CT42" s="7">
        <v>-1</v>
      </c>
      <c r="CU42" s="2" t="s">
        <v>157</v>
      </c>
      <c r="CV42" s="2" t="s">
        <v>213</v>
      </c>
      <c r="CW42" s="2" t="s">
        <v>236</v>
      </c>
      <c r="CX42" s="2" t="s">
        <v>237</v>
      </c>
      <c r="CY42" s="2" t="s">
        <v>160</v>
      </c>
      <c r="CZ42" s="2" t="s">
        <v>160</v>
      </c>
      <c r="DA42" s="2" t="s">
        <v>150</v>
      </c>
      <c r="DB42" s="4"/>
      <c r="DC42" s="8"/>
      <c r="DD42" s="4"/>
      <c r="DE42" s="8"/>
      <c r="DF42" s="7"/>
      <c r="DG42" s="7"/>
      <c r="DH42" s="2" t="s">
        <v>211</v>
      </c>
      <c r="DI42" s="2" t="s">
        <v>213</v>
      </c>
      <c r="DJ42" s="2" t="s">
        <v>150</v>
      </c>
      <c r="DK42" s="2" t="s">
        <v>150</v>
      </c>
      <c r="DL42" s="2" t="s">
        <v>160</v>
      </c>
      <c r="DM42" s="2" t="s">
        <v>160</v>
      </c>
      <c r="DN42" s="2" t="s">
        <v>150</v>
      </c>
      <c r="DO42" s="4"/>
      <c r="DP42" s="8"/>
      <c r="DQ42" s="4">
        <v>3</v>
      </c>
      <c r="DR42" s="8">
        <v>201.17</v>
      </c>
      <c r="DS42" s="7">
        <v>-1</v>
      </c>
      <c r="DT42" s="7">
        <v>-1</v>
      </c>
      <c r="DU42" s="2" t="s">
        <v>157</v>
      </c>
      <c r="DV42" s="2" t="s">
        <v>213</v>
      </c>
      <c r="DW42" s="2" t="s">
        <v>239</v>
      </c>
      <c r="DX42" s="2" t="s">
        <v>512</v>
      </c>
      <c r="DY42" s="2" t="s">
        <v>160</v>
      </c>
      <c r="DZ42" s="2" t="s">
        <v>160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213</v>
      </c>
      <c r="EJ42" s="2" t="s">
        <v>328</v>
      </c>
      <c r="EK42" s="2" t="s">
        <v>266</v>
      </c>
      <c r="EL42" s="2" t="s">
        <v>160</v>
      </c>
      <c r="EM42" s="2" t="s">
        <v>160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213</v>
      </c>
      <c r="EW42" s="2" t="s">
        <v>242</v>
      </c>
      <c r="EX42" s="2" t="s">
        <v>513</v>
      </c>
      <c r="EY42" s="2" t="s">
        <v>160</v>
      </c>
      <c r="EZ42" s="2" t="s">
        <v>160</v>
      </c>
      <c r="FA42" s="2" t="s">
        <v>150</v>
      </c>
      <c r="FB42" s="4"/>
      <c r="FC42" s="8"/>
      <c r="FD42" s="4">
        <v>1</v>
      </c>
      <c r="FE42" s="8">
        <v>115.83</v>
      </c>
      <c r="FF42" s="7">
        <v>-1</v>
      </c>
      <c r="FG42" s="7">
        <v>-1</v>
      </c>
      <c r="FH42" s="2" t="s">
        <v>157</v>
      </c>
      <c r="FI42" s="2" t="s">
        <v>213</v>
      </c>
      <c r="FJ42" s="2" t="s">
        <v>495</v>
      </c>
      <c r="FK42" s="2" t="s">
        <v>314</v>
      </c>
      <c r="FL42" s="2" t="s">
        <v>160</v>
      </c>
      <c r="FM42" s="2" t="s">
        <v>160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213</v>
      </c>
      <c r="FW42" s="2" t="s">
        <v>246</v>
      </c>
      <c r="FX42" s="2" t="s">
        <v>504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157</v>
      </c>
      <c r="GV42" s="2" t="s">
        <v>213</v>
      </c>
      <c r="GW42" s="2" t="s">
        <v>249</v>
      </c>
      <c r="GX42" s="2" t="s">
        <v>421</v>
      </c>
      <c r="GY42" s="2" t="s">
        <v>160</v>
      </c>
      <c r="GZ42" s="2" t="s">
        <v>160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157</v>
      </c>
      <c r="KI42" s="2" t="s">
        <v>213</v>
      </c>
      <c r="KJ42" s="2" t="s">
        <v>250</v>
      </c>
      <c r="KK42" s="2" t="s">
        <v>150</v>
      </c>
      <c r="KL42" s="2" t="s">
        <v>160</v>
      </c>
      <c r="KM42" s="2" t="s">
        <v>160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514</v>
      </c>
      <c r="B43" s="2" t="s">
        <v>139</v>
      </c>
      <c r="C43" s="2" t="s">
        <v>140</v>
      </c>
      <c r="D43" s="2" t="s">
        <v>515</v>
      </c>
      <c r="E43" s="2" t="s">
        <v>516</v>
      </c>
      <c r="F43" s="2" t="s">
        <v>517</v>
      </c>
      <c r="G43" s="2" t="s">
        <v>517</v>
      </c>
      <c r="H43" s="2" t="s">
        <v>517</v>
      </c>
      <c r="I43" s="2" t="s">
        <v>518</v>
      </c>
      <c r="J43" s="2" t="s">
        <v>519</v>
      </c>
      <c r="K43" s="2" t="s">
        <v>405</v>
      </c>
      <c r="L43" s="3">
        <v>26.68</v>
      </c>
      <c r="M43" s="3">
        <v>28.01</v>
      </c>
      <c r="N43" s="3">
        <v>89.99</v>
      </c>
      <c r="O43" s="2" t="s">
        <v>147</v>
      </c>
      <c r="P43" s="2" t="s">
        <v>189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406</v>
      </c>
      <c r="V43" s="2" t="s">
        <v>520</v>
      </c>
      <c r="W43" s="2" t="s">
        <v>153</v>
      </c>
      <c r="X43" s="2" t="s">
        <v>150</v>
      </c>
      <c r="Y43" s="2" t="s">
        <v>308</v>
      </c>
      <c r="Z43" s="4">
        <v>65</v>
      </c>
      <c r="AA43" s="4">
        <f>=ROUNDDOWN(36.1111111111111,0)</f>
      </c>
      <c r="AB43" s="5">
        <v>1.8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9</v>
      </c>
      <c r="AQ43" s="8">
        <v>424.89</v>
      </c>
      <c r="AR43" s="4">
        <v>25</v>
      </c>
      <c r="AS43" s="8">
        <v>638.23</v>
      </c>
      <c r="AT43" s="7">
        <v>-0.64</v>
      </c>
      <c r="AU43" s="7">
        <v>-0.3343</v>
      </c>
      <c r="AV43" s="4">
        <v>9</v>
      </c>
      <c r="AW43" s="8">
        <v>424.89</v>
      </c>
      <c r="AX43" s="4">
        <v>25</v>
      </c>
      <c r="AY43" s="8">
        <v>638.23</v>
      </c>
      <c r="AZ43" s="7">
        <v>-0.64</v>
      </c>
      <c r="BA43" s="7">
        <v>-0.3343</v>
      </c>
      <c r="BB43" s="7">
        <v>1</v>
      </c>
      <c r="BC43" s="4">
        <v>9</v>
      </c>
      <c r="BD43" s="8">
        <v>424.89</v>
      </c>
      <c r="BE43" s="4">
        <v>25</v>
      </c>
      <c r="BF43" s="8">
        <v>638.23</v>
      </c>
      <c r="BG43" s="7">
        <v>-0.64</v>
      </c>
      <c r="BH43" s="7">
        <v>-0.3343</v>
      </c>
      <c r="BI43" s="7">
        <v>1</v>
      </c>
      <c r="BJ43" s="4">
        <v>9</v>
      </c>
      <c r="BK43" s="8">
        <v>424.89</v>
      </c>
      <c r="BL43" s="2" t="s">
        <v>521</v>
      </c>
      <c r="BM43" s="7">
        <v>1</v>
      </c>
      <c r="BN43" s="7">
        <v>1</v>
      </c>
      <c r="BO43" s="4">
        <v>6</v>
      </c>
      <c r="BP43" s="8">
        <v>335.1</v>
      </c>
      <c r="BQ43" s="4">
        <v>9</v>
      </c>
      <c r="BR43" s="8">
        <v>194.41</v>
      </c>
      <c r="BS43" s="7">
        <v>-0.3333</v>
      </c>
      <c r="BT43" s="7">
        <v>0.7237</v>
      </c>
      <c r="BU43" s="2" t="s">
        <v>157</v>
      </c>
      <c r="BV43" s="2" t="s">
        <v>147</v>
      </c>
      <c r="BW43" s="2" t="s">
        <v>328</v>
      </c>
      <c r="BX43" s="2" t="s">
        <v>234</v>
      </c>
      <c r="BY43" s="2" t="s">
        <v>160</v>
      </c>
      <c r="BZ43" s="2" t="s">
        <v>160</v>
      </c>
      <c r="CA43" s="2" t="s">
        <v>150</v>
      </c>
      <c r="CB43" s="4">
        <v>1</v>
      </c>
      <c r="CC43" s="8">
        <v>30.59</v>
      </c>
      <c r="CD43" s="4">
        <v>2</v>
      </c>
      <c r="CE43" s="8">
        <v>56.16</v>
      </c>
      <c r="CF43" s="7">
        <v>-0.5</v>
      </c>
      <c r="CG43" s="7">
        <v>-0.4553</v>
      </c>
      <c r="CH43" s="2" t="s">
        <v>157</v>
      </c>
      <c r="CI43" s="2" t="s">
        <v>147</v>
      </c>
      <c r="CJ43" s="2" t="s">
        <v>409</v>
      </c>
      <c r="CK43" s="2" t="s">
        <v>447</v>
      </c>
      <c r="CL43" s="2" t="s">
        <v>160</v>
      </c>
      <c r="CM43" s="2" t="s">
        <v>160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213</v>
      </c>
      <c r="CW43" s="2" t="s">
        <v>236</v>
      </c>
      <c r="CX43" s="2" t="s">
        <v>431</v>
      </c>
      <c r="CY43" s="2" t="s">
        <v>160</v>
      </c>
      <c r="CZ43" s="2" t="s">
        <v>160</v>
      </c>
      <c r="DA43" s="2" t="s">
        <v>150</v>
      </c>
      <c r="DB43" s="4"/>
      <c r="DC43" s="8"/>
      <c r="DD43" s="4">
        <v>8</v>
      </c>
      <c r="DE43" s="8">
        <v>227.76</v>
      </c>
      <c r="DF43" s="7">
        <v>-1</v>
      </c>
      <c r="DG43" s="7">
        <v>-1</v>
      </c>
      <c r="DH43" s="2" t="s">
        <v>157</v>
      </c>
      <c r="DI43" s="2" t="s">
        <v>147</v>
      </c>
      <c r="DJ43" s="2" t="s">
        <v>150</v>
      </c>
      <c r="DK43" s="2" t="s">
        <v>338</v>
      </c>
      <c r="DL43" s="2" t="s">
        <v>160</v>
      </c>
      <c r="DM43" s="2" t="s">
        <v>160</v>
      </c>
      <c r="DN43" s="2" t="s">
        <v>150</v>
      </c>
      <c r="DO43" s="4"/>
      <c r="DP43" s="8"/>
      <c r="DQ43" s="4">
        <v>3</v>
      </c>
      <c r="DR43" s="8">
        <v>78</v>
      </c>
      <c r="DS43" s="7">
        <v>-1</v>
      </c>
      <c r="DT43" s="7">
        <v>-1</v>
      </c>
      <c r="DU43" s="2" t="s">
        <v>157</v>
      </c>
      <c r="DV43" s="2" t="s">
        <v>147</v>
      </c>
      <c r="DW43" s="2" t="s">
        <v>239</v>
      </c>
      <c r="DX43" s="2" t="s">
        <v>440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308</v>
      </c>
      <c r="EK43" s="2" t="s">
        <v>522</v>
      </c>
      <c r="EL43" s="2" t="s">
        <v>160</v>
      </c>
      <c r="EM43" s="2" t="s">
        <v>160</v>
      </c>
      <c r="EN43" s="2" t="s">
        <v>150</v>
      </c>
      <c r="EO43" s="4">
        <v>2</v>
      </c>
      <c r="EP43" s="8">
        <v>59.2</v>
      </c>
      <c r="EQ43" s="4">
        <v>3</v>
      </c>
      <c r="ER43" s="8">
        <v>81.9</v>
      </c>
      <c r="ES43" s="7">
        <v>-0.3333</v>
      </c>
      <c r="ET43" s="7">
        <v>-0.2772</v>
      </c>
      <c r="EU43" s="2" t="s">
        <v>157</v>
      </c>
      <c r="EV43" s="2" t="s">
        <v>147</v>
      </c>
      <c r="EW43" s="2" t="s">
        <v>242</v>
      </c>
      <c r="EX43" s="2" t="s">
        <v>329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183</v>
      </c>
      <c r="FK43" s="2" t="s">
        <v>180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418</v>
      </c>
      <c r="FX43" s="2" t="s">
        <v>523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157</v>
      </c>
      <c r="GV43" s="2" t="s">
        <v>147</v>
      </c>
      <c r="GW43" s="2" t="s">
        <v>420</v>
      </c>
      <c r="GX43" s="2" t="s">
        <v>524</v>
      </c>
      <c r="GY43" s="2" t="s">
        <v>160</v>
      </c>
      <c r="GZ43" s="2" t="s">
        <v>160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157</v>
      </c>
      <c r="KI43" s="2" t="s">
        <v>147</v>
      </c>
      <c r="KJ43" s="2" t="s">
        <v>270</v>
      </c>
      <c r="KK43" s="2" t="s">
        <v>150</v>
      </c>
      <c r="KL43" s="2" t="s">
        <v>160</v>
      </c>
      <c r="KM43" s="2" t="s">
        <v>160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65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525</v>
      </c>
      <c r="B44" s="2" t="s">
        <v>139</v>
      </c>
      <c r="C44" s="2" t="s">
        <v>140</v>
      </c>
      <c r="D44" s="2" t="s">
        <v>515</v>
      </c>
      <c r="E44" s="2" t="s">
        <v>516</v>
      </c>
      <c r="F44" s="2" t="s">
        <v>272</v>
      </c>
      <c r="G44" s="2" t="s">
        <v>150</v>
      </c>
      <c r="H44" s="2" t="s">
        <v>150</v>
      </c>
      <c r="I44" s="2" t="s">
        <v>526</v>
      </c>
      <c r="J44" s="2" t="s">
        <v>519</v>
      </c>
      <c r="K44" s="2" t="s">
        <v>273</v>
      </c>
      <c r="L44" s="3">
        <v>30.86</v>
      </c>
      <c r="M44" s="3">
        <v>32.4</v>
      </c>
      <c r="N44" s="3">
        <v>89.99</v>
      </c>
      <c r="O44" s="2" t="s">
        <v>147</v>
      </c>
      <c r="P44" s="2" t="s">
        <v>189</v>
      </c>
      <c r="Q44" s="2" t="s">
        <v>149</v>
      </c>
      <c r="R44" s="2" t="s">
        <v>150</v>
      </c>
      <c r="S44" s="2" t="s">
        <v>150</v>
      </c>
      <c r="T44" s="2" t="s">
        <v>200</v>
      </c>
      <c r="U44" s="2" t="s">
        <v>406</v>
      </c>
      <c r="V44" s="2" t="s">
        <v>201</v>
      </c>
      <c r="W44" s="2" t="s">
        <v>150</v>
      </c>
      <c r="X44" s="2" t="s">
        <v>150</v>
      </c>
      <c r="Y44" s="2" t="s">
        <v>527</v>
      </c>
      <c r="Z44" s="4">
        <v>174</v>
      </c>
      <c r="AA44" s="4">
        <f>=ROUNDDOWN(174,0)</f>
      </c>
      <c r="AB44" s="5">
        <v>1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</v>
      </c>
      <c r="AQ44" s="8">
        <v>79.99</v>
      </c>
      <c r="AR44" s="4"/>
      <c r="AS44" s="8"/>
      <c r="AT44" s="7"/>
      <c r="AU44" s="7"/>
      <c r="AV44" s="4">
        <v>1</v>
      </c>
      <c r="AW44" s="8">
        <v>79.99</v>
      </c>
      <c r="AX44" s="4"/>
      <c r="AY44" s="8"/>
      <c r="AZ44" s="7"/>
      <c r="BA44" s="7"/>
      <c r="BB44" s="7">
        <v>1</v>
      </c>
      <c r="BC44" s="4">
        <v>1</v>
      </c>
      <c r="BD44" s="8">
        <v>79.99</v>
      </c>
      <c r="BE44" s="4"/>
      <c r="BF44" s="8"/>
      <c r="BG44" s="7"/>
      <c r="BH44" s="7"/>
      <c r="BI44" s="7">
        <v>1</v>
      </c>
      <c r="BJ44" s="4">
        <v>1</v>
      </c>
      <c r="BK44" s="8">
        <v>79.99</v>
      </c>
      <c r="BL44" s="2" t="s">
        <v>16</v>
      </c>
      <c r="BM44" s="7">
        <v>1</v>
      </c>
      <c r="BN44" s="7">
        <v>1</v>
      </c>
      <c r="BO44" s="4">
        <v>1</v>
      </c>
      <c r="BP44" s="8">
        <v>79.99</v>
      </c>
      <c r="BQ44" s="4"/>
      <c r="BR44" s="8"/>
      <c r="BS44" s="7"/>
      <c r="BT44" s="7"/>
      <c r="BU44" s="2" t="s">
        <v>157</v>
      </c>
      <c r="BV44" s="2" t="s">
        <v>147</v>
      </c>
      <c r="BW44" s="2" t="s">
        <v>150</v>
      </c>
      <c r="BX44" s="2" t="s">
        <v>281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150</v>
      </c>
      <c r="CI44" s="2" t="s">
        <v>150</v>
      </c>
      <c r="CJ44" s="2" t="s">
        <v>150</v>
      </c>
      <c r="CK44" s="2" t="s">
        <v>150</v>
      </c>
      <c r="CL44" s="2" t="s">
        <v>150</v>
      </c>
      <c r="CM44" s="2" t="s">
        <v>150</v>
      </c>
      <c r="CN44" s="2" t="s">
        <v>150</v>
      </c>
      <c r="CO44" s="4"/>
      <c r="CP44" s="8"/>
      <c r="CQ44" s="4"/>
      <c r="CR44" s="8"/>
      <c r="CS44" s="7"/>
      <c r="CT44" s="7"/>
      <c r="CU44" s="2" t="s">
        <v>150</v>
      </c>
      <c r="CV44" s="2" t="s">
        <v>150</v>
      </c>
      <c r="CW44" s="2" t="s">
        <v>150</v>
      </c>
      <c r="CX44" s="2" t="s">
        <v>150</v>
      </c>
      <c r="CY44" s="2" t="s">
        <v>150</v>
      </c>
      <c r="CZ44" s="2" t="s">
        <v>150</v>
      </c>
      <c r="DA44" s="2" t="s">
        <v>150</v>
      </c>
      <c r="DB44" s="4"/>
      <c r="DC44" s="8"/>
      <c r="DD44" s="4"/>
      <c r="DE44" s="8"/>
      <c r="DF44" s="7"/>
      <c r="DG44" s="7"/>
      <c r="DH44" s="2" t="s">
        <v>150</v>
      </c>
      <c r="DI44" s="2" t="s">
        <v>150</v>
      </c>
      <c r="DJ44" s="2" t="s">
        <v>150</v>
      </c>
      <c r="DK44" s="2" t="s">
        <v>150</v>
      </c>
      <c r="DL44" s="2" t="s">
        <v>150</v>
      </c>
      <c r="DM44" s="2" t="s">
        <v>150</v>
      </c>
      <c r="DN44" s="2" t="s">
        <v>150</v>
      </c>
      <c r="DO44" s="4"/>
      <c r="DP44" s="8"/>
      <c r="DQ44" s="4"/>
      <c r="DR44" s="8"/>
      <c r="DS44" s="7"/>
      <c r="DT44" s="7"/>
      <c r="DU44" s="2" t="s">
        <v>150</v>
      </c>
      <c r="DV44" s="2" t="s">
        <v>150</v>
      </c>
      <c r="DW44" s="2" t="s">
        <v>150</v>
      </c>
      <c r="DX44" s="2" t="s">
        <v>150</v>
      </c>
      <c r="DY44" s="2" t="s">
        <v>150</v>
      </c>
      <c r="DZ44" s="2" t="s">
        <v>150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150</v>
      </c>
      <c r="EK44" s="2" t="s">
        <v>150</v>
      </c>
      <c r="EL44" s="2" t="s">
        <v>160</v>
      </c>
      <c r="EM44" s="2" t="s">
        <v>160</v>
      </c>
      <c r="EN44" s="2" t="s">
        <v>150</v>
      </c>
      <c r="EO44" s="4"/>
      <c r="EP44" s="8"/>
      <c r="EQ44" s="4"/>
      <c r="ER44" s="8"/>
      <c r="ES44" s="7"/>
      <c r="ET44" s="7"/>
      <c r="EU44" s="2" t="s">
        <v>150</v>
      </c>
      <c r="EV44" s="2" t="s">
        <v>150</v>
      </c>
      <c r="EW44" s="2" t="s">
        <v>150</v>
      </c>
      <c r="EX44" s="2" t="s">
        <v>150</v>
      </c>
      <c r="EY44" s="2" t="s">
        <v>150</v>
      </c>
      <c r="EZ44" s="2" t="s">
        <v>150</v>
      </c>
      <c r="FA44" s="2" t="s">
        <v>150</v>
      </c>
      <c r="FB44" s="4"/>
      <c r="FC44" s="8"/>
      <c r="FD44" s="4"/>
      <c r="FE44" s="8"/>
      <c r="FF44" s="7"/>
      <c r="FG44" s="7"/>
      <c r="FH44" s="2" t="s">
        <v>150</v>
      </c>
      <c r="FI44" s="2" t="s">
        <v>150</v>
      </c>
      <c r="FJ44" s="2" t="s">
        <v>150</v>
      </c>
      <c r="FK44" s="2" t="s">
        <v>150</v>
      </c>
      <c r="FL44" s="2" t="s">
        <v>150</v>
      </c>
      <c r="FM44" s="2" t="s">
        <v>150</v>
      </c>
      <c r="FN44" s="2" t="s">
        <v>150</v>
      </c>
      <c r="FO44" s="4"/>
      <c r="FP44" s="8"/>
      <c r="FQ44" s="4"/>
      <c r="FR44" s="8"/>
      <c r="FS44" s="7"/>
      <c r="FT44" s="7"/>
      <c r="FU44" s="2" t="s">
        <v>150</v>
      </c>
      <c r="FV44" s="2" t="s">
        <v>150</v>
      </c>
      <c r="FW44" s="2" t="s">
        <v>150</v>
      </c>
      <c r="FX44" s="2" t="s">
        <v>150</v>
      </c>
      <c r="FY44" s="2" t="s">
        <v>150</v>
      </c>
      <c r="FZ44" s="2" t="s">
        <v>150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157</v>
      </c>
      <c r="KI44" s="2" t="s">
        <v>147</v>
      </c>
      <c r="KJ44" s="2" t="s">
        <v>150</v>
      </c>
      <c r="KK44" s="2" t="s">
        <v>150</v>
      </c>
      <c r="KL44" s="2" t="s">
        <v>160</v>
      </c>
      <c r="KM44" s="2" t="s">
        <v>160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>
        <v>174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528</v>
      </c>
      <c r="B45" s="2" t="s">
        <v>139</v>
      </c>
      <c r="C45" s="2" t="s">
        <v>140</v>
      </c>
      <c r="D45" s="2" t="s">
        <v>515</v>
      </c>
      <c r="E45" s="2" t="s">
        <v>516</v>
      </c>
      <c r="F45" s="2" t="s">
        <v>529</v>
      </c>
      <c r="G45" s="2" t="s">
        <v>529</v>
      </c>
      <c r="H45" s="2" t="s">
        <v>529</v>
      </c>
      <c r="I45" s="2" t="s">
        <v>518</v>
      </c>
      <c r="J45" s="2" t="s">
        <v>519</v>
      </c>
      <c r="K45" s="2" t="s">
        <v>506</v>
      </c>
      <c r="L45" s="3">
        <v>24.76</v>
      </c>
      <c r="M45" s="3">
        <v>26</v>
      </c>
      <c r="N45" s="3">
        <v>79.99</v>
      </c>
      <c r="O45" s="2" t="s">
        <v>357</v>
      </c>
      <c r="P45" s="2" t="s">
        <v>377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406</v>
      </c>
      <c r="V45" s="2" t="s">
        <v>152</v>
      </c>
      <c r="W45" s="2" t="s">
        <v>153</v>
      </c>
      <c r="X45" s="2" t="s">
        <v>150</v>
      </c>
      <c r="Y45" s="2" t="s">
        <v>308</v>
      </c>
      <c r="Z45" s="4">
        <v>1</v>
      </c>
      <c r="AA45" s="4">
        <f>=ROUNDDOWN(0.333333333333333,0)</f>
      </c>
      <c r="AB45" s="5">
        <v>3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8</v>
      </c>
      <c r="AS45" s="8">
        <v>372.32</v>
      </c>
      <c r="AT45" s="7">
        <v>-1</v>
      </c>
      <c r="AU45" s="7">
        <v>-1</v>
      </c>
      <c r="AV45" s="4"/>
      <c r="AW45" s="8"/>
      <c r="AX45" s="4">
        <v>8</v>
      </c>
      <c r="AY45" s="8">
        <v>372.32</v>
      </c>
      <c r="AZ45" s="7">
        <v>-1</v>
      </c>
      <c r="BA45" s="7">
        <v>-1</v>
      </c>
      <c r="BB45" s="7"/>
      <c r="BC45" s="4"/>
      <c r="BD45" s="8"/>
      <c r="BE45" s="4">
        <v>8</v>
      </c>
      <c r="BF45" s="8">
        <v>372.32</v>
      </c>
      <c r="BG45" s="7">
        <v>-1</v>
      </c>
      <c r="BH45" s="7">
        <v>-1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8</v>
      </c>
      <c r="BR45" s="8">
        <v>372.32</v>
      </c>
      <c r="BS45" s="7">
        <v>-1</v>
      </c>
      <c r="BT45" s="7">
        <v>-1</v>
      </c>
      <c r="BU45" s="2" t="s">
        <v>157</v>
      </c>
      <c r="BV45" s="2" t="s">
        <v>213</v>
      </c>
      <c r="BW45" s="2" t="s">
        <v>308</v>
      </c>
      <c r="BX45" s="2" t="s">
        <v>382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213</v>
      </c>
      <c r="CJ45" s="2" t="s">
        <v>409</v>
      </c>
      <c r="CK45" s="2" t="s">
        <v>150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213</v>
      </c>
      <c r="CW45" s="2" t="s">
        <v>236</v>
      </c>
      <c r="CX45" s="2" t="s">
        <v>361</v>
      </c>
      <c r="CY45" s="2" t="s">
        <v>160</v>
      </c>
      <c r="CZ45" s="2" t="s">
        <v>160</v>
      </c>
      <c r="DA45" s="2" t="s">
        <v>150</v>
      </c>
      <c r="DB45" s="4"/>
      <c r="DC45" s="8"/>
      <c r="DD45" s="4"/>
      <c r="DE45" s="8"/>
      <c r="DF45" s="7"/>
      <c r="DG45" s="7"/>
      <c r="DH45" s="2" t="s">
        <v>157</v>
      </c>
      <c r="DI45" s="2" t="s">
        <v>213</v>
      </c>
      <c r="DJ45" s="2" t="s">
        <v>150</v>
      </c>
      <c r="DK45" s="2" t="s">
        <v>530</v>
      </c>
      <c r="DL45" s="2" t="s">
        <v>160</v>
      </c>
      <c r="DM45" s="2" t="s">
        <v>160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213</v>
      </c>
      <c r="DW45" s="2" t="s">
        <v>239</v>
      </c>
      <c r="DX45" s="2" t="s">
        <v>381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213</v>
      </c>
      <c r="EJ45" s="2" t="s">
        <v>308</v>
      </c>
      <c r="EK45" s="2" t="s">
        <v>266</v>
      </c>
      <c r="EL45" s="2" t="s">
        <v>160</v>
      </c>
      <c r="EM45" s="2" t="s">
        <v>160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213</v>
      </c>
      <c r="EW45" s="2" t="s">
        <v>242</v>
      </c>
      <c r="EX45" s="2" t="s">
        <v>172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213</v>
      </c>
      <c r="FJ45" s="2" t="s">
        <v>183</v>
      </c>
      <c r="FK45" s="2" t="s">
        <v>531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213</v>
      </c>
      <c r="FW45" s="2" t="s">
        <v>418</v>
      </c>
      <c r="FX45" s="2" t="s">
        <v>150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157</v>
      </c>
      <c r="GV45" s="2" t="s">
        <v>213</v>
      </c>
      <c r="GW45" s="2" t="s">
        <v>420</v>
      </c>
      <c r="GX45" s="2" t="s">
        <v>532</v>
      </c>
      <c r="GY45" s="2" t="s">
        <v>160</v>
      </c>
      <c r="GZ45" s="2" t="s">
        <v>160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157</v>
      </c>
      <c r="KI45" s="2" t="s">
        <v>213</v>
      </c>
      <c r="KJ45" s="2" t="s">
        <v>270</v>
      </c>
      <c r="KK45" s="2" t="s">
        <v>150</v>
      </c>
      <c r="KL45" s="2" t="s">
        <v>160</v>
      </c>
      <c r="KM45" s="2" t="s">
        <v>160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533</v>
      </c>
      <c r="B46" s="2" t="s">
        <v>139</v>
      </c>
      <c r="C46" s="2" t="s">
        <v>140</v>
      </c>
      <c r="D46" s="2" t="s">
        <v>515</v>
      </c>
      <c r="E46" s="2" t="s">
        <v>534</v>
      </c>
      <c r="F46" s="2" t="s">
        <v>517</v>
      </c>
      <c r="G46" s="2" t="s">
        <v>517</v>
      </c>
      <c r="H46" s="2" t="s">
        <v>517</v>
      </c>
      <c r="I46" s="2" t="s">
        <v>518</v>
      </c>
      <c r="J46" s="2" t="s">
        <v>519</v>
      </c>
      <c r="K46" s="2" t="s">
        <v>230</v>
      </c>
      <c r="L46" s="3">
        <v>24.76</v>
      </c>
      <c r="M46" s="3">
        <v>26</v>
      </c>
      <c r="N46" s="3">
        <v>79.99</v>
      </c>
      <c r="O46" s="2" t="s">
        <v>147</v>
      </c>
      <c r="P46" s="2" t="s">
        <v>148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406</v>
      </c>
      <c r="V46" s="2" t="s">
        <v>520</v>
      </c>
      <c r="W46" s="2" t="s">
        <v>153</v>
      </c>
      <c r="X46" s="2" t="s">
        <v>150</v>
      </c>
      <c r="Y46" s="2" t="s">
        <v>308</v>
      </c>
      <c r="Z46" s="4">
        <v>11</v>
      </c>
      <c r="AA46" s="4">
        <f>=ROUNDDOWN(15.7142857142857,0)</f>
      </c>
      <c r="AB46" s="5">
        <v>0.7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5</v>
      </c>
      <c r="AQ46" s="8">
        <v>110.76</v>
      </c>
      <c r="AR46" s="4"/>
      <c r="AS46" s="8"/>
      <c r="AT46" s="7"/>
      <c r="AU46" s="7"/>
      <c r="AV46" s="4">
        <v>5</v>
      </c>
      <c r="AW46" s="8">
        <v>110.76</v>
      </c>
      <c r="AX46" s="4"/>
      <c r="AY46" s="8"/>
      <c r="AZ46" s="7"/>
      <c r="BA46" s="7"/>
      <c r="BB46" s="7">
        <v>1</v>
      </c>
      <c r="BC46" s="4">
        <v>11</v>
      </c>
      <c r="BD46" s="8">
        <v>255.65</v>
      </c>
      <c r="BE46" s="4">
        <v>14</v>
      </c>
      <c r="BF46" s="8">
        <v>335.66</v>
      </c>
      <c r="BG46" s="7">
        <v>-0.2143</v>
      </c>
      <c r="BH46" s="7">
        <v>-0.2384</v>
      </c>
      <c r="BI46" s="7">
        <v>0.4332</v>
      </c>
      <c r="BJ46" s="4">
        <v>5</v>
      </c>
      <c r="BK46" s="8">
        <v>110.76</v>
      </c>
      <c r="BL46" s="2" t="s">
        <v>535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328</v>
      </c>
      <c r="BX46" s="2" t="s">
        <v>310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409</v>
      </c>
      <c r="CK46" s="2" t="s">
        <v>536</v>
      </c>
      <c r="CL46" s="2" t="s">
        <v>160</v>
      </c>
      <c r="CM46" s="2" t="s">
        <v>160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213</v>
      </c>
      <c r="CW46" s="2" t="s">
        <v>236</v>
      </c>
      <c r="CX46" s="2" t="s">
        <v>431</v>
      </c>
      <c r="CY46" s="2" t="s">
        <v>160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150</v>
      </c>
      <c r="DK46" s="2" t="s">
        <v>150</v>
      </c>
      <c r="DL46" s="2" t="s">
        <v>160</v>
      </c>
      <c r="DM46" s="2" t="s">
        <v>160</v>
      </c>
      <c r="DN46" s="2" t="s">
        <v>150</v>
      </c>
      <c r="DO46" s="4">
        <v>3</v>
      </c>
      <c r="DP46" s="8">
        <v>54.6</v>
      </c>
      <c r="DQ46" s="4"/>
      <c r="DR46" s="8"/>
      <c r="DS46" s="7"/>
      <c r="DT46" s="7"/>
      <c r="DU46" s="2" t="s">
        <v>157</v>
      </c>
      <c r="DV46" s="2" t="s">
        <v>147</v>
      </c>
      <c r="DW46" s="2" t="s">
        <v>239</v>
      </c>
      <c r="DX46" s="2" t="s">
        <v>465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308</v>
      </c>
      <c r="EK46" s="2" t="s">
        <v>266</v>
      </c>
      <c r="EL46" s="2" t="s">
        <v>160</v>
      </c>
      <c r="EM46" s="2" t="s">
        <v>160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242</v>
      </c>
      <c r="EX46" s="2" t="s">
        <v>465</v>
      </c>
      <c r="EY46" s="2" t="s">
        <v>160</v>
      </c>
      <c r="EZ46" s="2" t="s">
        <v>160</v>
      </c>
      <c r="FA46" s="2" t="s">
        <v>150</v>
      </c>
      <c r="FB46" s="4">
        <v>2</v>
      </c>
      <c r="FC46" s="8">
        <v>56.16</v>
      </c>
      <c r="FD46" s="4"/>
      <c r="FE46" s="8"/>
      <c r="FF46" s="7"/>
      <c r="FG46" s="7"/>
      <c r="FH46" s="2" t="s">
        <v>157</v>
      </c>
      <c r="FI46" s="2" t="s">
        <v>147</v>
      </c>
      <c r="FJ46" s="2" t="s">
        <v>183</v>
      </c>
      <c r="FK46" s="2" t="s">
        <v>537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147</v>
      </c>
      <c r="FW46" s="2" t="s">
        <v>418</v>
      </c>
      <c r="FX46" s="2" t="s">
        <v>150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157</v>
      </c>
      <c r="GV46" s="2" t="s">
        <v>147</v>
      </c>
      <c r="GW46" s="2" t="s">
        <v>420</v>
      </c>
      <c r="GX46" s="2" t="s">
        <v>150</v>
      </c>
      <c r="GY46" s="2" t="s">
        <v>160</v>
      </c>
      <c r="GZ46" s="2" t="s">
        <v>160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157</v>
      </c>
      <c r="KI46" s="2" t="s">
        <v>147</v>
      </c>
      <c r="KJ46" s="2" t="s">
        <v>270</v>
      </c>
      <c r="KK46" s="2" t="s">
        <v>150</v>
      </c>
      <c r="KL46" s="2" t="s">
        <v>160</v>
      </c>
      <c r="KM46" s="2" t="s">
        <v>160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11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538</v>
      </c>
      <c r="B47" s="2" t="s">
        <v>139</v>
      </c>
      <c r="C47" s="2" t="s">
        <v>140</v>
      </c>
      <c r="D47" s="2" t="s">
        <v>515</v>
      </c>
      <c r="E47" s="2" t="s">
        <v>534</v>
      </c>
      <c r="F47" s="2" t="s">
        <v>517</v>
      </c>
      <c r="G47" s="2" t="s">
        <v>517</v>
      </c>
      <c r="H47" s="2" t="s">
        <v>517</v>
      </c>
      <c r="I47" s="2" t="s">
        <v>518</v>
      </c>
      <c r="J47" s="2" t="s">
        <v>519</v>
      </c>
      <c r="K47" s="2" t="s">
        <v>327</v>
      </c>
      <c r="L47" s="3">
        <v>24.76</v>
      </c>
      <c r="M47" s="3">
        <v>26</v>
      </c>
      <c r="N47" s="3">
        <v>79.99</v>
      </c>
      <c r="O47" s="2" t="s">
        <v>461</v>
      </c>
      <c r="P47" s="2" t="s">
        <v>358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406</v>
      </c>
      <c r="V47" s="2" t="s">
        <v>520</v>
      </c>
      <c r="W47" s="2" t="s">
        <v>153</v>
      </c>
      <c r="X47" s="2" t="s">
        <v>150</v>
      </c>
      <c r="Y47" s="2" t="s">
        <v>308</v>
      </c>
      <c r="Z47" s="4">
        <v>16</v>
      </c>
      <c r="AA47" s="4">
        <f>=ROUNDDOWN(13.3333333333333,0)</f>
      </c>
      <c r="AB47" s="5">
        <v>1.2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5</v>
      </c>
      <c r="AQ47" s="8">
        <v>99.9</v>
      </c>
      <c r="AR47" s="4">
        <v>4</v>
      </c>
      <c r="AS47" s="8">
        <v>113.36</v>
      </c>
      <c r="AT47" s="7">
        <v>0.25</v>
      </c>
      <c r="AU47" s="7">
        <v>-0.1187</v>
      </c>
      <c r="AV47" s="4">
        <v>5</v>
      </c>
      <c r="AW47" s="8">
        <v>99.9</v>
      </c>
      <c r="AX47" s="4">
        <v>4</v>
      </c>
      <c r="AY47" s="8">
        <v>113.36</v>
      </c>
      <c r="AZ47" s="7">
        <v>0.25</v>
      </c>
      <c r="BA47" s="7">
        <v>-0.1187</v>
      </c>
      <c r="BB47" s="7">
        <v>1</v>
      </c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>
        <v>0.3908</v>
      </c>
      <c r="BJ47" s="4">
        <v>5</v>
      </c>
      <c r="BK47" s="8">
        <v>99.9</v>
      </c>
      <c r="BL47" s="2" t="s">
        <v>539</v>
      </c>
      <c r="BM47" s="7">
        <v>1</v>
      </c>
      <c r="BN47" s="7">
        <v>1</v>
      </c>
      <c r="BO47" s="4">
        <v>3</v>
      </c>
      <c r="BP47" s="8">
        <v>96</v>
      </c>
      <c r="BQ47" s="4"/>
      <c r="BR47" s="8"/>
      <c r="BS47" s="7"/>
      <c r="BT47" s="7"/>
      <c r="BU47" s="2" t="s">
        <v>157</v>
      </c>
      <c r="BV47" s="2" t="s">
        <v>147</v>
      </c>
      <c r="BW47" s="2" t="s">
        <v>308</v>
      </c>
      <c r="BX47" s="2" t="s">
        <v>253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147</v>
      </c>
      <c r="CJ47" s="2" t="s">
        <v>409</v>
      </c>
      <c r="CK47" s="2" t="s">
        <v>431</v>
      </c>
      <c r="CL47" s="2" t="s">
        <v>160</v>
      </c>
      <c r="CM47" s="2" t="s">
        <v>160</v>
      </c>
      <c r="CN47" s="2" t="s">
        <v>150</v>
      </c>
      <c r="CO47" s="4"/>
      <c r="CP47" s="8"/>
      <c r="CQ47" s="4"/>
      <c r="CR47" s="8"/>
      <c r="CS47" s="7"/>
      <c r="CT47" s="7"/>
      <c r="CU47" s="2" t="s">
        <v>157</v>
      </c>
      <c r="CV47" s="2" t="s">
        <v>213</v>
      </c>
      <c r="CW47" s="2" t="s">
        <v>236</v>
      </c>
      <c r="CX47" s="2" t="s">
        <v>540</v>
      </c>
      <c r="CY47" s="2" t="s">
        <v>160</v>
      </c>
      <c r="CZ47" s="2" t="s">
        <v>160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147</v>
      </c>
      <c r="DJ47" s="2" t="s">
        <v>150</v>
      </c>
      <c r="DK47" s="2" t="s">
        <v>541</v>
      </c>
      <c r="DL47" s="2" t="s">
        <v>160</v>
      </c>
      <c r="DM47" s="2" t="s">
        <v>160</v>
      </c>
      <c r="DN47" s="2" t="s">
        <v>150</v>
      </c>
      <c r="DO47" s="4">
        <v>2</v>
      </c>
      <c r="DP47" s="8">
        <v>3.9</v>
      </c>
      <c r="DQ47" s="4"/>
      <c r="DR47" s="8"/>
      <c r="DS47" s="7"/>
      <c r="DT47" s="7"/>
      <c r="DU47" s="2" t="s">
        <v>157</v>
      </c>
      <c r="DV47" s="2" t="s">
        <v>147</v>
      </c>
      <c r="DW47" s="2" t="s">
        <v>239</v>
      </c>
      <c r="DX47" s="2" t="s">
        <v>542</v>
      </c>
      <c r="DY47" s="2" t="s">
        <v>160</v>
      </c>
      <c r="DZ47" s="2" t="s">
        <v>160</v>
      </c>
      <c r="EA47" s="2" t="s">
        <v>150</v>
      </c>
      <c r="EB47" s="4"/>
      <c r="EC47" s="8"/>
      <c r="ED47" s="4">
        <v>2</v>
      </c>
      <c r="EE47" s="8">
        <v>58.76</v>
      </c>
      <c r="EF47" s="7">
        <v>-1</v>
      </c>
      <c r="EG47" s="7">
        <v>-1</v>
      </c>
      <c r="EH47" s="2" t="s">
        <v>157</v>
      </c>
      <c r="EI47" s="2" t="s">
        <v>147</v>
      </c>
      <c r="EJ47" s="2" t="s">
        <v>308</v>
      </c>
      <c r="EK47" s="2" t="s">
        <v>351</v>
      </c>
      <c r="EL47" s="2" t="s">
        <v>160</v>
      </c>
      <c r="EM47" s="2" t="s">
        <v>160</v>
      </c>
      <c r="EN47" s="2" t="s">
        <v>150</v>
      </c>
      <c r="EO47" s="4"/>
      <c r="EP47" s="8"/>
      <c r="EQ47" s="4">
        <v>2</v>
      </c>
      <c r="ER47" s="8">
        <v>54.6</v>
      </c>
      <c r="ES47" s="7">
        <v>-1</v>
      </c>
      <c r="ET47" s="7">
        <v>-1</v>
      </c>
      <c r="EU47" s="2" t="s">
        <v>157</v>
      </c>
      <c r="EV47" s="2" t="s">
        <v>147</v>
      </c>
      <c r="EW47" s="2" t="s">
        <v>242</v>
      </c>
      <c r="EX47" s="2" t="s">
        <v>392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147</v>
      </c>
      <c r="FJ47" s="2" t="s">
        <v>183</v>
      </c>
      <c r="FK47" s="2" t="s">
        <v>245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147</v>
      </c>
      <c r="FW47" s="2" t="s">
        <v>418</v>
      </c>
      <c r="FX47" s="2" t="s">
        <v>150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157</v>
      </c>
      <c r="GV47" s="2" t="s">
        <v>147</v>
      </c>
      <c r="GW47" s="2" t="s">
        <v>420</v>
      </c>
      <c r="GX47" s="2" t="s">
        <v>150</v>
      </c>
      <c r="GY47" s="2" t="s">
        <v>160</v>
      </c>
      <c r="GZ47" s="2" t="s">
        <v>160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157</v>
      </c>
      <c r="KI47" s="2" t="s">
        <v>147</v>
      </c>
      <c r="KJ47" s="2" t="s">
        <v>270</v>
      </c>
      <c r="KK47" s="2" t="s">
        <v>150</v>
      </c>
      <c r="KL47" s="2" t="s">
        <v>160</v>
      </c>
      <c r="KM47" s="2" t="s">
        <v>160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>
        <v>16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543</v>
      </c>
      <c r="B48" s="2" t="s">
        <v>139</v>
      </c>
      <c r="C48" s="2" t="s">
        <v>140</v>
      </c>
      <c r="D48" s="2" t="s">
        <v>515</v>
      </c>
      <c r="E48" s="2" t="s">
        <v>534</v>
      </c>
      <c r="F48" s="2" t="s">
        <v>517</v>
      </c>
      <c r="G48" s="2" t="s">
        <v>517</v>
      </c>
      <c r="H48" s="2" t="s">
        <v>517</v>
      </c>
      <c r="I48" s="2" t="s">
        <v>518</v>
      </c>
      <c r="J48" s="2" t="s">
        <v>519</v>
      </c>
      <c r="K48" s="2" t="s">
        <v>273</v>
      </c>
      <c r="L48" s="3">
        <v>26.68</v>
      </c>
      <c r="M48" s="3">
        <v>28.01</v>
      </c>
      <c r="N48" s="3">
        <v>89.99</v>
      </c>
      <c r="O48" s="2" t="s">
        <v>147</v>
      </c>
      <c r="P48" s="2" t="s">
        <v>189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406</v>
      </c>
      <c r="V48" s="2" t="s">
        <v>520</v>
      </c>
      <c r="W48" s="2" t="s">
        <v>153</v>
      </c>
      <c r="X48" s="2" t="s">
        <v>150</v>
      </c>
      <c r="Y48" s="2" t="s">
        <v>308</v>
      </c>
      <c r="Z48" s="4">
        <v>127</v>
      </c>
      <c r="AA48" s="4">
        <f>=ROUNDDOWN(141.111111111111,0)</f>
      </c>
      <c r="AB48" s="5">
        <v>0.9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1</v>
      </c>
      <c r="AQ48" s="8">
        <v>44.99</v>
      </c>
      <c r="AR48" s="4">
        <v>10</v>
      </c>
      <c r="AS48" s="8">
        <v>222.3</v>
      </c>
      <c r="AT48" s="7">
        <v>-0.9</v>
      </c>
      <c r="AU48" s="7">
        <v>-0.7976</v>
      </c>
      <c r="AV48" s="4">
        <v>1</v>
      </c>
      <c r="AW48" s="8">
        <v>44.99</v>
      </c>
      <c r="AX48" s="4">
        <v>10</v>
      </c>
      <c r="AY48" s="8">
        <v>222.3</v>
      </c>
      <c r="AZ48" s="7">
        <v>-0.9</v>
      </c>
      <c r="BA48" s="7">
        <v>-0.7976</v>
      </c>
      <c r="BB48" s="7">
        <v>1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0.176</v>
      </c>
      <c r="BJ48" s="4">
        <v>1</v>
      </c>
      <c r="BK48" s="8">
        <v>44.99</v>
      </c>
      <c r="BL48" s="2" t="s">
        <v>544</v>
      </c>
      <c r="BM48" s="7">
        <v>1</v>
      </c>
      <c r="BN48" s="7">
        <v>1</v>
      </c>
      <c r="BO48" s="4">
        <v>1</v>
      </c>
      <c r="BP48" s="8">
        <v>44.99</v>
      </c>
      <c r="BQ48" s="4">
        <v>2</v>
      </c>
      <c r="BR48" s="8"/>
      <c r="BS48" s="7">
        <v>-0.5</v>
      </c>
      <c r="BT48" s="7"/>
      <c r="BU48" s="2" t="s">
        <v>157</v>
      </c>
      <c r="BV48" s="2" t="s">
        <v>147</v>
      </c>
      <c r="BW48" s="2" t="s">
        <v>328</v>
      </c>
      <c r="BX48" s="2" t="s">
        <v>371</v>
      </c>
      <c r="BY48" s="2" t="s">
        <v>160</v>
      </c>
      <c r="BZ48" s="2" t="s">
        <v>160</v>
      </c>
      <c r="CA48" s="2" t="s">
        <v>150</v>
      </c>
      <c r="CB48" s="4"/>
      <c r="CC48" s="8"/>
      <c r="CD48" s="4">
        <v>2</v>
      </c>
      <c r="CE48" s="8">
        <v>56.16</v>
      </c>
      <c r="CF48" s="7">
        <v>-1</v>
      </c>
      <c r="CG48" s="7">
        <v>-1</v>
      </c>
      <c r="CH48" s="2" t="s">
        <v>157</v>
      </c>
      <c r="CI48" s="2" t="s">
        <v>147</v>
      </c>
      <c r="CJ48" s="2" t="s">
        <v>409</v>
      </c>
      <c r="CK48" s="2" t="s">
        <v>380</v>
      </c>
      <c r="CL48" s="2" t="s">
        <v>160</v>
      </c>
      <c r="CM48" s="2" t="s">
        <v>160</v>
      </c>
      <c r="CN48" s="2" t="s">
        <v>150</v>
      </c>
      <c r="CO48" s="4"/>
      <c r="CP48" s="8"/>
      <c r="CQ48" s="4"/>
      <c r="CR48" s="8"/>
      <c r="CS48" s="7"/>
      <c r="CT48" s="7"/>
      <c r="CU48" s="2" t="s">
        <v>157</v>
      </c>
      <c r="CV48" s="2" t="s">
        <v>213</v>
      </c>
      <c r="CW48" s="2" t="s">
        <v>236</v>
      </c>
      <c r="CX48" s="2" t="s">
        <v>545</v>
      </c>
      <c r="CY48" s="2" t="s">
        <v>160</v>
      </c>
      <c r="CZ48" s="2" t="s">
        <v>160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147</v>
      </c>
      <c r="DJ48" s="2" t="s">
        <v>150</v>
      </c>
      <c r="DK48" s="2" t="s">
        <v>150</v>
      </c>
      <c r="DL48" s="2" t="s">
        <v>160</v>
      </c>
      <c r="DM48" s="2" t="s">
        <v>160</v>
      </c>
      <c r="DN48" s="2" t="s">
        <v>150</v>
      </c>
      <c r="DO48" s="4"/>
      <c r="DP48" s="8"/>
      <c r="DQ48" s="4"/>
      <c r="DR48" s="8"/>
      <c r="DS48" s="7"/>
      <c r="DT48" s="7"/>
      <c r="DU48" s="2" t="s">
        <v>157</v>
      </c>
      <c r="DV48" s="2" t="s">
        <v>147</v>
      </c>
      <c r="DW48" s="2" t="s">
        <v>239</v>
      </c>
      <c r="DX48" s="2" t="s">
        <v>546</v>
      </c>
      <c r="DY48" s="2" t="s">
        <v>160</v>
      </c>
      <c r="DZ48" s="2" t="s">
        <v>160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147</v>
      </c>
      <c r="EJ48" s="2" t="s">
        <v>308</v>
      </c>
      <c r="EK48" s="2" t="s">
        <v>448</v>
      </c>
      <c r="EL48" s="2" t="s">
        <v>160</v>
      </c>
      <c r="EM48" s="2" t="s">
        <v>160</v>
      </c>
      <c r="EN48" s="2" t="s">
        <v>150</v>
      </c>
      <c r="EO48" s="4"/>
      <c r="EP48" s="8"/>
      <c r="EQ48" s="4">
        <v>3</v>
      </c>
      <c r="ER48" s="8">
        <v>81.9</v>
      </c>
      <c r="ES48" s="7">
        <v>-1</v>
      </c>
      <c r="ET48" s="7">
        <v>-1</v>
      </c>
      <c r="EU48" s="2" t="s">
        <v>157</v>
      </c>
      <c r="EV48" s="2" t="s">
        <v>147</v>
      </c>
      <c r="EW48" s="2" t="s">
        <v>242</v>
      </c>
      <c r="EX48" s="2" t="s">
        <v>465</v>
      </c>
      <c r="EY48" s="2" t="s">
        <v>160</v>
      </c>
      <c r="EZ48" s="2" t="s">
        <v>160</v>
      </c>
      <c r="FA48" s="2" t="s">
        <v>150</v>
      </c>
      <c r="FB48" s="4"/>
      <c r="FC48" s="8"/>
      <c r="FD48" s="4">
        <v>3</v>
      </c>
      <c r="FE48" s="8">
        <v>84.24</v>
      </c>
      <c r="FF48" s="7">
        <v>-1</v>
      </c>
      <c r="FG48" s="7">
        <v>-1</v>
      </c>
      <c r="FH48" s="2" t="s">
        <v>157</v>
      </c>
      <c r="FI48" s="2" t="s">
        <v>147</v>
      </c>
      <c r="FJ48" s="2" t="s">
        <v>183</v>
      </c>
      <c r="FK48" s="2" t="s">
        <v>547</v>
      </c>
      <c r="FL48" s="2" t="s">
        <v>160</v>
      </c>
      <c r="FM48" s="2" t="s">
        <v>160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147</v>
      </c>
      <c r="FW48" s="2" t="s">
        <v>418</v>
      </c>
      <c r="FX48" s="2" t="s">
        <v>531</v>
      </c>
      <c r="FY48" s="2" t="s">
        <v>160</v>
      </c>
      <c r="FZ48" s="2" t="s">
        <v>160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157</v>
      </c>
      <c r="GV48" s="2" t="s">
        <v>147</v>
      </c>
      <c r="GW48" s="2" t="s">
        <v>420</v>
      </c>
      <c r="GX48" s="2" t="s">
        <v>150</v>
      </c>
      <c r="GY48" s="2" t="s">
        <v>160</v>
      </c>
      <c r="GZ48" s="2" t="s">
        <v>160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157</v>
      </c>
      <c r="KI48" s="2" t="s">
        <v>147</v>
      </c>
      <c r="KJ48" s="2" t="s">
        <v>270</v>
      </c>
      <c r="KK48" s="2" t="s">
        <v>150</v>
      </c>
      <c r="KL48" s="2" t="s">
        <v>160</v>
      </c>
      <c r="KM48" s="2" t="s">
        <v>160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548</v>
      </c>
      <c r="B49" s="2" t="s">
        <v>139</v>
      </c>
      <c r="C49" s="2" t="s">
        <v>140</v>
      </c>
      <c r="D49" s="2" t="s">
        <v>515</v>
      </c>
      <c r="E49" s="2" t="s">
        <v>534</v>
      </c>
      <c r="F49" s="2" t="s">
        <v>529</v>
      </c>
      <c r="G49" s="2" t="s">
        <v>529</v>
      </c>
      <c r="H49" s="2" t="s">
        <v>529</v>
      </c>
      <c r="I49" s="2" t="s">
        <v>518</v>
      </c>
      <c r="J49" s="2" t="s">
        <v>519</v>
      </c>
      <c r="K49" s="2" t="s">
        <v>423</v>
      </c>
      <c r="L49" s="3">
        <v>24.76</v>
      </c>
      <c r="M49" s="3">
        <v>26</v>
      </c>
      <c r="N49" s="3">
        <v>79.99</v>
      </c>
      <c r="O49" s="2" t="s">
        <v>461</v>
      </c>
      <c r="P49" s="2" t="s">
        <v>358</v>
      </c>
      <c r="Q49" s="2" t="s">
        <v>149</v>
      </c>
      <c r="R49" s="2" t="s">
        <v>150</v>
      </c>
      <c r="S49" s="2" t="s">
        <v>150</v>
      </c>
      <c r="T49" s="2" t="s">
        <v>150</v>
      </c>
      <c r="U49" s="2" t="s">
        <v>406</v>
      </c>
      <c r="V49" s="2" t="s">
        <v>152</v>
      </c>
      <c r="W49" s="2" t="s">
        <v>153</v>
      </c>
      <c r="X49" s="2" t="s">
        <v>150</v>
      </c>
      <c r="Y49" s="2" t="s">
        <v>308</v>
      </c>
      <c r="Z49" s="4">
        <v>18</v>
      </c>
      <c r="AA49" s="4">
        <f>=ROUNDDOWN(30,0)</f>
      </c>
      <c r="AB49" s="5">
        <v>0.6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4</v>
      </c>
      <c r="AQ49" s="8">
        <v>120.16</v>
      </c>
      <c r="AR49" s="4">
        <v>5</v>
      </c>
      <c r="AS49" s="8">
        <v>258.98</v>
      </c>
      <c r="AT49" s="7">
        <v>-0.2</v>
      </c>
      <c r="AU49" s="7">
        <v>-0.536</v>
      </c>
      <c r="AV49" s="4">
        <v>4</v>
      </c>
      <c r="AW49" s="8">
        <v>120.16</v>
      </c>
      <c r="AX49" s="4">
        <v>5</v>
      </c>
      <c r="AY49" s="8">
        <v>258.98</v>
      </c>
      <c r="AZ49" s="7">
        <v>-0.2</v>
      </c>
      <c r="BA49" s="7">
        <v>-0.536</v>
      </c>
      <c r="BB49" s="7">
        <v>1</v>
      </c>
      <c r="BC49" s="4">
        <v>4</v>
      </c>
      <c r="BD49" s="8">
        <v>120.16</v>
      </c>
      <c r="BE49" s="4">
        <v>5</v>
      </c>
      <c r="BF49" s="8">
        <v>258.98</v>
      </c>
      <c r="BG49" s="7">
        <v>-0.2</v>
      </c>
      <c r="BH49" s="7">
        <v>-0.536</v>
      </c>
      <c r="BI49" s="7">
        <v>1</v>
      </c>
      <c r="BJ49" s="4">
        <v>4</v>
      </c>
      <c r="BK49" s="8">
        <v>120.16</v>
      </c>
      <c r="BL49" s="2" t="s">
        <v>549</v>
      </c>
      <c r="BM49" s="7">
        <v>1</v>
      </c>
      <c r="BN49" s="7">
        <v>1</v>
      </c>
      <c r="BO49" s="4">
        <v>2</v>
      </c>
      <c r="BP49" s="8">
        <v>64</v>
      </c>
      <c r="BQ49" s="4">
        <v>5</v>
      </c>
      <c r="BR49" s="8">
        <v>258.98</v>
      </c>
      <c r="BS49" s="7">
        <v>-0.6</v>
      </c>
      <c r="BT49" s="7">
        <v>-0.7529</v>
      </c>
      <c r="BU49" s="2" t="s">
        <v>157</v>
      </c>
      <c r="BV49" s="2" t="s">
        <v>147</v>
      </c>
      <c r="BW49" s="2" t="s">
        <v>308</v>
      </c>
      <c r="BX49" s="2" t="s">
        <v>408</v>
      </c>
      <c r="BY49" s="2" t="s">
        <v>160</v>
      </c>
      <c r="BZ49" s="2" t="s">
        <v>160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147</v>
      </c>
      <c r="CJ49" s="2" t="s">
        <v>409</v>
      </c>
      <c r="CK49" s="2" t="s">
        <v>150</v>
      </c>
      <c r="CL49" s="2" t="s">
        <v>160</v>
      </c>
      <c r="CM49" s="2" t="s">
        <v>160</v>
      </c>
      <c r="CN49" s="2" t="s">
        <v>150</v>
      </c>
      <c r="CO49" s="4"/>
      <c r="CP49" s="8"/>
      <c r="CQ49" s="4"/>
      <c r="CR49" s="8"/>
      <c r="CS49" s="7"/>
      <c r="CT49" s="7"/>
      <c r="CU49" s="2" t="s">
        <v>157</v>
      </c>
      <c r="CV49" s="2" t="s">
        <v>147</v>
      </c>
      <c r="CW49" s="2" t="s">
        <v>236</v>
      </c>
      <c r="CX49" s="2" t="s">
        <v>545</v>
      </c>
      <c r="CY49" s="2" t="s">
        <v>160</v>
      </c>
      <c r="CZ49" s="2" t="s">
        <v>160</v>
      </c>
      <c r="DA49" s="2" t="s">
        <v>150</v>
      </c>
      <c r="DB49" s="4"/>
      <c r="DC49" s="8"/>
      <c r="DD49" s="4"/>
      <c r="DE49" s="8"/>
      <c r="DF49" s="7"/>
      <c r="DG49" s="7"/>
      <c r="DH49" s="2" t="s">
        <v>157</v>
      </c>
      <c r="DI49" s="2" t="s">
        <v>147</v>
      </c>
      <c r="DJ49" s="2" t="s">
        <v>150</v>
      </c>
      <c r="DK49" s="2" t="s">
        <v>550</v>
      </c>
      <c r="DL49" s="2" t="s">
        <v>160</v>
      </c>
      <c r="DM49" s="2" t="s">
        <v>160</v>
      </c>
      <c r="DN49" s="2" t="s">
        <v>150</v>
      </c>
      <c r="DO49" s="4"/>
      <c r="DP49" s="8"/>
      <c r="DQ49" s="4"/>
      <c r="DR49" s="8"/>
      <c r="DS49" s="7"/>
      <c r="DT49" s="7"/>
      <c r="DU49" s="2" t="s">
        <v>157</v>
      </c>
      <c r="DV49" s="2" t="s">
        <v>147</v>
      </c>
      <c r="DW49" s="2" t="s">
        <v>239</v>
      </c>
      <c r="DX49" s="2" t="s">
        <v>362</v>
      </c>
      <c r="DY49" s="2" t="s">
        <v>160</v>
      </c>
      <c r="DZ49" s="2" t="s">
        <v>160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147</v>
      </c>
      <c r="EJ49" s="2" t="s">
        <v>308</v>
      </c>
      <c r="EK49" s="2" t="s">
        <v>310</v>
      </c>
      <c r="EL49" s="2" t="s">
        <v>160</v>
      </c>
      <c r="EM49" s="2" t="s">
        <v>160</v>
      </c>
      <c r="EN49" s="2" t="s">
        <v>150</v>
      </c>
      <c r="EO49" s="4"/>
      <c r="EP49" s="8"/>
      <c r="EQ49" s="4"/>
      <c r="ER49" s="8"/>
      <c r="ES49" s="7"/>
      <c r="ET49" s="7"/>
      <c r="EU49" s="2" t="s">
        <v>157</v>
      </c>
      <c r="EV49" s="2" t="s">
        <v>147</v>
      </c>
      <c r="EW49" s="2" t="s">
        <v>242</v>
      </c>
      <c r="EX49" s="2" t="s">
        <v>551</v>
      </c>
      <c r="EY49" s="2" t="s">
        <v>160</v>
      </c>
      <c r="EZ49" s="2" t="s">
        <v>160</v>
      </c>
      <c r="FA49" s="2" t="s">
        <v>150</v>
      </c>
      <c r="FB49" s="4">
        <v>2</v>
      </c>
      <c r="FC49" s="8">
        <v>56.16</v>
      </c>
      <c r="FD49" s="4"/>
      <c r="FE49" s="8"/>
      <c r="FF49" s="7"/>
      <c r="FG49" s="7"/>
      <c r="FH49" s="2" t="s">
        <v>157</v>
      </c>
      <c r="FI49" s="2" t="s">
        <v>147</v>
      </c>
      <c r="FJ49" s="2" t="s">
        <v>183</v>
      </c>
      <c r="FK49" s="2" t="s">
        <v>552</v>
      </c>
      <c r="FL49" s="2" t="s">
        <v>160</v>
      </c>
      <c r="FM49" s="2" t="s">
        <v>160</v>
      </c>
      <c r="FN49" s="2" t="s">
        <v>150</v>
      </c>
      <c r="FO49" s="4"/>
      <c r="FP49" s="8"/>
      <c r="FQ49" s="4"/>
      <c r="FR49" s="8"/>
      <c r="FS49" s="7"/>
      <c r="FT49" s="7"/>
      <c r="FU49" s="2" t="s">
        <v>157</v>
      </c>
      <c r="FV49" s="2" t="s">
        <v>147</v>
      </c>
      <c r="FW49" s="2" t="s">
        <v>418</v>
      </c>
      <c r="FX49" s="2" t="s">
        <v>553</v>
      </c>
      <c r="FY49" s="2" t="s">
        <v>160</v>
      </c>
      <c r="FZ49" s="2" t="s">
        <v>160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157</v>
      </c>
      <c r="GV49" s="2" t="s">
        <v>147</v>
      </c>
      <c r="GW49" s="2" t="s">
        <v>420</v>
      </c>
      <c r="GX49" s="2" t="s">
        <v>150</v>
      </c>
      <c r="GY49" s="2" t="s">
        <v>160</v>
      </c>
      <c r="GZ49" s="2" t="s">
        <v>160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157</v>
      </c>
      <c r="KI49" s="2" t="s">
        <v>147</v>
      </c>
      <c r="KJ49" s="2" t="s">
        <v>270</v>
      </c>
      <c r="KK49" s="2" t="s">
        <v>150</v>
      </c>
      <c r="KL49" s="2" t="s">
        <v>160</v>
      </c>
      <c r="KM49" s="2" t="s">
        <v>160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>
        <v>18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16" t="s">
        <v>554</v>
      </c>
      <c r="B50" s="9" t="s">
        <v>150</v>
      </c>
      <c r="C50" s="9" t="s">
        <v>150</v>
      </c>
      <c r="D50" s="9" t="s">
        <v>150</v>
      </c>
      <c r="E50" s="9" t="s">
        <v>150</v>
      </c>
      <c r="F50" s="9" t="s">
        <v>150</v>
      </c>
      <c r="G50" s="9" t="s">
        <v>150</v>
      </c>
      <c r="H50" s="9" t="s">
        <v>150</v>
      </c>
      <c r="I50" s="9" t="s">
        <v>150</v>
      </c>
      <c r="J50" s="9" t="s">
        <v>150</v>
      </c>
      <c r="K50" s="9" t="s">
        <v>150</v>
      </c>
      <c r="L50" s="10"/>
      <c r="M50" s="10"/>
      <c r="N50" s="10"/>
      <c r="O50" s="9" t="s">
        <v>150</v>
      </c>
      <c r="P50" s="9" t="s">
        <v>150</v>
      </c>
      <c r="Q50" s="9" t="s">
        <v>150</v>
      </c>
      <c r="R50" s="9" t="s">
        <v>150</v>
      </c>
      <c r="S50" s="9" t="s">
        <v>150</v>
      </c>
      <c r="T50" s="9" t="s">
        <v>150</v>
      </c>
      <c r="U50" s="9" t="s">
        <v>150</v>
      </c>
      <c r="V50" s="9" t="s">
        <v>150</v>
      </c>
      <c r="W50" s="9" t="s">
        <v>150</v>
      </c>
      <c r="X50" s="9" t="s">
        <v>150</v>
      </c>
      <c r="Y50" s="9" t="s">
        <v>150</v>
      </c>
      <c r="Z50" s="11">
        <v>1885</v>
      </c>
      <c r="AA50" s="11">
        <f>=ROUNDDOWN({0},0)</f>
      </c>
      <c r="AB50" s="12">
        <v>195.8</v>
      </c>
      <c r="AC50" s="9" t="s">
        <v>150</v>
      </c>
      <c r="AD50" s="11"/>
      <c r="AE50" s="11">
        <v>5874</v>
      </c>
      <c r="AF50" s="13"/>
      <c r="AG50" s="13"/>
      <c r="AH50" s="14"/>
      <c r="AI50" s="11"/>
      <c r="AJ50" s="11">
        <f>=ROUNDDOWN({0},0)</f>
      </c>
      <c r="AK50" s="12"/>
      <c r="AL50" s="9" t="s">
        <v>150</v>
      </c>
      <c r="AM50" s="11"/>
      <c r="AN50" s="11"/>
      <c r="AO50" s="14"/>
      <c r="AP50" s="11">
        <v>330</v>
      </c>
      <c r="AQ50" s="15">
        <v>46621.24</v>
      </c>
      <c r="AR50" s="11">
        <v>473</v>
      </c>
      <c r="AS50" s="15">
        <v>59956.53</v>
      </c>
      <c r="AT50" s="14">
        <v>-0.3023</v>
      </c>
      <c r="AU50" s="14">
        <v>-0.2224</v>
      </c>
      <c r="AV50" s="11">
        <v>330</v>
      </c>
      <c r="AW50" s="15">
        <v>46621.24</v>
      </c>
      <c r="AX50" s="11">
        <v>473</v>
      </c>
      <c r="AY50" s="15">
        <v>59956.53</v>
      </c>
      <c r="AZ50" s="14">
        <v>-0.3023</v>
      </c>
      <c r="BA50" s="14">
        <v>-0.2224</v>
      </c>
      <c r="BB50" s="14"/>
      <c r="BC50" s="11">
        <v>330</v>
      </c>
      <c r="BD50" s="15">
        <v>46621.24</v>
      </c>
      <c r="BE50" s="11">
        <v>473</v>
      </c>
      <c r="BF50" s="15">
        <v>59956.53</v>
      </c>
      <c r="BG50" s="14">
        <v>-0.3023</v>
      </c>
      <c r="BH50" s="14">
        <v>-0.2224</v>
      </c>
      <c r="BI50" s="14"/>
      <c r="BJ50" s="11"/>
      <c r="BK50" s="15"/>
      <c r="BL50" s="9" t="s">
        <v>150</v>
      </c>
      <c r="BM50" s="14"/>
      <c r="BN50" s="14"/>
      <c r="BO50" s="11">
        <v>95</v>
      </c>
      <c r="BP50" s="15">
        <v>15390.56</v>
      </c>
      <c r="BQ50" s="11">
        <v>120</v>
      </c>
      <c r="BR50" s="15">
        <v>15218.67</v>
      </c>
      <c r="BS50" s="14">
        <v>-0.2083</v>
      </c>
      <c r="BT50" s="14">
        <v>0.0113</v>
      </c>
      <c r="BU50" s="9" t="s">
        <v>150</v>
      </c>
      <c r="BV50" s="9" t="s">
        <v>150</v>
      </c>
      <c r="BW50" s="9" t="s">
        <v>150</v>
      </c>
      <c r="BX50" s="9" t="s">
        <v>150</v>
      </c>
      <c r="BY50" s="9" t="s">
        <v>150</v>
      </c>
      <c r="BZ50" s="9" t="s">
        <v>150</v>
      </c>
      <c r="CA50" s="9" t="s">
        <v>150</v>
      </c>
      <c r="CB50" s="11">
        <v>44</v>
      </c>
      <c r="CC50" s="15">
        <v>7110.19</v>
      </c>
      <c r="CD50" s="11">
        <v>47</v>
      </c>
      <c r="CE50" s="15">
        <v>7301.27</v>
      </c>
      <c r="CF50" s="14">
        <v>-0.0638</v>
      </c>
      <c r="CG50" s="14">
        <v>-0.0262</v>
      </c>
      <c r="CH50" s="9" t="s">
        <v>150</v>
      </c>
      <c r="CI50" s="9" t="s">
        <v>150</v>
      </c>
      <c r="CJ50" s="9" t="s">
        <v>150</v>
      </c>
      <c r="CK50" s="9" t="s">
        <v>150</v>
      </c>
      <c r="CL50" s="9" t="s">
        <v>150</v>
      </c>
      <c r="CM50" s="9" t="s">
        <v>150</v>
      </c>
      <c r="CN50" s="9" t="s">
        <v>150</v>
      </c>
      <c r="CO50" s="11">
        <v>74</v>
      </c>
      <c r="CP50" s="15">
        <v>7078.76</v>
      </c>
      <c r="CQ50" s="11">
        <v>82</v>
      </c>
      <c r="CR50" s="15">
        <v>8602.1</v>
      </c>
      <c r="CS50" s="14">
        <v>-0.0976</v>
      </c>
      <c r="CT50" s="14">
        <v>-0.1771</v>
      </c>
      <c r="CU50" s="9" t="s">
        <v>150</v>
      </c>
      <c r="CV50" s="9" t="s">
        <v>150</v>
      </c>
      <c r="CW50" s="9" t="s">
        <v>150</v>
      </c>
      <c r="CX50" s="9" t="s">
        <v>150</v>
      </c>
      <c r="CY50" s="9" t="s">
        <v>150</v>
      </c>
      <c r="CZ50" s="9" t="s">
        <v>150</v>
      </c>
      <c r="DA50" s="9" t="s">
        <v>150</v>
      </c>
      <c r="DB50" s="11">
        <v>37</v>
      </c>
      <c r="DC50" s="15">
        <v>6587.56</v>
      </c>
      <c r="DD50" s="11">
        <v>75</v>
      </c>
      <c r="DE50" s="15">
        <v>12040.3</v>
      </c>
      <c r="DF50" s="14">
        <v>-0.5067</v>
      </c>
      <c r="DG50" s="14">
        <v>-0.4529</v>
      </c>
      <c r="DH50" s="9" t="s">
        <v>150</v>
      </c>
      <c r="DI50" s="9" t="s">
        <v>150</v>
      </c>
      <c r="DJ50" s="9" t="s">
        <v>150</v>
      </c>
      <c r="DK50" s="9" t="s">
        <v>150</v>
      </c>
      <c r="DL50" s="9" t="s">
        <v>150</v>
      </c>
      <c r="DM50" s="9" t="s">
        <v>150</v>
      </c>
      <c r="DN50" s="9" t="s">
        <v>150</v>
      </c>
      <c r="DO50" s="11">
        <v>51</v>
      </c>
      <c r="DP50" s="15">
        <v>6584.68</v>
      </c>
      <c r="DQ50" s="11">
        <v>100</v>
      </c>
      <c r="DR50" s="15">
        <v>11029.02</v>
      </c>
      <c r="DS50" s="14">
        <v>-0.49</v>
      </c>
      <c r="DT50" s="14">
        <v>-0.403</v>
      </c>
      <c r="DU50" s="9" t="s">
        <v>150</v>
      </c>
      <c r="DV50" s="9" t="s">
        <v>150</v>
      </c>
      <c r="DW50" s="9" t="s">
        <v>150</v>
      </c>
      <c r="DX50" s="9" t="s">
        <v>150</v>
      </c>
      <c r="DY50" s="9" t="s">
        <v>150</v>
      </c>
      <c r="DZ50" s="9" t="s">
        <v>150</v>
      </c>
      <c r="EA50" s="9" t="s">
        <v>150</v>
      </c>
      <c r="EB50" s="11">
        <v>10</v>
      </c>
      <c r="EC50" s="15">
        <v>1678.23</v>
      </c>
      <c r="ED50" s="11">
        <v>10</v>
      </c>
      <c r="EE50" s="15">
        <v>1689.89</v>
      </c>
      <c r="EF50" s="14"/>
      <c r="EG50" s="14">
        <v>-0.0069</v>
      </c>
      <c r="EH50" s="9" t="s">
        <v>150</v>
      </c>
      <c r="EI50" s="9" t="s">
        <v>150</v>
      </c>
      <c r="EJ50" s="9" t="s">
        <v>150</v>
      </c>
      <c r="EK50" s="9" t="s">
        <v>150</v>
      </c>
      <c r="EL50" s="9" t="s">
        <v>150</v>
      </c>
      <c r="EM50" s="9" t="s">
        <v>150</v>
      </c>
      <c r="EN50" s="9" t="s">
        <v>150</v>
      </c>
      <c r="EO50" s="11">
        <v>8</v>
      </c>
      <c r="EP50" s="15">
        <v>878.31</v>
      </c>
      <c r="EQ50" s="11">
        <v>14</v>
      </c>
      <c r="ER50" s="15">
        <v>1074.9</v>
      </c>
      <c r="ES50" s="14">
        <v>-0.4286</v>
      </c>
      <c r="ET50" s="14">
        <v>-0.1829</v>
      </c>
      <c r="EU50" s="9" t="s">
        <v>150</v>
      </c>
      <c r="EV50" s="9" t="s">
        <v>150</v>
      </c>
      <c r="EW50" s="9" t="s">
        <v>150</v>
      </c>
      <c r="EX50" s="9" t="s">
        <v>150</v>
      </c>
      <c r="EY50" s="9" t="s">
        <v>150</v>
      </c>
      <c r="EZ50" s="9" t="s">
        <v>150</v>
      </c>
      <c r="FA50" s="9" t="s">
        <v>150</v>
      </c>
      <c r="FB50" s="11">
        <v>7</v>
      </c>
      <c r="FC50" s="15">
        <v>703.72</v>
      </c>
      <c r="FD50" s="11">
        <v>14</v>
      </c>
      <c r="FE50" s="15">
        <v>1876.03</v>
      </c>
      <c r="FF50" s="14">
        <v>-0.5</v>
      </c>
      <c r="FG50" s="14">
        <v>-0.6249</v>
      </c>
      <c r="FH50" s="9" t="s">
        <v>150</v>
      </c>
      <c r="FI50" s="9" t="s">
        <v>150</v>
      </c>
      <c r="FJ50" s="9" t="s">
        <v>150</v>
      </c>
      <c r="FK50" s="9" t="s">
        <v>150</v>
      </c>
      <c r="FL50" s="9" t="s">
        <v>150</v>
      </c>
      <c r="FM50" s="9" t="s">
        <v>150</v>
      </c>
      <c r="FN50" s="9" t="s">
        <v>150</v>
      </c>
      <c r="FO50" s="11">
        <v>4</v>
      </c>
      <c r="FP50" s="15">
        <v>609.23</v>
      </c>
      <c r="FQ50" s="11"/>
      <c r="FR50" s="15"/>
      <c r="FS50" s="14"/>
      <c r="FT50" s="14"/>
      <c r="FU50" s="9" t="s">
        <v>150</v>
      </c>
      <c r="FV50" s="9" t="s">
        <v>150</v>
      </c>
      <c r="FW50" s="9" t="s">
        <v>150</v>
      </c>
      <c r="FX50" s="9" t="s">
        <v>150</v>
      </c>
      <c r="FY50" s="9" t="s">
        <v>150</v>
      </c>
      <c r="FZ50" s="9" t="s">
        <v>150</v>
      </c>
      <c r="GA50" s="9" t="s">
        <v>150</v>
      </c>
      <c r="GB50" s="11"/>
      <c r="GC50" s="15"/>
      <c r="GD50" s="11">
        <v>7</v>
      </c>
      <c r="GE50" s="15">
        <v>990.99</v>
      </c>
      <c r="GF50" s="14">
        <v>-1</v>
      </c>
      <c r="GG50" s="14">
        <v>-1</v>
      </c>
      <c r="GH50" s="9" t="s">
        <v>150</v>
      </c>
      <c r="GI50" s="9" t="s">
        <v>150</v>
      </c>
      <c r="GJ50" s="9" t="s">
        <v>150</v>
      </c>
      <c r="GK50" s="9" t="s">
        <v>150</v>
      </c>
      <c r="GL50" s="9" t="s">
        <v>150</v>
      </c>
      <c r="GM50" s="9" t="s">
        <v>150</v>
      </c>
      <c r="GN50" s="9" t="s">
        <v>150</v>
      </c>
      <c r="GO50" s="11"/>
      <c r="GP50" s="15"/>
      <c r="GQ50" s="11">
        <v>4</v>
      </c>
      <c r="GR50" s="15">
        <v>133.36</v>
      </c>
      <c r="GS50" s="14">
        <v>-1</v>
      </c>
      <c r="GT50" s="14">
        <v>-1</v>
      </c>
      <c r="GU50" s="9" t="s">
        <v>150</v>
      </c>
      <c r="GV50" s="9" t="s">
        <v>150</v>
      </c>
      <c r="GW50" s="9" t="s">
        <v>150</v>
      </c>
      <c r="GX50" s="9" t="s">
        <v>150</v>
      </c>
      <c r="GY50" s="9" t="s">
        <v>150</v>
      </c>
      <c r="GZ50" s="9" t="s">
        <v>150</v>
      </c>
      <c r="HA50" s="9" t="s">
        <v>150</v>
      </c>
      <c r="HB50" s="11"/>
      <c r="HC50" s="15"/>
      <c r="HD50" s="11"/>
      <c r="HE50" s="15"/>
      <c r="HF50" s="14"/>
      <c r="HG50" s="14"/>
      <c r="HH50" s="9" t="s">
        <v>150</v>
      </c>
      <c r="HI50" s="9" t="s">
        <v>150</v>
      </c>
      <c r="HJ50" s="9" t="s">
        <v>150</v>
      </c>
      <c r="HK50" s="9" t="s">
        <v>150</v>
      </c>
      <c r="HL50" s="9" t="s">
        <v>150</v>
      </c>
      <c r="HM50" s="9" t="s">
        <v>150</v>
      </c>
      <c r="HN50" s="9" t="s">
        <v>150</v>
      </c>
      <c r="HO50" s="11"/>
      <c r="HP50" s="15"/>
      <c r="HQ50" s="11"/>
      <c r="HR50" s="15"/>
      <c r="HS50" s="14"/>
      <c r="HT50" s="14"/>
      <c r="HU50" s="9" t="s">
        <v>150</v>
      </c>
      <c r="HV50" s="9" t="s">
        <v>150</v>
      </c>
      <c r="HW50" s="9" t="s">
        <v>150</v>
      </c>
      <c r="HX50" s="9" t="s">
        <v>150</v>
      </c>
      <c r="HY50" s="9" t="s">
        <v>150</v>
      </c>
      <c r="HZ50" s="9" t="s">
        <v>150</v>
      </c>
      <c r="IA50" s="9" t="s">
        <v>150</v>
      </c>
      <c r="IB50" s="11"/>
      <c r="IC50" s="15"/>
      <c r="ID50" s="11"/>
      <c r="IE50" s="15"/>
      <c r="IF50" s="14"/>
      <c r="IG50" s="14"/>
      <c r="IH50" s="9" t="s">
        <v>150</v>
      </c>
      <c r="II50" s="9" t="s">
        <v>150</v>
      </c>
      <c r="IJ50" s="9" t="s">
        <v>150</v>
      </c>
      <c r="IK50" s="9" t="s">
        <v>150</v>
      </c>
      <c r="IL50" s="9" t="s">
        <v>150</v>
      </c>
      <c r="IM50" s="9" t="s">
        <v>150</v>
      </c>
      <c r="IN50" s="9" t="s">
        <v>150</v>
      </c>
      <c r="IO50" s="11"/>
      <c r="IP50" s="15"/>
      <c r="IQ50" s="11"/>
      <c r="IR50" s="15"/>
      <c r="IS50" s="14"/>
      <c r="IT50" s="14"/>
      <c r="IU50" s="9" t="s">
        <v>150</v>
      </c>
      <c r="IV50" s="9" t="s">
        <v>150</v>
      </c>
      <c r="IW50" s="9" t="s">
        <v>150</v>
      </c>
      <c r="IX50" s="9" t="s">
        <v>150</v>
      </c>
      <c r="IY50" s="9" t="s">
        <v>150</v>
      </c>
      <c r="IZ50" s="9" t="s">
        <v>150</v>
      </c>
      <c r="JA50" s="9" t="s">
        <v>150</v>
      </c>
      <c r="JB50" s="11"/>
      <c r="JC50" s="15"/>
      <c r="JD50" s="11"/>
      <c r="JE50" s="15"/>
      <c r="JF50" s="14"/>
      <c r="JG50" s="14"/>
      <c r="JH50" s="9" t="s">
        <v>150</v>
      </c>
      <c r="JI50" s="9" t="s">
        <v>150</v>
      </c>
      <c r="JJ50" s="9" t="s">
        <v>150</v>
      </c>
      <c r="JK50" s="9" t="s">
        <v>150</v>
      </c>
      <c r="JL50" s="9" t="s">
        <v>150</v>
      </c>
      <c r="JM50" s="9" t="s">
        <v>150</v>
      </c>
      <c r="JN50" s="9" t="s">
        <v>150</v>
      </c>
      <c r="JO50" s="11"/>
      <c r="JP50" s="15"/>
      <c r="JQ50" s="11"/>
      <c r="JR50" s="15"/>
      <c r="JS50" s="14"/>
      <c r="JT50" s="14"/>
      <c r="JU50" s="9" t="s">
        <v>150</v>
      </c>
      <c r="JV50" s="9" t="s">
        <v>150</v>
      </c>
      <c r="JW50" s="9" t="s">
        <v>150</v>
      </c>
      <c r="JX50" s="9" t="s">
        <v>150</v>
      </c>
      <c r="JY50" s="9" t="s">
        <v>150</v>
      </c>
      <c r="JZ50" s="9" t="s">
        <v>150</v>
      </c>
      <c r="KA50" s="9" t="s">
        <v>150</v>
      </c>
      <c r="KB50" s="11"/>
      <c r="KC50" s="15"/>
      <c r="KD50" s="11"/>
      <c r="KE50" s="15"/>
      <c r="KF50" s="14"/>
      <c r="KG50" s="14"/>
      <c r="KH50" s="9" t="s">
        <v>150</v>
      </c>
      <c r="KI50" s="9" t="s">
        <v>150</v>
      </c>
      <c r="KJ50" s="9" t="s">
        <v>150</v>
      </c>
      <c r="KK50" s="9" t="s">
        <v>150</v>
      </c>
      <c r="KL50" s="9" t="s">
        <v>150</v>
      </c>
      <c r="KM50" s="9" t="s">
        <v>150</v>
      </c>
      <c r="KN50" s="9" t="s">
        <v>150</v>
      </c>
      <c r="KO50" s="11"/>
      <c r="KP50" s="15"/>
      <c r="KQ50" s="11"/>
      <c r="KR50" s="15"/>
      <c r="KS50" s="14"/>
      <c r="KT50" s="14"/>
      <c r="KU50" s="9" t="s">
        <v>150</v>
      </c>
      <c r="KV50" s="9" t="s">
        <v>150</v>
      </c>
      <c r="KW50" s="9" t="s">
        <v>150</v>
      </c>
      <c r="KX50" s="9" t="s">
        <v>150</v>
      </c>
      <c r="KY50" s="9" t="s">
        <v>150</v>
      </c>
      <c r="KZ50" s="9" t="s">
        <v>150</v>
      </c>
      <c r="LA50" s="9" t="s">
        <v>150</v>
      </c>
      <c r="LB50" s="11"/>
      <c r="LC50" s="15"/>
      <c r="LD50" s="11"/>
      <c r="LE50" s="15"/>
      <c r="LF50" s="14"/>
      <c r="LG50" s="14"/>
      <c r="LH50" s="9" t="s">
        <v>150</v>
      </c>
      <c r="LI50" s="9" t="s">
        <v>150</v>
      </c>
      <c r="LJ50" s="9" t="s">
        <v>150</v>
      </c>
      <c r="LK50" s="9" t="s">
        <v>150</v>
      </c>
      <c r="LL50" s="9" t="s">
        <v>150</v>
      </c>
      <c r="LM50" s="9" t="s">
        <v>150</v>
      </c>
      <c r="LN50" s="9" t="s">
        <v>150</v>
      </c>
      <c r="LO50" s="11"/>
      <c r="LP50" s="15"/>
      <c r="LQ50" s="11"/>
      <c r="LR50" s="15"/>
      <c r="LS50" s="14"/>
      <c r="LT50" s="14"/>
      <c r="LU50" s="9" t="s">
        <v>150</v>
      </c>
      <c r="LV50" s="9" t="s">
        <v>150</v>
      </c>
      <c r="LW50" s="9" t="s">
        <v>150</v>
      </c>
      <c r="LX50" s="9" t="s">
        <v>150</v>
      </c>
      <c r="LY50" s="9" t="s">
        <v>150</v>
      </c>
      <c r="LZ50" s="9" t="s">
        <v>150</v>
      </c>
      <c r="MA50" s="9" t="s">
        <v>150</v>
      </c>
      <c r="MB50" s="11"/>
      <c r="MC50" s="15"/>
      <c r="MD50" s="11"/>
      <c r="ME50" s="15"/>
      <c r="MF50" s="14"/>
      <c r="MG50" s="14"/>
      <c r="MH50" s="9" t="s">
        <v>150</v>
      </c>
      <c r="MI50" s="9" t="s">
        <v>150</v>
      </c>
      <c r="MJ50" s="9" t="s">
        <v>150</v>
      </c>
      <c r="MK50" s="9" t="s">
        <v>150</v>
      </c>
      <c r="ML50" s="9" t="s">
        <v>150</v>
      </c>
      <c r="MM50" s="9" t="s">
        <v>150</v>
      </c>
      <c r="MN50" s="9" t="s">
        <v>150</v>
      </c>
      <c r="MO50" s="11"/>
      <c r="MP50" s="15"/>
      <c r="MQ50" s="11"/>
      <c r="MR50" s="15"/>
      <c r="MS50" s="14"/>
      <c r="MT50" s="14"/>
      <c r="MU50" s="9" t="s">
        <v>150</v>
      </c>
      <c r="MV50" s="9" t="s">
        <v>150</v>
      </c>
      <c r="MW50" s="9" t="s">
        <v>150</v>
      </c>
      <c r="MX50" s="9" t="s">
        <v>150</v>
      </c>
      <c r="MY50" s="9" t="s">
        <v>150</v>
      </c>
      <c r="MZ50" s="9" t="s">
        <v>150</v>
      </c>
      <c r="NA50" s="9" t="s">
        <v>150</v>
      </c>
      <c r="NB50" s="11"/>
      <c r="NC50" s="15"/>
      <c r="ND50" s="11"/>
      <c r="NE50" s="15"/>
      <c r="NF50" s="14"/>
      <c r="NG50" s="14"/>
      <c r="NH50" s="9" t="s">
        <v>150</v>
      </c>
      <c r="NI50" s="9" t="s">
        <v>150</v>
      </c>
      <c r="NJ50" s="9" t="s">
        <v>150</v>
      </c>
      <c r="NK50" s="9" t="s">
        <v>150</v>
      </c>
      <c r="NL50" s="9" t="s">
        <v>150</v>
      </c>
      <c r="NM50" s="9" t="s">
        <v>150</v>
      </c>
      <c r="NN50" s="9" t="s">
        <v>150</v>
      </c>
      <c r="NO50" s="11"/>
      <c r="NP50" s="15"/>
      <c r="NQ50" s="11"/>
      <c r="NR50" s="15"/>
      <c r="NS50" s="14"/>
      <c r="NT50" s="14"/>
      <c r="NU50" s="9" t="s">
        <v>150</v>
      </c>
      <c r="NV50" s="9" t="s">
        <v>150</v>
      </c>
      <c r="NW50" s="9" t="s">
        <v>150</v>
      </c>
      <c r="NX50" s="9" t="s">
        <v>150</v>
      </c>
      <c r="NY50" s="9" t="s">
        <v>150</v>
      </c>
      <c r="NZ50" s="9" t="s">
        <v>150</v>
      </c>
      <c r="OA50" s="9" t="s">
        <v>150</v>
      </c>
      <c r="OB50" s="11"/>
      <c r="OC50" s="15"/>
      <c r="OD50" s="11"/>
      <c r="OE50" s="15"/>
      <c r="OF50" s="14"/>
      <c r="OG50" s="14"/>
      <c r="OH50" s="9" t="s">
        <v>150</v>
      </c>
      <c r="OI50" s="9" t="s">
        <v>150</v>
      </c>
      <c r="OJ50" s="9" t="s">
        <v>150</v>
      </c>
      <c r="OK50" s="9" t="s">
        <v>150</v>
      </c>
      <c r="OL50" s="9" t="s">
        <v>150</v>
      </c>
      <c r="OM50" s="9" t="s">
        <v>150</v>
      </c>
      <c r="ON50" s="9" t="s">
        <v>150</v>
      </c>
      <c r="OO50" s="11"/>
      <c r="OP50" s="15"/>
      <c r="OQ50" s="11"/>
      <c r="OR50" s="15"/>
      <c r="OS50" s="14"/>
      <c r="OT50" s="14"/>
      <c r="OU50" s="9" t="s">
        <v>150</v>
      </c>
      <c r="OV50" s="9" t="s">
        <v>150</v>
      </c>
      <c r="OW50" s="9" t="s">
        <v>150</v>
      </c>
      <c r="OX50" s="9" t="s">
        <v>150</v>
      </c>
      <c r="OY50" s="9" t="s">
        <v>150</v>
      </c>
      <c r="OZ50" s="9" t="s">
        <v>150</v>
      </c>
      <c r="PA50" s="9" t="s">
        <v>150</v>
      </c>
      <c r="PB50" s="11">
        <v>1235</v>
      </c>
      <c r="PC50" s="11"/>
      <c r="PD50" s="11"/>
      <c r="PE50" s="11">
        <v>650</v>
      </c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>
        <v>1010</v>
      </c>
      <c r="PU50" s="11">
        <v>522</v>
      </c>
      <c r="PV50" s="11">
        <v>1622</v>
      </c>
      <c r="PW50" s="11">
        <v>660</v>
      </c>
      <c r="PX50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6:BC48"/>
    <mergeCell ref="BD46:BD48"/>
    <mergeCell ref="BE46:BE48"/>
    <mergeCell ref="BF46:BF48"/>
    <mergeCell ref="BG46:BG48"/>
    <mergeCell ref="BH46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555</v>
      </c>
      <c r="D2" s="0" t="s">
        <v>556</v>
      </c>
      <c r="E2" s="0" t="s">
        <v>557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558</v>
      </c>
      <c r="J4" s="1" t="s">
        <v>559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560</v>
      </c>
      <c r="P4" s="1" t="s">
        <v>561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562</v>
      </c>
      <c r="F5" s="1" t="s">
        <v>563</v>
      </c>
      <c r="G5" s="1" t="s">
        <v>562</v>
      </c>
      <c r="H5" s="1" t="s">
        <v>563</v>
      </c>
      <c r="I5" s="1" t="s">
        <v>558</v>
      </c>
      <c r="J5" s="1" t="s">
        <v>559</v>
      </c>
      <c r="K5" s="1" t="s">
        <v>564</v>
      </c>
      <c r="L5" s="1" t="s">
        <v>565</v>
      </c>
      <c r="M5" s="1" t="s">
        <v>564</v>
      </c>
      <c r="N5" s="1" t="s">
        <v>565</v>
      </c>
      <c r="O5" s="1" t="s">
        <v>560</v>
      </c>
      <c r="P5" s="1" t="s">
        <v>561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216</v>
      </c>
      <c r="F6" s="8">
        <v>41031.45</v>
      </c>
      <c r="G6" s="4">
        <v>290</v>
      </c>
      <c r="H6" s="8">
        <v>51443.86</v>
      </c>
      <c r="I6" s="7">
        <v>-0.2552</v>
      </c>
      <c r="J6" s="7">
        <v>-0.2024</v>
      </c>
      <c r="K6" s="4">
        <v>216</v>
      </c>
      <c r="L6" s="8">
        <v>41031.45</v>
      </c>
      <c r="M6" s="4">
        <v>290</v>
      </c>
      <c r="N6" s="8">
        <v>51443.86</v>
      </c>
      <c r="O6" s="7">
        <v>-0.2552</v>
      </c>
      <c r="P6" s="7">
        <v>-0.2024</v>
      </c>
    </row>
    <row r="7">
      <c r="A7" s="2" t="s">
        <v>139</v>
      </c>
      <c r="B7" s="2" t="s">
        <v>140</v>
      </c>
      <c r="C7" s="2" t="s">
        <v>400</v>
      </c>
      <c r="D7" s="2" t="s">
        <v>401</v>
      </c>
      <c r="E7" s="4">
        <v>72</v>
      </c>
      <c r="F7" s="8">
        <v>3177.07</v>
      </c>
      <c r="G7" s="4">
        <v>94</v>
      </c>
      <c r="H7" s="8">
        <v>4127.11</v>
      </c>
      <c r="I7" s="7">
        <v>-0.234</v>
      </c>
      <c r="J7" s="7">
        <v>-0.2302</v>
      </c>
      <c r="K7" s="4">
        <v>72</v>
      </c>
      <c r="L7" s="8">
        <v>3177.07</v>
      </c>
      <c r="M7" s="4">
        <v>94</v>
      </c>
      <c r="N7" s="8">
        <v>4127.11</v>
      </c>
      <c r="O7" s="7">
        <v>-0.234</v>
      </c>
      <c r="P7" s="7">
        <v>-0.2302</v>
      </c>
    </row>
    <row r="8">
      <c r="A8" s="2" t="s">
        <v>139</v>
      </c>
      <c r="B8" s="2" t="s">
        <v>140</v>
      </c>
      <c r="C8" s="2" t="s">
        <v>484</v>
      </c>
      <c r="D8" s="2" t="s">
        <v>485</v>
      </c>
      <c r="E8" s="4">
        <v>17</v>
      </c>
      <c r="F8" s="8">
        <v>1532.03</v>
      </c>
      <c r="G8" s="4">
        <v>37</v>
      </c>
      <c r="H8" s="8">
        <v>2780.37</v>
      </c>
      <c r="I8" s="7">
        <v>-0.5405</v>
      </c>
      <c r="J8" s="7">
        <v>-0.449</v>
      </c>
      <c r="K8" s="4">
        <v>17</v>
      </c>
      <c r="L8" s="8">
        <v>1532.03</v>
      </c>
      <c r="M8" s="4">
        <v>37</v>
      </c>
      <c r="N8" s="8">
        <v>2780.37</v>
      </c>
      <c r="O8" s="7">
        <v>-0.5405</v>
      </c>
      <c r="P8" s="7">
        <v>-0.449</v>
      </c>
    </row>
    <row r="9">
      <c r="A9" s="2" t="s">
        <v>139</v>
      </c>
      <c r="B9" s="2" t="s">
        <v>140</v>
      </c>
      <c r="C9" s="2" t="s">
        <v>515</v>
      </c>
      <c r="D9" s="2" t="s">
        <v>516</v>
      </c>
      <c r="E9" s="4">
        <v>25</v>
      </c>
      <c r="F9" s="8">
        <v>880.69</v>
      </c>
      <c r="G9" s="4">
        <v>52</v>
      </c>
      <c r="H9" s="8">
        <v>1605.19</v>
      </c>
      <c r="I9" s="7">
        <v>-0.5192</v>
      </c>
      <c r="J9" s="7">
        <v>-0.4513</v>
      </c>
      <c r="K9" s="4">
        <v>10</v>
      </c>
      <c r="L9" s="8">
        <v>504.88</v>
      </c>
      <c r="M9" s="4">
        <v>33</v>
      </c>
      <c r="N9" s="8">
        <v>1010.55</v>
      </c>
      <c r="O9" s="7">
        <v>-0.697</v>
      </c>
      <c r="P9" s="7">
        <v>-0.5004</v>
      </c>
    </row>
    <row r="10">
      <c r="A10" s="2" t="s">
        <v>139</v>
      </c>
      <c r="B10" s="2" t="s">
        <v>140</v>
      </c>
      <c r="C10" s="2" t="s">
        <v>515</v>
      </c>
      <c r="D10" s="2" t="s">
        <v>534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15</v>
      </c>
      <c r="L10" s="8">
        <v>375.81</v>
      </c>
      <c r="M10" s="4">
        <v>19</v>
      </c>
      <c r="N10" s="8">
        <v>594.64</v>
      </c>
      <c r="O10" s="7">
        <v>-0.2105</v>
      </c>
      <c r="P10" s="7">
        <v>-0.368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555</v>
      </c>
      <c r="D2" s="0" t="s">
        <v>556</v>
      </c>
      <c r="E2" s="0" t="s">
        <v>557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558</v>
      </c>
      <c r="I4" s="1" t="s">
        <v>559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560</v>
      </c>
      <c r="O4" s="1" t="s">
        <v>561</v>
      </c>
    </row>
    <row r="5">
      <c r="A5" s="1" t="s">
        <v>81</v>
      </c>
      <c r="B5" s="1" t="s">
        <v>83</v>
      </c>
      <c r="C5" s="1" t="s">
        <v>84</v>
      </c>
      <c r="D5" s="1" t="s">
        <v>562</v>
      </c>
      <c r="E5" s="1" t="s">
        <v>563</v>
      </c>
      <c r="F5" s="1" t="s">
        <v>562</v>
      </c>
      <c r="G5" s="1" t="s">
        <v>563</v>
      </c>
      <c r="H5" s="1" t="s">
        <v>558</v>
      </c>
      <c r="I5" s="1" t="s">
        <v>559</v>
      </c>
      <c r="J5" s="1" t="s">
        <v>564</v>
      </c>
      <c r="K5" s="1" t="s">
        <v>565</v>
      </c>
      <c r="L5" s="1" t="s">
        <v>564</v>
      </c>
      <c r="M5" s="1" t="s">
        <v>565</v>
      </c>
      <c r="N5" s="1" t="s">
        <v>560</v>
      </c>
      <c r="O5" s="1" t="s">
        <v>561</v>
      </c>
    </row>
    <row r="6">
      <c r="A6" s="2" t="s">
        <v>139</v>
      </c>
      <c r="B6" s="2" t="s">
        <v>141</v>
      </c>
      <c r="C6" s="2" t="s">
        <v>142</v>
      </c>
      <c r="D6" s="4">
        <v>216</v>
      </c>
      <c r="E6" s="8">
        <v>41031.45</v>
      </c>
      <c r="F6" s="4">
        <v>290</v>
      </c>
      <c r="G6" s="8">
        <v>51443.86</v>
      </c>
      <c r="H6" s="7">
        <v>-0.2552</v>
      </c>
      <c r="I6" s="7">
        <v>-0.2024</v>
      </c>
      <c r="J6" s="4">
        <v>216</v>
      </c>
      <c r="K6" s="8">
        <v>41031.45</v>
      </c>
      <c r="L6" s="4">
        <v>290</v>
      </c>
      <c r="M6" s="8">
        <v>51443.86</v>
      </c>
      <c r="N6" s="7">
        <v>-0.2552</v>
      </c>
      <c r="O6" s="7">
        <v>-0.2024</v>
      </c>
    </row>
    <row r="7">
      <c r="A7" s="2" t="s">
        <v>139</v>
      </c>
      <c r="B7" s="2" t="s">
        <v>400</v>
      </c>
      <c r="C7" s="2" t="s">
        <v>401</v>
      </c>
      <c r="D7" s="4">
        <v>72</v>
      </c>
      <c r="E7" s="8">
        <v>3177.07</v>
      </c>
      <c r="F7" s="4">
        <v>94</v>
      </c>
      <c r="G7" s="8">
        <v>4127.11</v>
      </c>
      <c r="H7" s="7">
        <v>-0.234</v>
      </c>
      <c r="I7" s="7">
        <v>-0.2302</v>
      </c>
      <c r="J7" s="4">
        <v>72</v>
      </c>
      <c r="K7" s="8">
        <v>3177.07</v>
      </c>
      <c r="L7" s="4">
        <v>94</v>
      </c>
      <c r="M7" s="8">
        <v>4127.11</v>
      </c>
      <c r="N7" s="7">
        <v>-0.234</v>
      </c>
      <c r="O7" s="7">
        <v>-0.2302</v>
      </c>
    </row>
    <row r="8">
      <c r="A8" s="2" t="s">
        <v>139</v>
      </c>
      <c r="B8" s="2" t="s">
        <v>484</v>
      </c>
      <c r="C8" s="2" t="s">
        <v>485</v>
      </c>
      <c r="D8" s="4">
        <v>17</v>
      </c>
      <c r="E8" s="8">
        <v>1532.03</v>
      </c>
      <c r="F8" s="4">
        <v>37</v>
      </c>
      <c r="G8" s="8">
        <v>2780.37</v>
      </c>
      <c r="H8" s="7">
        <v>-0.5405</v>
      </c>
      <c r="I8" s="7">
        <v>-0.449</v>
      </c>
      <c r="J8" s="4">
        <v>17</v>
      </c>
      <c r="K8" s="8">
        <v>1532.03</v>
      </c>
      <c r="L8" s="4">
        <v>37</v>
      </c>
      <c r="M8" s="8">
        <v>2780.37</v>
      </c>
      <c r="N8" s="7">
        <v>-0.5405</v>
      </c>
      <c r="O8" s="7">
        <v>-0.449</v>
      </c>
    </row>
    <row r="9">
      <c r="A9" s="2" t="s">
        <v>139</v>
      </c>
      <c r="B9" s="2" t="s">
        <v>515</v>
      </c>
      <c r="C9" s="2" t="s">
        <v>516</v>
      </c>
      <c r="D9" s="4">
        <v>25</v>
      </c>
      <c r="E9" s="8">
        <v>880.69</v>
      </c>
      <c r="F9" s="4">
        <v>52</v>
      </c>
      <c r="G9" s="8">
        <v>1605.19</v>
      </c>
      <c r="H9" s="7">
        <v>-0.5192</v>
      </c>
      <c r="I9" s="7">
        <v>-0.4513</v>
      </c>
      <c r="J9" s="4">
        <v>10</v>
      </c>
      <c r="K9" s="8">
        <v>504.88</v>
      </c>
      <c r="L9" s="4">
        <v>33</v>
      </c>
      <c r="M9" s="8">
        <v>1010.55</v>
      </c>
      <c r="N9" s="7">
        <v>-0.697</v>
      </c>
      <c r="O9" s="7">
        <v>-0.5004</v>
      </c>
    </row>
    <row r="10">
      <c r="A10" s="2" t="s">
        <v>139</v>
      </c>
      <c r="B10" s="2" t="s">
        <v>515</v>
      </c>
      <c r="C10" s="2" t="s">
        <v>534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15</v>
      </c>
      <c r="K10" s="8">
        <v>375.81</v>
      </c>
      <c r="L10" s="4">
        <v>19</v>
      </c>
      <c r="M10" s="8">
        <v>594.64</v>
      </c>
      <c r="N10" s="7">
        <v>-0.2105</v>
      </c>
      <c r="O10" s="7">
        <v>-0.368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