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<sst xmlns="http://schemas.openxmlformats.org/spreadsheetml/2006/main" count="50" uniqueCount="50">
  <si>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</si>
  <si>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</si>
  <si>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</si>
  <si>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04/20/2026</t>
  </si>
  <si>
    <t>End Date:</t>
  </si>
  <si>
    <t>05/03/2026</t>
  </si>
  <si>
    <t>Report Run Date:</t>
  </si>
  <si>
    <t>05/04/2026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</si>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</sst>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485415</v>
      </c>
      <c r="C5" s="11">
        <f>=ROUNDDOWN(20.0775530462837,0)</f>
      </c>
      <c r="D5" s="11">
        <v>311004</v>
      </c>
      <c r="E5" s="12">
        <v>0.8683</v>
      </c>
      <c r="F5" s="11"/>
      <c r="G5" s="11">
        <f>=ROUNDDOWN({0},0)</f>
      </c>
      <c r="H5" s="11">
        <v>440</v>
      </c>
      <c r="I5" s="12">
        <v>0.9694</v>
      </c>
      <c r="J5" s="11">
        <v>14897</v>
      </c>
      <c r="K5" s="13">
        <v>749115.64</v>
      </c>
      <c r="L5" s="11">
        <v>2112</v>
      </c>
      <c r="M5" s="14">
        <v>354.69</v>
      </c>
      <c r="N5" s="11">
        <v>13942</v>
      </c>
      <c r="O5" s="13">
        <v>680023.73</v>
      </c>
      <c r="P5" s="11">
        <v>1817</v>
      </c>
      <c r="Q5" s="14">
        <v>374.26</v>
      </c>
      <c r="R5" s="12">
        <v>0.0685</v>
      </c>
      <c r="S5" s="12">
        <v>0.1016</v>
      </c>
      <c r="T5" s="12">
        <v>0.1624</v>
      </c>
      <c r="U5" s="12">
        <v>-0.0523</v>
      </c>
      <c r="V5" s="11">
        <v>7544</v>
      </c>
      <c r="W5" s="13">
        <v>359952.64</v>
      </c>
      <c r="X5" s="11">
        <v>1977</v>
      </c>
      <c r="Y5" s="11">
        <v>4811</v>
      </c>
      <c r="Z5" s="13">
        <v>230530.24</v>
      </c>
      <c r="AA5" s="11">
        <v>1464</v>
      </c>
      <c r="AB5" s="12">
        <v>0.5681</v>
      </c>
      <c r="AC5" s="12">
        <v>0.5614</v>
      </c>
      <c r="AD5" s="11">
        <v>3832</v>
      </c>
      <c r="AE5" s="13">
        <v>209766.18</v>
      </c>
      <c r="AF5" s="11">
        <v>1856</v>
      </c>
      <c r="AG5" s="11">
        <v>4782</v>
      </c>
      <c r="AH5" s="13">
        <v>252637.43</v>
      </c>
      <c r="AI5" s="11">
        <v>1498</v>
      </c>
      <c r="AJ5" s="12">
        <v>-0.1987</v>
      </c>
      <c r="AK5" s="12">
        <v>-0.1697</v>
      </c>
      <c r="AL5" s="11">
        <v>2966</v>
      </c>
      <c r="AM5" s="13">
        <v>154727.03</v>
      </c>
      <c r="AN5" s="11">
        <v>1931</v>
      </c>
      <c r="AO5" s="11">
        <v>2642</v>
      </c>
      <c r="AP5" s="13">
        <v>124983.68</v>
      </c>
      <c r="AQ5" s="11">
        <v>1457</v>
      </c>
      <c r="AR5" s="12">
        <v>0.1226</v>
      </c>
      <c r="AS5" s="12">
        <v>0.238</v>
      </c>
      <c r="AT5" s="11">
        <v>555</v>
      </c>
      <c r="AU5" s="13">
        <v>24669.79</v>
      </c>
      <c r="AV5" s="11">
        <v>892</v>
      </c>
      <c r="AW5" s="11">
        <v>1707</v>
      </c>
      <c r="AX5" s="13">
        <v>71872.38</v>
      </c>
      <c r="AY5" s="11">
        <v>1055</v>
      </c>
      <c r="AZ5" s="12">
        <v>-0.6749</v>
      </c>
      <c r="BA5" s="12">
        <v>-0.6568</v>
      </c>
    </row>
    <row r="6">
      <c r="A6" s="10" t="s">
        <v>36</v>
      </c>
      <c r="B6" s="11">
        <v>4466</v>
      </c>
      <c r="C6" s="11">
        <f>=ROUNDDOWN(18.1397238017872,0)</f>
      </c>
      <c r="D6" s="11">
        <v>7620</v>
      </c>
      <c r="E6" s="12">
        <v>0.1983</v>
      </c>
      <c r="F6" s="11"/>
      <c r="G6" s="11">
        <f>=ROUNDDOWN({0},0)</f>
      </c>
      <c r="H6" s="11"/>
      <c r="I6" s="12"/>
      <c r="J6" s="11">
        <v>99</v>
      </c>
      <c r="K6" s="13">
        <v>2293.12</v>
      </c>
      <c r="L6" s="11">
        <v>39</v>
      </c>
      <c r="M6" s="14">
        <v>58.8</v>
      </c>
      <c r="N6" s="11">
        <v>522</v>
      </c>
      <c r="O6" s="13">
        <v>7441.13</v>
      </c>
      <c r="P6" s="11">
        <v>71</v>
      </c>
      <c r="Q6" s="14">
        <v>104.8</v>
      </c>
      <c r="R6" s="12">
        <v>-0.8103</v>
      </c>
      <c r="S6" s="12">
        <v>-0.6918</v>
      </c>
      <c r="T6" s="12">
        <v>-0.4507</v>
      </c>
      <c r="U6" s="12">
        <v>-0.4389</v>
      </c>
      <c r="V6" s="11">
        <v>78</v>
      </c>
      <c r="W6" s="13">
        <v>1769.04</v>
      </c>
      <c r="X6" s="11">
        <v>23</v>
      </c>
      <c r="Y6" s="11">
        <v>47</v>
      </c>
      <c r="Z6" s="13">
        <v>924.08</v>
      </c>
      <c r="AA6" s="11">
        <v>31</v>
      </c>
      <c r="AB6" s="12">
        <v>0.6596</v>
      </c>
      <c r="AC6" s="12">
        <v>0.9144</v>
      </c>
      <c r="AD6" s="11">
        <v>9</v>
      </c>
      <c r="AE6" s="13">
        <v>224.2</v>
      </c>
      <c r="AF6" s="11">
        <v>39</v>
      </c>
      <c r="AG6" s="11">
        <v>387</v>
      </c>
      <c r="AH6" s="13">
        <v>5060.55</v>
      </c>
      <c r="AI6" s="11">
        <v>71</v>
      </c>
      <c r="AJ6" s="12">
        <v>-0.9767</v>
      </c>
      <c r="AK6" s="12">
        <v>-0.9557</v>
      </c>
      <c r="AL6" s="11">
        <v>12</v>
      </c>
      <c r="AM6" s="13">
        <v>299.88</v>
      </c>
      <c r="AN6" s="11">
        <v>23</v>
      </c>
      <c r="AO6" s="11">
        <v>88</v>
      </c>
      <c r="AP6" s="13">
        <v>1456.5</v>
      </c>
      <c r="AQ6" s="11">
        <v>31</v>
      </c>
      <c r="AR6" s="12">
        <v>-0.8636</v>
      </c>
      <c r="AS6" s="12">
        <v>-0.7941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14144</v>
      </c>
      <c r="C7" s="11">
        <f>=ROUNDDOWN(13.1706862836391,0)</f>
      </c>
      <c r="D7" s="11">
        <v>32124</v>
      </c>
      <c r="E7" s="12">
        <v>0.9067</v>
      </c>
      <c r="F7" s="11"/>
      <c r="G7" s="11">
        <f>=ROUNDDOWN({0},0)</f>
      </c>
      <c r="H7" s="11"/>
      <c r="I7" s="12"/>
      <c r="J7" s="11">
        <v>173</v>
      </c>
      <c r="K7" s="13">
        <v>9333.41</v>
      </c>
      <c r="L7" s="11">
        <v>69</v>
      </c>
      <c r="M7" s="14">
        <v>135.27</v>
      </c>
      <c r="N7" s="11">
        <v>403</v>
      </c>
      <c r="O7" s="13">
        <v>15313.65</v>
      </c>
      <c r="P7" s="11">
        <v>156</v>
      </c>
      <c r="Q7" s="14">
        <v>98.16</v>
      </c>
      <c r="R7" s="12">
        <v>-0.5707</v>
      </c>
      <c r="S7" s="12">
        <v>-0.3905</v>
      </c>
      <c r="T7" s="12">
        <v>-0.5577</v>
      </c>
      <c r="U7" s="12">
        <v>0.3781</v>
      </c>
      <c r="V7" s="11">
        <v>60</v>
      </c>
      <c r="W7" s="13">
        <v>2527.41</v>
      </c>
      <c r="X7" s="11">
        <v>67</v>
      </c>
      <c r="Y7" s="11">
        <v>153</v>
      </c>
      <c r="Z7" s="13">
        <v>3282.63</v>
      </c>
      <c r="AA7" s="11">
        <v>122</v>
      </c>
      <c r="AB7" s="12">
        <v>-0.6078</v>
      </c>
      <c r="AC7" s="12">
        <v>-0.2301</v>
      </c>
      <c r="AD7" s="11"/>
      <c r="AE7" s="13"/>
      <c r="AF7" s="11">
        <v>53</v>
      </c>
      <c r="AG7" s="11">
        <v>71</v>
      </c>
      <c r="AH7" s="13">
        <v>3074.33</v>
      </c>
      <c r="AI7" s="11">
        <v>135</v>
      </c>
      <c r="AJ7" s="12"/>
      <c r="AK7" s="12"/>
      <c r="AL7" s="11">
        <v>22</v>
      </c>
      <c r="AM7" s="13">
        <v>1124.88</v>
      </c>
      <c r="AN7" s="11">
        <v>38</v>
      </c>
      <c r="AO7" s="11">
        <v>35</v>
      </c>
      <c r="AP7" s="13">
        <v>1175.74</v>
      </c>
      <c r="AQ7" s="11">
        <v>97</v>
      </c>
      <c r="AR7" s="12">
        <v>-0.3714</v>
      </c>
      <c r="AS7" s="12">
        <v>-0.0433</v>
      </c>
      <c r="AT7" s="11">
        <v>91</v>
      </c>
      <c r="AU7" s="13">
        <v>5681.12</v>
      </c>
      <c r="AV7" s="11">
        <v>27</v>
      </c>
      <c r="AW7" s="11">
        <v>144</v>
      </c>
      <c r="AX7" s="13">
        <v>7780.95</v>
      </c>
      <c r="AY7" s="11">
        <v>122</v>
      </c>
      <c r="AZ7" s="12">
        <v>-0.3681</v>
      </c>
      <c r="BA7" s="12">
        <v>-0.2699</v>
      </c>
    </row>
    <row r="8">
      <c r="A8" s="10" t="s">
        <v>38</v>
      </c>
      <c r="B8" s="11">
        <v>104211</v>
      </c>
      <c r="C8" s="11">
        <f>=ROUNDDOWN(16.905569164382,0)</f>
      </c>
      <c r="D8" s="11">
        <v>81504</v>
      </c>
      <c r="E8" s="12">
        <v>0.9919</v>
      </c>
      <c r="F8" s="11"/>
      <c r="G8" s="11">
        <f>=ROUNDDOWN({0},0)</f>
      </c>
      <c r="H8" s="11"/>
      <c r="I8" s="12"/>
      <c r="J8" s="11">
        <v>3971</v>
      </c>
      <c r="K8" s="13">
        <v>101832.48</v>
      </c>
      <c r="L8" s="11">
        <v>256</v>
      </c>
      <c r="M8" s="14">
        <v>397.78</v>
      </c>
      <c r="N8" s="11">
        <v>2883</v>
      </c>
      <c r="O8" s="13">
        <v>86416.17</v>
      </c>
      <c r="P8" s="11">
        <v>259</v>
      </c>
      <c r="Q8" s="14">
        <v>333.65</v>
      </c>
      <c r="R8" s="12">
        <v>0.3774</v>
      </c>
      <c r="S8" s="12">
        <v>0.1784</v>
      </c>
      <c r="T8" s="12">
        <v>-0.0116</v>
      </c>
      <c r="U8" s="12">
        <v>0.1922</v>
      </c>
      <c r="V8" s="11">
        <v>2211</v>
      </c>
      <c r="W8" s="13">
        <v>52253.25</v>
      </c>
      <c r="X8" s="11">
        <v>241</v>
      </c>
      <c r="Y8" s="11">
        <v>848</v>
      </c>
      <c r="Z8" s="13">
        <v>25631.28</v>
      </c>
      <c r="AA8" s="11">
        <v>212</v>
      </c>
      <c r="AB8" s="12">
        <v>1.6073</v>
      </c>
      <c r="AC8" s="12">
        <v>1.0387</v>
      </c>
      <c r="AD8" s="11">
        <v>1192</v>
      </c>
      <c r="AE8" s="13">
        <v>33043.69</v>
      </c>
      <c r="AF8" s="11">
        <v>205</v>
      </c>
      <c r="AG8" s="11">
        <v>850</v>
      </c>
      <c r="AH8" s="13">
        <v>26829.64</v>
      </c>
      <c r="AI8" s="11">
        <v>243</v>
      </c>
      <c r="AJ8" s="12">
        <v>0.4024</v>
      </c>
      <c r="AK8" s="12">
        <v>0.2316</v>
      </c>
      <c r="AL8" s="11">
        <v>366</v>
      </c>
      <c r="AM8" s="13">
        <v>10711.87</v>
      </c>
      <c r="AN8" s="11">
        <v>217</v>
      </c>
      <c r="AO8" s="11">
        <v>695</v>
      </c>
      <c r="AP8" s="13">
        <v>19653.62</v>
      </c>
      <c r="AQ8" s="11">
        <v>200</v>
      </c>
      <c r="AR8" s="12">
        <v>-0.4734</v>
      </c>
      <c r="AS8" s="12">
        <v>-0.455</v>
      </c>
      <c r="AT8" s="11">
        <v>202</v>
      </c>
      <c r="AU8" s="13">
        <v>5823.67</v>
      </c>
      <c r="AV8" s="11">
        <v>104</v>
      </c>
      <c r="AW8" s="11">
        <v>490</v>
      </c>
      <c r="AX8" s="13">
        <v>14301.63</v>
      </c>
      <c r="AY8" s="11">
        <v>197</v>
      </c>
      <c r="AZ8" s="12">
        <v>-0.5878</v>
      </c>
      <c r="BA8" s="12">
        <v>-0.5928</v>
      </c>
    </row>
    <row r="9">
      <c r="A9" s="10" t="s">
        <v>39</v>
      </c>
      <c r="B9" s="11">
        <v>251849</v>
      </c>
      <c r="C9" s="11">
        <f>=ROUNDDOWN(21.3811868579676,0)</f>
      </c>
      <c r="D9" s="11">
        <v>267878</v>
      </c>
      <c r="E9" s="12">
        <v>0.9579</v>
      </c>
      <c r="F9" s="11"/>
      <c r="G9" s="11">
        <f>=ROUNDDOWN({0},0)</f>
      </c>
      <c r="H9" s="11"/>
      <c r="I9" s="12"/>
      <c r="J9" s="11">
        <v>7258</v>
      </c>
      <c r="K9" s="13">
        <v>138655.89</v>
      </c>
      <c r="L9" s="11">
        <v>415</v>
      </c>
      <c r="M9" s="14">
        <v>334.11</v>
      </c>
      <c r="N9" s="11">
        <v>4603</v>
      </c>
      <c r="O9" s="13">
        <v>87733.89</v>
      </c>
      <c r="P9" s="11">
        <v>338</v>
      </c>
      <c r="Q9" s="14">
        <v>259.57</v>
      </c>
      <c r="R9" s="12">
        <v>0.5768</v>
      </c>
      <c r="S9" s="12">
        <v>0.5804</v>
      </c>
      <c r="T9" s="12">
        <v>0.2278</v>
      </c>
      <c r="U9" s="12">
        <v>0.2872</v>
      </c>
      <c r="V9" s="11">
        <v>3548</v>
      </c>
      <c r="W9" s="13">
        <v>64557.37</v>
      </c>
      <c r="X9" s="11">
        <v>354</v>
      </c>
      <c r="Y9" s="11">
        <v>901</v>
      </c>
      <c r="Z9" s="13">
        <v>16695.05</v>
      </c>
      <c r="AA9" s="11">
        <v>235</v>
      </c>
      <c r="AB9" s="12">
        <v>2.9378</v>
      </c>
      <c r="AC9" s="12">
        <v>2.8669</v>
      </c>
      <c r="AD9" s="11">
        <v>2046</v>
      </c>
      <c r="AE9" s="13">
        <v>40415.2</v>
      </c>
      <c r="AF9" s="11">
        <v>348</v>
      </c>
      <c r="AG9" s="11">
        <v>2494</v>
      </c>
      <c r="AH9" s="13">
        <v>48633.74</v>
      </c>
      <c r="AI9" s="11">
        <v>251</v>
      </c>
      <c r="AJ9" s="12">
        <v>-0.1796</v>
      </c>
      <c r="AK9" s="12">
        <v>-0.169</v>
      </c>
      <c r="AL9" s="11">
        <v>1314</v>
      </c>
      <c r="AM9" s="13">
        <v>26230.31</v>
      </c>
      <c r="AN9" s="11">
        <v>330</v>
      </c>
      <c r="AO9" s="11">
        <v>611</v>
      </c>
      <c r="AP9" s="13">
        <v>11309.56</v>
      </c>
      <c r="AQ9" s="11">
        <v>192</v>
      </c>
      <c r="AR9" s="12">
        <v>1.1506</v>
      </c>
      <c r="AS9" s="12">
        <v>1.3193</v>
      </c>
      <c r="AT9" s="11">
        <v>350</v>
      </c>
      <c r="AU9" s="13">
        <v>7453.01</v>
      </c>
      <c r="AV9" s="11">
        <v>99</v>
      </c>
      <c r="AW9" s="11">
        <v>597</v>
      </c>
      <c r="AX9" s="13">
        <v>11095.54</v>
      </c>
      <c r="AY9" s="11">
        <v>149</v>
      </c>
      <c r="AZ9" s="12">
        <v>-0.4137</v>
      </c>
      <c r="BA9" s="12">
        <v>-0.3283</v>
      </c>
    </row>
    <row r="10">
      <c r="A10" s="10" t="s">
        <v>40</v>
      </c>
      <c r="B10" s="11">
        <v>361624</v>
      </c>
      <c r="C10" s="11">
        <f>=ROUNDDOWN(24.0702356942697,0)</f>
      </c>
      <c r="D10" s="11">
        <v>259506</v>
      </c>
      <c r="E10" s="12">
        <v>0.884</v>
      </c>
      <c r="F10" s="11"/>
      <c r="G10" s="11">
        <f>=ROUNDDOWN({0},0)</f>
      </c>
      <c r="H10" s="11"/>
      <c r="I10" s="12"/>
      <c r="J10" s="11">
        <v>11829</v>
      </c>
      <c r="K10" s="13">
        <v>375758.24</v>
      </c>
      <c r="L10" s="11">
        <v>1036</v>
      </c>
      <c r="M10" s="14">
        <v>362.7</v>
      </c>
      <c r="N10" s="11">
        <v>6711</v>
      </c>
      <c r="O10" s="13">
        <v>217298.56</v>
      </c>
      <c r="P10" s="11">
        <v>1110</v>
      </c>
      <c r="Q10" s="14">
        <v>195.76</v>
      </c>
      <c r="R10" s="12">
        <v>0.7626</v>
      </c>
      <c r="S10" s="12">
        <v>0.7292</v>
      </c>
      <c r="T10" s="12">
        <v>-0.0667</v>
      </c>
      <c r="U10" s="12">
        <v>0.8528</v>
      </c>
      <c r="V10" s="11">
        <v>7667</v>
      </c>
      <c r="W10" s="13">
        <v>245699.6</v>
      </c>
      <c r="X10" s="11">
        <v>884</v>
      </c>
      <c r="Y10" s="11">
        <v>2187</v>
      </c>
      <c r="Z10" s="13">
        <v>64822.31</v>
      </c>
      <c r="AA10" s="11">
        <v>737</v>
      </c>
      <c r="AB10" s="12">
        <v>2.5057</v>
      </c>
      <c r="AC10" s="12">
        <v>2.7904</v>
      </c>
      <c r="AD10" s="11">
        <v>2603</v>
      </c>
      <c r="AE10" s="13">
        <v>72191.71</v>
      </c>
      <c r="AF10" s="11">
        <v>559</v>
      </c>
      <c r="AG10" s="11">
        <v>2156</v>
      </c>
      <c r="AH10" s="13">
        <v>74584.37</v>
      </c>
      <c r="AI10" s="11">
        <v>835</v>
      </c>
      <c r="AJ10" s="12">
        <v>0.2073</v>
      </c>
      <c r="AK10" s="12">
        <v>-0.0321</v>
      </c>
      <c r="AL10" s="11">
        <v>885</v>
      </c>
      <c r="AM10" s="13">
        <v>34773.16</v>
      </c>
      <c r="AN10" s="11">
        <v>737</v>
      </c>
      <c r="AO10" s="11">
        <v>1036</v>
      </c>
      <c r="AP10" s="13">
        <v>34456.79</v>
      </c>
      <c r="AQ10" s="11">
        <v>690</v>
      </c>
      <c r="AR10" s="12">
        <v>-0.1458</v>
      </c>
      <c r="AS10" s="12">
        <v>0.0092</v>
      </c>
      <c r="AT10" s="11">
        <v>674</v>
      </c>
      <c r="AU10" s="13">
        <v>23093.77</v>
      </c>
      <c r="AV10" s="11">
        <v>441</v>
      </c>
      <c r="AW10" s="11">
        <v>1332</v>
      </c>
      <c r="AX10" s="13">
        <v>43435.09</v>
      </c>
      <c r="AY10" s="11">
        <v>673</v>
      </c>
      <c r="AZ10" s="12">
        <v>-0.494</v>
      </c>
      <c r="BA10" s="12">
        <v>-0.4683</v>
      </c>
    </row>
    <row r="11">
      <c r="A11" s="10" t="s">
        <v>41</v>
      </c>
      <c r="B11" s="11">
        <v>56567</v>
      </c>
      <c r="C11" s="11">
        <f>=ROUNDDOWN(11.0943966109008,0)</f>
      </c>
      <c r="D11" s="11">
        <v>106396</v>
      </c>
      <c r="E11" s="12">
        <v>0.874</v>
      </c>
      <c r="F11" s="11"/>
      <c r="G11" s="11">
        <f>=ROUNDDOWN({0},0)</f>
      </c>
      <c r="H11" s="11">
        <v>7132</v>
      </c>
      <c r="I11" s="12">
        <v>0.4193</v>
      </c>
      <c r="J11" s="11">
        <v>1433</v>
      </c>
      <c r="K11" s="13">
        <v>264178.65</v>
      </c>
      <c r="L11" s="11">
        <v>377</v>
      </c>
      <c r="M11" s="14">
        <v>700.74</v>
      </c>
      <c r="N11" s="11">
        <v>1596</v>
      </c>
      <c r="O11" s="13">
        <v>226795.73</v>
      </c>
      <c r="P11" s="11">
        <v>496</v>
      </c>
      <c r="Q11" s="14">
        <v>457.25</v>
      </c>
      <c r="R11" s="12">
        <v>-0.1021</v>
      </c>
      <c r="S11" s="12">
        <v>0.1648</v>
      </c>
      <c r="T11" s="12">
        <v>-0.2399</v>
      </c>
      <c r="U11" s="12">
        <v>0.5325</v>
      </c>
      <c r="V11" s="11">
        <v>1002</v>
      </c>
      <c r="W11" s="13">
        <v>189023.14</v>
      </c>
      <c r="X11" s="11">
        <v>307</v>
      </c>
      <c r="Y11" s="11">
        <v>196</v>
      </c>
      <c r="Z11" s="13">
        <v>30952.11</v>
      </c>
      <c r="AA11" s="11">
        <v>456</v>
      </c>
      <c r="AB11" s="12">
        <v>4.1122</v>
      </c>
      <c r="AC11" s="12">
        <v>5.107</v>
      </c>
      <c r="AD11" s="11">
        <v>238</v>
      </c>
      <c r="AE11" s="13">
        <v>42075.92</v>
      </c>
      <c r="AF11" s="11">
        <v>295</v>
      </c>
      <c r="AG11" s="11">
        <v>228</v>
      </c>
      <c r="AH11" s="13">
        <v>30304.77</v>
      </c>
      <c r="AI11" s="11">
        <v>413</v>
      </c>
      <c r="AJ11" s="12">
        <v>0.0439</v>
      </c>
      <c r="AK11" s="12">
        <v>0.3884</v>
      </c>
      <c r="AL11" s="11">
        <v>74</v>
      </c>
      <c r="AM11" s="13">
        <v>12560.98</v>
      </c>
      <c r="AN11" s="11">
        <v>195</v>
      </c>
      <c r="AO11" s="11">
        <v>72</v>
      </c>
      <c r="AP11" s="13">
        <v>19517.81</v>
      </c>
      <c r="AQ11" s="11">
        <v>223</v>
      </c>
      <c r="AR11" s="12">
        <v>0.0278</v>
      </c>
      <c r="AS11" s="12">
        <v>-0.3564</v>
      </c>
      <c r="AT11" s="11">
        <v>119</v>
      </c>
      <c r="AU11" s="13">
        <v>20518.61</v>
      </c>
      <c r="AV11" s="11">
        <v>168</v>
      </c>
      <c r="AW11" s="11">
        <v>1100</v>
      </c>
      <c r="AX11" s="13">
        <v>146021.04</v>
      </c>
      <c r="AY11" s="11">
        <v>302</v>
      </c>
      <c r="AZ11" s="12">
        <v>-0.8918</v>
      </c>
      <c r="BA11" s="12">
        <v>-0.8595</v>
      </c>
    </row>
    <row r="12">
      <c r="A12" s="10" t="s">
        <v>42</v>
      </c>
      <c r="B12" s="11">
        <v>5122</v>
      </c>
      <c r="C12" s="11">
        <f>=ROUNDDOWN(10.3684210526316,0)</f>
      </c>
      <c r="D12" s="11">
        <v>10870</v>
      </c>
      <c r="E12" s="12">
        <v>0.8631</v>
      </c>
      <c r="F12" s="11"/>
      <c r="G12" s="11">
        <f>=ROUNDDOWN({0},0)</f>
      </c>
      <c r="H12" s="11"/>
      <c r="I12" s="12"/>
      <c r="J12" s="11">
        <v>247</v>
      </c>
      <c r="K12" s="13">
        <v>16554.3</v>
      </c>
      <c r="L12" s="11">
        <v>51</v>
      </c>
      <c r="M12" s="14">
        <v>324.59</v>
      </c>
      <c r="N12" s="11">
        <v>104</v>
      </c>
      <c r="O12" s="13">
        <v>6304.67</v>
      </c>
      <c r="P12" s="11">
        <v>114</v>
      </c>
      <c r="Q12" s="14">
        <v>55.3</v>
      </c>
      <c r="R12" s="12">
        <v>1.375</v>
      </c>
      <c r="S12" s="12">
        <v>1.6257</v>
      </c>
      <c r="T12" s="12">
        <v>-0.5526</v>
      </c>
      <c r="U12" s="12">
        <v>4.8696</v>
      </c>
      <c r="V12" s="11">
        <v>204</v>
      </c>
      <c r="W12" s="13">
        <v>14106.81</v>
      </c>
      <c r="X12" s="11">
        <v>45</v>
      </c>
      <c r="Y12" s="11">
        <v>26</v>
      </c>
      <c r="Z12" s="13">
        <v>1553.34</v>
      </c>
      <c r="AA12" s="11">
        <v>114</v>
      </c>
      <c r="AB12" s="12">
        <v>6.8462</v>
      </c>
      <c r="AC12" s="12">
        <v>8.0816</v>
      </c>
      <c r="AD12" s="11">
        <v>13</v>
      </c>
      <c r="AE12" s="13">
        <v>666.1</v>
      </c>
      <c r="AF12" s="11">
        <v>45</v>
      </c>
      <c r="AG12" s="11">
        <v>17</v>
      </c>
      <c r="AH12" s="13">
        <v>944.94</v>
      </c>
      <c r="AI12" s="11">
        <v>114</v>
      </c>
      <c r="AJ12" s="12">
        <v>-0.2353</v>
      </c>
      <c r="AK12" s="12">
        <v>-0.2951</v>
      </c>
      <c r="AL12" s="11">
        <v>18</v>
      </c>
      <c r="AM12" s="13">
        <v>953.92</v>
      </c>
      <c r="AN12" s="11">
        <v>30</v>
      </c>
      <c r="AO12" s="11">
        <v>16</v>
      </c>
      <c r="AP12" s="13">
        <v>1223.81</v>
      </c>
      <c r="AQ12" s="11">
        <v>76</v>
      </c>
      <c r="AR12" s="12">
        <v>0.125</v>
      </c>
      <c r="AS12" s="12">
        <v>-0.2205</v>
      </c>
      <c r="AT12" s="11">
        <v>12</v>
      </c>
      <c r="AU12" s="13">
        <v>827.47</v>
      </c>
      <c r="AV12" s="11">
        <v>28</v>
      </c>
      <c r="AW12" s="11">
        <v>45</v>
      </c>
      <c r="AX12" s="13">
        <v>2582.58</v>
      </c>
      <c r="AY12" s="11">
        <v>76</v>
      </c>
      <c r="AZ12" s="12">
        <v>-0.7333</v>
      </c>
      <c r="BA12" s="12">
        <v>-0.6796</v>
      </c>
    </row>
    <row r="13">
      <c r="A13" s="10" t="s">
        <v>43</v>
      </c>
      <c r="B13" s="11">
        <v>9826</v>
      </c>
      <c r="C13" s="11">
        <f>=ROUNDDOWN(10.9056603773585,0)</f>
      </c>
      <c r="D13" s="11">
        <v>6360</v>
      </c>
      <c r="E13" s="12">
        <v>1</v>
      </c>
      <c r="F13" s="11"/>
      <c r="G13" s="11">
        <f>=ROUNDDOWN({0},0)</f>
      </c>
      <c r="H13" s="11"/>
      <c r="I13" s="12"/>
      <c r="J13" s="11">
        <v>17</v>
      </c>
      <c r="K13" s="13">
        <v>129.04</v>
      </c>
      <c r="L13" s="11">
        <v>22</v>
      </c>
      <c r="M13" s="14">
        <v>5.87</v>
      </c>
      <c r="N13" s="11">
        <v>19</v>
      </c>
      <c r="O13" s="13">
        <v>141.51</v>
      </c>
      <c r="P13" s="11">
        <v>22</v>
      </c>
      <c r="Q13" s="14">
        <v>6.43</v>
      </c>
      <c r="R13" s="12">
        <v>-0.1053</v>
      </c>
      <c r="S13" s="12">
        <v>-0.0881</v>
      </c>
      <c r="T13" s="12"/>
      <c r="U13" s="12">
        <v>-0.0871</v>
      </c>
      <c r="V13" s="11">
        <v>17</v>
      </c>
      <c r="W13" s="13">
        <v>129.04</v>
      </c>
      <c r="X13" s="11">
        <v>10</v>
      </c>
      <c r="Y13" s="11">
        <v>19</v>
      </c>
      <c r="Z13" s="13">
        <v>141.51</v>
      </c>
      <c r="AA13" s="11">
        <v>7</v>
      </c>
      <c r="AB13" s="12">
        <v>-0.1053</v>
      </c>
      <c r="AC13" s="12">
        <v>-0.0881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14133</v>
      </c>
      <c r="C14" s="11">
        <f>=ROUNDDOWN(35.465495608532,0)</f>
      </c>
      <c r="D14" s="11">
        <v>7762</v>
      </c>
      <c r="E14" s="12">
        <v>0.5714</v>
      </c>
      <c r="F14" s="11"/>
      <c r="G14" s="11">
        <f>=ROUNDDOWN({0},0)</f>
      </c>
      <c r="H14" s="11"/>
      <c r="I14" s="12"/>
      <c r="J14" s="11">
        <v>33</v>
      </c>
      <c r="K14" s="13">
        <v>1001.74</v>
      </c>
      <c r="L14" s="11">
        <v>54</v>
      </c>
      <c r="M14" s="14">
        <v>18.55</v>
      </c>
      <c r="N14" s="11">
        <v>26</v>
      </c>
      <c r="O14" s="13">
        <v>792.52</v>
      </c>
      <c r="P14" s="11">
        <v>81</v>
      </c>
      <c r="Q14" s="14">
        <v>9.78</v>
      </c>
      <c r="R14" s="12">
        <v>0.2692</v>
      </c>
      <c r="S14" s="12">
        <v>0.264</v>
      </c>
      <c r="T14" s="12">
        <v>-0.3333</v>
      </c>
      <c r="U14" s="12">
        <v>0.8967</v>
      </c>
      <c r="V14" s="11">
        <v>33</v>
      </c>
      <c r="W14" s="13">
        <v>1001.74</v>
      </c>
      <c r="X14" s="11">
        <v>31</v>
      </c>
      <c r="Y14" s="11">
        <v>26</v>
      </c>
      <c r="Z14" s="13">
        <v>792.52</v>
      </c>
      <c r="AA14" s="11">
        <v>44</v>
      </c>
      <c r="AB14" s="12">
        <v>0.2692</v>
      </c>
      <c r="AC14" s="12">
        <v>0.264</v>
      </c>
      <c r="AD14" s="11"/>
      <c r="AE14" s="13"/>
      <c r="AF14" s="11">
        <v>1</v>
      </c>
      <c r="AG14" s="11"/>
      <c r="AH14" s="13"/>
      <c r="AI14" s="11">
        <v>1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3854</v>
      </c>
      <c r="C15" s="11">
        <f>=ROUNDDOWN(405.684210526316,0)</f>
      </c>
      <c r="D15" s="11"/>
      <c r="E15" s="12"/>
      <c r="F15" s="11"/>
      <c r="G15" s="11">
        <f>=ROUNDDOWN({0},0)</f>
      </c>
      <c r="H15" s="11"/>
      <c r="I15" s="12"/>
      <c r="J15" s="11">
        <v>2</v>
      </c>
      <c r="K15" s="13">
        <v>60.99</v>
      </c>
      <c r="L15" s="11"/>
      <c r="M15" s="14"/>
      <c r="N15" s="11">
        <v>4</v>
      </c>
      <c r="O15" s="13">
        <v>225.97</v>
      </c>
      <c r="P15" s="11"/>
      <c r="Q15" s="14"/>
      <c r="R15" s="12">
        <v>-0.5</v>
      </c>
      <c r="S15" s="12">
        <v>-0.7301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2</v>
      </c>
      <c r="AM15" s="13">
        <v>60.99</v>
      </c>
      <c r="AN15" s="11"/>
      <c r="AO15" s="11">
        <v>4</v>
      </c>
      <c r="AP15" s="13">
        <v>225.97</v>
      </c>
      <c r="AQ15" s="11"/>
      <c r="AR15" s="12">
        <v>-0.5</v>
      </c>
      <c r="AS15" s="12">
        <v>-0.7301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224006</v>
      </c>
      <c r="C16" s="11">
        <f>=ROUNDDOWN(11.8312611575311,0)</f>
      </c>
      <c r="D16" s="11">
        <v>322721</v>
      </c>
      <c r="E16" s="12">
        <v>0.8852</v>
      </c>
      <c r="F16" s="11"/>
      <c r="G16" s="11">
        <f>=ROUNDDOWN({0},0)</f>
      </c>
      <c r="H16" s="11"/>
      <c r="I16" s="12"/>
      <c r="J16" s="11">
        <v>6415</v>
      </c>
      <c r="K16" s="13">
        <v>167364.54</v>
      </c>
      <c r="L16" s="11">
        <v>1309</v>
      </c>
      <c r="M16" s="14">
        <v>127.86</v>
      </c>
      <c r="N16" s="11">
        <v>6074</v>
      </c>
      <c r="O16" s="13">
        <v>162929.81</v>
      </c>
      <c r="P16" s="11">
        <v>1362</v>
      </c>
      <c r="Q16" s="14">
        <v>119.63</v>
      </c>
      <c r="R16" s="12">
        <v>0.0561</v>
      </c>
      <c r="S16" s="12">
        <v>0.0272</v>
      </c>
      <c r="T16" s="12">
        <v>-0.0389</v>
      </c>
      <c r="U16" s="12">
        <v>0.0688</v>
      </c>
      <c r="V16" s="11">
        <v>1712</v>
      </c>
      <c r="W16" s="13">
        <v>37692.02</v>
      </c>
      <c r="X16" s="11">
        <v>927</v>
      </c>
      <c r="Y16" s="11">
        <v>1265</v>
      </c>
      <c r="Z16" s="13">
        <v>30001.57</v>
      </c>
      <c r="AA16" s="11">
        <v>993</v>
      </c>
      <c r="AB16" s="12">
        <v>0.3534</v>
      </c>
      <c r="AC16" s="12">
        <v>0.2563</v>
      </c>
      <c r="AD16" s="11">
        <v>2780</v>
      </c>
      <c r="AE16" s="13">
        <v>77611.23</v>
      </c>
      <c r="AF16" s="11">
        <v>838</v>
      </c>
      <c r="AG16" s="11">
        <v>2881</v>
      </c>
      <c r="AH16" s="13">
        <v>83918.61</v>
      </c>
      <c r="AI16" s="11">
        <v>1011</v>
      </c>
      <c r="AJ16" s="12">
        <v>-0.0351</v>
      </c>
      <c r="AK16" s="12">
        <v>-0.0752</v>
      </c>
      <c r="AL16" s="11">
        <v>1388</v>
      </c>
      <c r="AM16" s="13">
        <v>40699.73</v>
      </c>
      <c r="AN16" s="11">
        <v>875</v>
      </c>
      <c r="AO16" s="11">
        <v>1255</v>
      </c>
      <c r="AP16" s="13">
        <v>36617.8</v>
      </c>
      <c r="AQ16" s="11">
        <v>951</v>
      </c>
      <c r="AR16" s="12">
        <v>0.106</v>
      </c>
      <c r="AS16" s="12">
        <v>0.1115</v>
      </c>
      <c r="AT16" s="11">
        <v>535</v>
      </c>
      <c r="AU16" s="13">
        <v>11361.56</v>
      </c>
      <c r="AV16" s="11">
        <v>520</v>
      </c>
      <c r="AW16" s="11">
        <v>673</v>
      </c>
      <c r="AX16" s="13">
        <v>12391.83</v>
      </c>
      <c r="AY16" s="11">
        <v>823</v>
      </c>
      <c r="AZ16" s="12">
        <v>-0.2051</v>
      </c>
      <c r="BA16" s="12">
        <v>-0.0831</v>
      </c>
    </row>
    <row r="17">
      <c r="A17" s="10" t="s">
        <v>47</v>
      </c>
      <c r="B17" s="11">
        <v>66023</v>
      </c>
      <c r="C17" s="11">
        <f>=ROUNDDOWN(19.8154206308713,0)</f>
      </c>
      <c r="D17" s="11">
        <v>75022</v>
      </c>
      <c r="E17" s="12">
        <v>0.881</v>
      </c>
      <c r="F17" s="11"/>
      <c r="G17" s="11">
        <f>=ROUNDDOWN({0},0)</f>
      </c>
      <c r="H17" s="11"/>
      <c r="I17" s="12"/>
      <c r="J17" s="11">
        <v>2911</v>
      </c>
      <c r="K17" s="13">
        <v>89360.85</v>
      </c>
      <c r="L17" s="11">
        <v>157</v>
      </c>
      <c r="M17" s="14">
        <v>569.18</v>
      </c>
      <c r="N17" s="11">
        <v>2646</v>
      </c>
      <c r="O17" s="13">
        <v>85081</v>
      </c>
      <c r="P17" s="11">
        <v>159</v>
      </c>
      <c r="Q17" s="14">
        <v>535.1</v>
      </c>
      <c r="R17" s="12">
        <v>0.1002</v>
      </c>
      <c r="S17" s="12">
        <v>0.0503</v>
      </c>
      <c r="T17" s="12">
        <v>-0.0126</v>
      </c>
      <c r="U17" s="12">
        <v>0.0637</v>
      </c>
      <c r="V17" s="11">
        <v>1149</v>
      </c>
      <c r="W17" s="13">
        <v>30592.57</v>
      </c>
      <c r="X17" s="11">
        <v>157</v>
      </c>
      <c r="Y17" s="11">
        <v>393</v>
      </c>
      <c r="Z17" s="13">
        <v>11518.36</v>
      </c>
      <c r="AA17" s="11">
        <v>159</v>
      </c>
      <c r="AB17" s="12">
        <v>1.9237</v>
      </c>
      <c r="AC17" s="12">
        <v>1.656</v>
      </c>
      <c r="AD17" s="11">
        <v>1316</v>
      </c>
      <c r="AE17" s="13">
        <v>46042.74</v>
      </c>
      <c r="AF17" s="11">
        <v>157</v>
      </c>
      <c r="AG17" s="11">
        <v>1360</v>
      </c>
      <c r="AH17" s="13">
        <v>46970.99</v>
      </c>
      <c r="AI17" s="11">
        <v>159</v>
      </c>
      <c r="AJ17" s="12">
        <v>-0.0324</v>
      </c>
      <c r="AK17" s="12">
        <v>-0.0198</v>
      </c>
      <c r="AL17" s="11">
        <v>353</v>
      </c>
      <c r="AM17" s="13">
        <v>9718.16</v>
      </c>
      <c r="AN17" s="11">
        <v>157</v>
      </c>
      <c r="AO17" s="11">
        <v>540</v>
      </c>
      <c r="AP17" s="13">
        <v>15143.46</v>
      </c>
      <c r="AQ17" s="11">
        <v>159</v>
      </c>
      <c r="AR17" s="12">
        <v>-0.3463</v>
      </c>
      <c r="AS17" s="12">
        <v>-0.3583</v>
      </c>
      <c r="AT17" s="11">
        <v>93</v>
      </c>
      <c r="AU17" s="13">
        <v>3007.38</v>
      </c>
      <c r="AV17" s="11">
        <v>74</v>
      </c>
      <c r="AW17" s="11">
        <v>353</v>
      </c>
      <c r="AX17" s="13">
        <v>11448.19</v>
      </c>
      <c r="AY17" s="11">
        <v>74</v>
      </c>
      <c r="AZ17" s="12">
        <v>-0.7365</v>
      </c>
      <c r="BA17" s="12">
        <v>-0.7373</v>
      </c>
    </row>
    <row r="18">
      <c r="A18" s="10" t="s">
        <v>48</v>
      </c>
      <c r="B18" s="11">
        <v>197276</v>
      </c>
      <c r="C18" s="11">
        <f>=ROUNDDOWN(23.3911166970998,0)</f>
      </c>
      <c r="D18" s="11">
        <v>163213</v>
      </c>
      <c r="E18" s="12">
        <v>0.9611</v>
      </c>
      <c r="F18" s="11"/>
      <c r="G18" s="11">
        <f>=ROUNDDOWN({0},0)</f>
      </c>
      <c r="H18" s="11"/>
      <c r="I18" s="12"/>
      <c r="J18" s="11">
        <v>4277</v>
      </c>
      <c r="K18" s="13">
        <v>96019.1</v>
      </c>
      <c r="L18" s="11">
        <v>570</v>
      </c>
      <c r="M18" s="14">
        <v>168.45</v>
      </c>
      <c r="N18" s="11">
        <v>4017</v>
      </c>
      <c r="O18" s="13">
        <v>75713.26</v>
      </c>
      <c r="P18" s="11">
        <v>543</v>
      </c>
      <c r="Q18" s="14">
        <v>139.44</v>
      </c>
      <c r="R18" s="12">
        <v>0.0647</v>
      </c>
      <c r="S18" s="12">
        <v>0.2682</v>
      </c>
      <c r="T18" s="12">
        <v>0.0497</v>
      </c>
      <c r="U18" s="12">
        <v>0.208</v>
      </c>
      <c r="V18" s="11">
        <v>2661</v>
      </c>
      <c r="W18" s="13">
        <v>60583.25</v>
      </c>
      <c r="X18" s="11">
        <v>541</v>
      </c>
      <c r="Y18" s="11">
        <v>791</v>
      </c>
      <c r="Z18" s="13">
        <v>15452.84</v>
      </c>
      <c r="AA18" s="11">
        <v>477</v>
      </c>
      <c r="AB18" s="12">
        <v>2.3641</v>
      </c>
      <c r="AC18" s="12">
        <v>2.9205</v>
      </c>
      <c r="AD18" s="11">
        <v>12</v>
      </c>
      <c r="AE18" s="13">
        <v>386.17</v>
      </c>
      <c r="AF18" s="11">
        <v>13</v>
      </c>
      <c r="AG18" s="11">
        <v>53</v>
      </c>
      <c r="AH18" s="13">
        <v>1366.61</v>
      </c>
      <c r="AI18" s="11">
        <v>21</v>
      </c>
      <c r="AJ18" s="12">
        <v>-0.7736</v>
      </c>
      <c r="AK18" s="12">
        <v>-0.7174</v>
      </c>
      <c r="AL18" s="11">
        <v>1385</v>
      </c>
      <c r="AM18" s="13">
        <v>29897.43</v>
      </c>
      <c r="AN18" s="11">
        <v>518</v>
      </c>
      <c r="AO18" s="11">
        <v>2600</v>
      </c>
      <c r="AP18" s="13">
        <v>47681.84</v>
      </c>
      <c r="AQ18" s="11">
        <v>477</v>
      </c>
      <c r="AR18" s="12">
        <v>-0.4673</v>
      </c>
      <c r="AS18" s="12">
        <v>-0.373</v>
      </c>
      <c r="AT18" s="11">
        <v>219</v>
      </c>
      <c r="AU18" s="13">
        <v>5152.25</v>
      </c>
      <c r="AV18" s="11">
        <v>139</v>
      </c>
      <c r="AW18" s="11">
        <v>573</v>
      </c>
      <c r="AX18" s="13">
        <v>11211.97</v>
      </c>
      <c r="AY18" s="11">
        <v>195</v>
      </c>
      <c r="AZ18" s="12">
        <v>-0.6178</v>
      </c>
      <c r="BA18" s="12">
        <v>-0.5405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53562</v>
      </c>
      <c r="K19" s="17">
        <v>2011657.99</v>
      </c>
      <c r="L19" s="15">
        <v>6467</v>
      </c>
      <c r="M19" s="18">
        <v>311.07</v>
      </c>
      <c r="N19" s="15">
        <v>43550</v>
      </c>
      <c r="O19" s="17">
        <v>1652211.6</v>
      </c>
      <c r="P19" s="15">
        <v>6528</v>
      </c>
      <c r="Q19" s="18">
        <v>253.1</v>
      </c>
      <c r="R19" s="16">
        <v>0.2299</v>
      </c>
      <c r="S19" s="16">
        <v>0.2176</v>
      </c>
      <c r="T19" s="16">
        <v>-0.0093</v>
      </c>
      <c r="U19" s="16">
        <v>0.229</v>
      </c>
      <c r="V19" s="15">
        <v>27886</v>
      </c>
      <c r="W19" s="17">
        <v>1059887.88</v>
      </c>
      <c r="X19" s="15">
        <v>5564</v>
      </c>
      <c r="Y19" s="15">
        <v>11663</v>
      </c>
      <c r="Z19" s="17">
        <v>432297.84</v>
      </c>
      <c r="AA19" s="15">
        <v>5051</v>
      </c>
      <c r="AB19" s="16">
        <v>1.391</v>
      </c>
      <c r="AC19" s="16">
        <v>1.4518</v>
      </c>
      <c r="AD19" s="15">
        <v>14041</v>
      </c>
      <c r="AE19" s="17">
        <v>522423.14</v>
      </c>
      <c r="AF19" s="15">
        <v>4409</v>
      </c>
      <c r="AG19" s="15">
        <v>15279</v>
      </c>
      <c r="AH19" s="17">
        <v>574325.98</v>
      </c>
      <c r="AI19" s="15">
        <v>4752</v>
      </c>
      <c r="AJ19" s="16">
        <v>-0.081</v>
      </c>
      <c r="AK19" s="16">
        <v>-0.0904</v>
      </c>
      <c r="AL19" s="15">
        <v>8785</v>
      </c>
      <c r="AM19" s="17">
        <v>321758.34</v>
      </c>
      <c r="AN19" s="15">
        <v>5051</v>
      </c>
      <c r="AO19" s="15">
        <v>9594</v>
      </c>
      <c r="AP19" s="17">
        <v>313446.58</v>
      </c>
      <c r="AQ19" s="15">
        <v>4553</v>
      </c>
      <c r="AR19" s="16">
        <v>-0.0843</v>
      </c>
      <c r="AS19" s="16">
        <v>0.0265</v>
      </c>
      <c r="AT19" s="15">
        <v>2850</v>
      </c>
      <c r="AU19" s="17">
        <v>107588.63</v>
      </c>
      <c r="AV19" s="15">
        <v>2492</v>
      </c>
      <c r="AW19" s="15">
        <v>7014</v>
      </c>
      <c r="AX19" s="17">
        <v>332141.2</v>
      </c>
      <c r="AY19" s="15">
        <v>3666</v>
      </c>
      <c r="AZ19" s="16">
        <v>-0.5937</v>
      </c>
      <c r="BA19" s="16">
        <v>-0.6761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