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<sst xmlns="http://schemas.openxmlformats.org/spreadsheetml/2006/main" count="52" uniqueCount="52">
  <si>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</si>
  <si>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</si>
  <si>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</si>
  <si>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07/01/2025</t>
  </si>
  <si>
    <t>End Date:</t>
  </si>
  <si>
    <t>04/19/2026</t>
  </si>
  <si>
    <t>Report Run Date:</t>
  </si>
  <si>
    <t>04/21/2026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</si>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</sst>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518404</v>
      </c>
      <c r="C5" s="11">
        <f>=ROUNDDOWN(21.5286735299858,0)</f>
      </c>
      <c r="D5" s="11">
        <v>315184</v>
      </c>
      <c r="E5" s="12">
        <v>0.8956</v>
      </c>
      <c r="F5" s="11"/>
      <c r="G5" s="11">
        <f>=ROUNDDOWN({0},0)</f>
      </c>
      <c r="H5" s="11">
        <v>440</v>
      </c>
      <c r="I5" s="12">
        <v>0.5927</v>
      </c>
      <c r="J5" s="11">
        <v>8927</v>
      </c>
      <c r="K5" s="13">
        <v>597905.33</v>
      </c>
      <c r="L5" s="11">
        <v>2186</v>
      </c>
      <c r="M5" s="14">
        <v>273.52</v>
      </c>
      <c r="N5" s="11"/>
      <c r="O5" s="13"/>
      <c r="P5" s="11"/>
      <c r="Q5" s="14"/>
      <c r="R5" s="12"/>
      <c r="S5" s="12"/>
      <c r="T5" s="12"/>
      <c r="U5" s="12"/>
      <c r="V5" s="11">
        <v>7050</v>
      </c>
      <c r="W5" s="13">
        <v>458281.08</v>
      </c>
      <c r="X5" s="11">
        <v>549</v>
      </c>
      <c r="Y5" s="11"/>
      <c r="Z5" s="13"/>
      <c r="AA5" s="11"/>
      <c r="AB5" s="12"/>
      <c r="AC5" s="12"/>
      <c r="AD5" s="11">
        <v>474</v>
      </c>
      <c r="AE5" s="13">
        <v>33386.71</v>
      </c>
      <c r="AF5" s="11">
        <v>176</v>
      </c>
      <c r="AG5" s="11"/>
      <c r="AH5" s="13"/>
      <c r="AI5" s="11"/>
      <c r="AJ5" s="12"/>
      <c r="AK5" s="12"/>
      <c r="AL5" s="11">
        <v>1286</v>
      </c>
      <c r="AM5" s="13">
        <v>94532.47</v>
      </c>
      <c r="AN5" s="11">
        <v>539</v>
      </c>
      <c r="AO5" s="11"/>
      <c r="AP5" s="13"/>
      <c r="AQ5" s="11"/>
      <c r="AR5" s="12"/>
      <c r="AS5" s="12"/>
      <c r="AT5" s="11">
        <v>117</v>
      </c>
      <c r="AU5" s="13">
        <v>11705.07</v>
      </c>
      <c r="AV5" s="11">
        <v>171</v>
      </c>
      <c r="AW5" s="11"/>
      <c r="AX5" s="13"/>
      <c r="AY5" s="11"/>
      <c r="AZ5" s="12"/>
      <c r="BA5" s="12"/>
    </row>
    <row r="6">
      <c r="A6" s="10" t="s">
        <v>36</v>
      </c>
      <c r="B6" s="11">
        <v>168</v>
      </c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14457</v>
      </c>
      <c r="C7" s="11">
        <f>=ROUNDDOWN(12.9845518232441,0)</f>
      </c>
      <c r="D7" s="11">
        <v>33833</v>
      </c>
      <c r="E7" s="12">
        <v>0.8588</v>
      </c>
      <c r="F7" s="11"/>
      <c r="G7" s="11">
        <f>=ROUNDDOWN({0},0)</f>
      </c>
      <c r="H7" s="11"/>
      <c r="I7" s="12"/>
      <c r="J7" s="11">
        <v>1904</v>
      </c>
      <c r="K7" s="13">
        <v>103704</v>
      </c>
      <c r="L7" s="11">
        <v>72</v>
      </c>
      <c r="M7" s="14">
        <v>1440.33</v>
      </c>
      <c r="N7" s="11"/>
      <c r="O7" s="13"/>
      <c r="P7" s="11"/>
      <c r="Q7" s="14"/>
      <c r="R7" s="12"/>
      <c r="S7" s="12"/>
      <c r="T7" s="12"/>
      <c r="U7" s="12"/>
      <c r="V7" s="11">
        <v>602</v>
      </c>
      <c r="W7" s="13">
        <v>33308.13</v>
      </c>
      <c r="X7" s="11">
        <v>43</v>
      </c>
      <c r="Y7" s="11"/>
      <c r="Z7" s="13"/>
      <c r="AA7" s="11"/>
      <c r="AB7" s="12"/>
      <c r="AC7" s="12"/>
      <c r="AD7" s="11">
        <v>287</v>
      </c>
      <c r="AE7" s="13">
        <v>13204.88</v>
      </c>
      <c r="AF7" s="11">
        <v>21</v>
      </c>
      <c r="AG7" s="11"/>
      <c r="AH7" s="13"/>
      <c r="AI7" s="11"/>
      <c r="AJ7" s="12"/>
      <c r="AK7" s="12"/>
      <c r="AL7" s="11">
        <v>521</v>
      </c>
      <c r="AM7" s="13">
        <v>22065.48</v>
      </c>
      <c r="AN7" s="11">
        <v>55</v>
      </c>
      <c r="AO7" s="11"/>
      <c r="AP7" s="13"/>
      <c r="AQ7" s="11"/>
      <c r="AR7" s="12"/>
      <c r="AS7" s="12"/>
      <c r="AT7" s="11">
        <v>494</v>
      </c>
      <c r="AU7" s="13">
        <v>35125.51</v>
      </c>
      <c r="AV7" s="11">
        <v>59</v>
      </c>
      <c r="AW7" s="11"/>
      <c r="AX7" s="13"/>
      <c r="AY7" s="11"/>
      <c r="AZ7" s="12"/>
      <c r="BA7" s="12"/>
    </row>
    <row r="8">
      <c r="A8" s="10" t="s">
        <v>38</v>
      </c>
      <c r="B8" s="11">
        <v>106438</v>
      </c>
      <c r="C8" s="11">
        <f>=ROUNDDOWN(16.5497403364742,0)</f>
      </c>
      <c r="D8" s="11">
        <v>63742</v>
      </c>
      <c r="E8" s="12">
        <v>0.9743</v>
      </c>
      <c r="F8" s="11"/>
      <c r="G8" s="11">
        <f>=ROUNDDOWN({0},0)</f>
      </c>
      <c r="H8" s="11"/>
      <c r="I8" s="12"/>
      <c r="J8" s="11">
        <v>657</v>
      </c>
      <c r="K8" s="13">
        <v>34273.52</v>
      </c>
      <c r="L8" s="11">
        <v>242</v>
      </c>
      <c r="M8" s="14">
        <v>141.63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>
        <v>657</v>
      </c>
      <c r="AE8" s="13">
        <v>34273.52</v>
      </c>
      <c r="AF8" s="11">
        <v>63</v>
      </c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216000</v>
      </c>
      <c r="C9" s="11">
        <f>=ROUNDDOWN(18.9214758751183,0)</f>
      </c>
      <c r="D9" s="11">
        <v>250858</v>
      </c>
      <c r="E9" s="12">
        <v>0.9529</v>
      </c>
      <c r="F9" s="11"/>
      <c r="G9" s="11">
        <f>=ROUNDDOWN({0},0)</f>
      </c>
      <c r="H9" s="11"/>
      <c r="I9" s="12"/>
      <c r="J9" s="11">
        <v>1059</v>
      </c>
      <c r="K9" s="13">
        <v>23114.34</v>
      </c>
      <c r="L9" s="11">
        <v>368</v>
      </c>
      <c r="M9" s="14">
        <v>62.81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2</v>
      </c>
      <c r="Y9" s="11"/>
      <c r="Z9" s="13"/>
      <c r="AA9" s="11"/>
      <c r="AB9" s="12"/>
      <c r="AC9" s="12"/>
      <c r="AD9" s="11">
        <v>1059</v>
      </c>
      <c r="AE9" s="13">
        <v>23114.34</v>
      </c>
      <c r="AF9" s="11">
        <v>79</v>
      </c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362161</v>
      </c>
      <c r="C10" s="11">
        <f>=ROUNDDOWN(25.4929855064302,0)</f>
      </c>
      <c r="D10" s="11">
        <v>255982</v>
      </c>
      <c r="E10" s="12">
        <v>0.9102</v>
      </c>
      <c r="F10" s="11"/>
      <c r="G10" s="11">
        <f>=ROUNDDOWN({0},0)</f>
      </c>
      <c r="H10" s="11"/>
      <c r="I10" s="12"/>
      <c r="J10" s="11">
        <v>6402</v>
      </c>
      <c r="K10" s="13">
        <v>283351.8</v>
      </c>
      <c r="L10" s="11">
        <v>1032</v>
      </c>
      <c r="M10" s="14">
        <v>274.57</v>
      </c>
      <c r="N10" s="11"/>
      <c r="O10" s="13"/>
      <c r="P10" s="11"/>
      <c r="Q10" s="14"/>
      <c r="R10" s="12"/>
      <c r="S10" s="12"/>
      <c r="T10" s="12"/>
      <c r="U10" s="12"/>
      <c r="V10" s="11">
        <v>3990</v>
      </c>
      <c r="W10" s="13">
        <v>164269.62</v>
      </c>
      <c r="X10" s="11">
        <v>384</v>
      </c>
      <c r="Y10" s="11"/>
      <c r="Z10" s="13"/>
      <c r="AA10" s="11"/>
      <c r="AB10" s="12"/>
      <c r="AC10" s="12"/>
      <c r="AD10" s="11">
        <v>2342</v>
      </c>
      <c r="AE10" s="13">
        <v>116882.43</v>
      </c>
      <c r="AF10" s="11">
        <v>102</v>
      </c>
      <c r="AG10" s="11"/>
      <c r="AH10" s="13"/>
      <c r="AI10" s="11"/>
      <c r="AJ10" s="12"/>
      <c r="AK10" s="12"/>
      <c r="AL10" s="11">
        <v>70</v>
      </c>
      <c r="AM10" s="13">
        <v>2199.75</v>
      </c>
      <c r="AN10" s="11">
        <v>20</v>
      </c>
      <c r="AO10" s="11"/>
      <c r="AP10" s="13"/>
      <c r="AQ10" s="11"/>
      <c r="AR10" s="12"/>
      <c r="AS10" s="12"/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2496</v>
      </c>
      <c r="C11" s="11">
        <f>=ROUNDDOWN(79.2380952380952,0)</f>
      </c>
      <c r="D11" s="11">
        <v>414</v>
      </c>
      <c r="E11" s="12">
        <v>0.7221</v>
      </c>
      <c r="F11" s="11"/>
      <c r="G11" s="11">
        <f>=ROUNDDOWN({0},0)</f>
      </c>
      <c r="H11" s="11"/>
      <c r="I11" s="12"/>
      <c r="J11" s="11"/>
      <c r="K11" s="13"/>
      <c r="L11" s="11">
        <v>59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17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53972</v>
      </c>
      <c r="C12" s="11">
        <f>=ROUNDDOWN(11.6716404999784,0)</f>
      </c>
      <c r="D12" s="11">
        <v>110497</v>
      </c>
      <c r="E12" s="12">
        <v>0.8727</v>
      </c>
      <c r="F12" s="11"/>
      <c r="G12" s="11">
        <f>=ROUNDDOWN({0},0)</f>
      </c>
      <c r="H12" s="11">
        <v>6372</v>
      </c>
      <c r="I12" s="12">
        <v>0.3855</v>
      </c>
      <c r="J12" s="11">
        <v>21862</v>
      </c>
      <c r="K12" s="13">
        <v>4052250.62</v>
      </c>
      <c r="L12" s="11">
        <v>362</v>
      </c>
      <c r="M12" s="14">
        <v>11194.06</v>
      </c>
      <c r="N12" s="11"/>
      <c r="O12" s="13"/>
      <c r="P12" s="11"/>
      <c r="Q12" s="14"/>
      <c r="R12" s="12"/>
      <c r="S12" s="12"/>
      <c r="T12" s="12"/>
      <c r="U12" s="12"/>
      <c r="V12" s="11">
        <v>18992</v>
      </c>
      <c r="W12" s="13">
        <v>3656440.13</v>
      </c>
      <c r="X12" s="11">
        <v>158</v>
      </c>
      <c r="Y12" s="11"/>
      <c r="Z12" s="13"/>
      <c r="AA12" s="11"/>
      <c r="AB12" s="12"/>
      <c r="AC12" s="12"/>
      <c r="AD12" s="11">
        <v>540</v>
      </c>
      <c r="AE12" s="13">
        <v>65739.2</v>
      </c>
      <c r="AF12" s="11">
        <v>108</v>
      </c>
      <c r="AG12" s="11"/>
      <c r="AH12" s="13"/>
      <c r="AI12" s="11"/>
      <c r="AJ12" s="12"/>
      <c r="AK12" s="12"/>
      <c r="AL12" s="11">
        <v>1619</v>
      </c>
      <c r="AM12" s="13">
        <v>210602.59</v>
      </c>
      <c r="AN12" s="11">
        <v>210</v>
      </c>
      <c r="AO12" s="11"/>
      <c r="AP12" s="13"/>
      <c r="AQ12" s="11"/>
      <c r="AR12" s="12"/>
      <c r="AS12" s="12"/>
      <c r="AT12" s="11">
        <v>711</v>
      </c>
      <c r="AU12" s="13">
        <v>119468.7</v>
      </c>
      <c r="AV12" s="11">
        <v>246</v>
      </c>
      <c r="AW12" s="11"/>
      <c r="AX12" s="13"/>
      <c r="AY12" s="11"/>
      <c r="AZ12" s="12"/>
      <c r="BA12" s="12"/>
    </row>
    <row r="13">
      <c r="A13" s="10" t="s">
        <v>43</v>
      </c>
      <c r="B13" s="11">
        <v>21947</v>
      </c>
      <c r="C13" s="11">
        <f>=ROUNDDOWN(40.6275453535728,0)</f>
      </c>
      <c r="D13" s="11">
        <v>16399</v>
      </c>
      <c r="E13" s="12">
        <v>0.9595</v>
      </c>
      <c r="F13" s="11"/>
      <c r="G13" s="11">
        <f>=ROUNDDOWN({0},0)</f>
      </c>
      <c r="H13" s="11"/>
      <c r="I13" s="12"/>
      <c r="J13" s="11">
        <v>77</v>
      </c>
      <c r="K13" s="13">
        <v>7947.79</v>
      </c>
      <c r="L13" s="11">
        <v>210</v>
      </c>
      <c r="M13" s="14">
        <v>37.85</v>
      </c>
      <c r="N13" s="11"/>
      <c r="O13" s="13"/>
      <c r="P13" s="11"/>
      <c r="Q13" s="14"/>
      <c r="R13" s="12"/>
      <c r="S13" s="12"/>
      <c r="T13" s="12"/>
      <c r="U13" s="12"/>
      <c r="V13" s="11">
        <v>16</v>
      </c>
      <c r="W13" s="13">
        <v>1782.72</v>
      </c>
      <c r="X13" s="11">
        <v>4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61</v>
      </c>
      <c r="AM13" s="13">
        <v>6165.07</v>
      </c>
      <c r="AN13" s="11">
        <v>41</v>
      </c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6180</v>
      </c>
      <c r="C14" s="11">
        <f>=ROUNDDOWN(12.1845425867508,0)</f>
      </c>
      <c r="D14" s="11">
        <v>10359</v>
      </c>
      <c r="E14" s="12">
        <v>0.8132</v>
      </c>
      <c r="F14" s="11"/>
      <c r="G14" s="11">
        <f>=ROUNDDOWN({0},0)</f>
      </c>
      <c r="H14" s="11"/>
      <c r="I14" s="12"/>
      <c r="J14" s="11">
        <v>1677</v>
      </c>
      <c r="K14" s="13">
        <v>126021.64</v>
      </c>
      <c r="L14" s="11">
        <v>52</v>
      </c>
      <c r="M14" s="14">
        <v>2423.49</v>
      </c>
      <c r="N14" s="11"/>
      <c r="O14" s="13"/>
      <c r="P14" s="11"/>
      <c r="Q14" s="14"/>
      <c r="R14" s="12"/>
      <c r="S14" s="12"/>
      <c r="T14" s="12"/>
      <c r="U14" s="12"/>
      <c r="V14" s="11">
        <v>643</v>
      </c>
      <c r="W14" s="13">
        <v>55126.09</v>
      </c>
      <c r="X14" s="11">
        <v>39</v>
      </c>
      <c r="Y14" s="11"/>
      <c r="Z14" s="13"/>
      <c r="AA14" s="11"/>
      <c r="AB14" s="12"/>
      <c r="AC14" s="12"/>
      <c r="AD14" s="11">
        <v>407</v>
      </c>
      <c r="AE14" s="13">
        <v>25960.3</v>
      </c>
      <c r="AF14" s="11">
        <v>23</v>
      </c>
      <c r="AG14" s="11"/>
      <c r="AH14" s="13"/>
      <c r="AI14" s="11"/>
      <c r="AJ14" s="12"/>
      <c r="AK14" s="12"/>
      <c r="AL14" s="11">
        <v>311</v>
      </c>
      <c r="AM14" s="13">
        <v>20548.84</v>
      </c>
      <c r="AN14" s="11">
        <v>45</v>
      </c>
      <c r="AO14" s="11"/>
      <c r="AP14" s="13"/>
      <c r="AQ14" s="11"/>
      <c r="AR14" s="12"/>
      <c r="AS14" s="12"/>
      <c r="AT14" s="11">
        <v>316</v>
      </c>
      <c r="AU14" s="13">
        <v>24386.41</v>
      </c>
      <c r="AV14" s="11">
        <v>39</v>
      </c>
      <c r="AW14" s="11"/>
      <c r="AX14" s="13"/>
      <c r="AY14" s="11"/>
      <c r="AZ14" s="12"/>
      <c r="BA14" s="12"/>
    </row>
    <row r="15">
      <c r="A15" s="10" t="s">
        <v>45</v>
      </c>
      <c r="B15" s="11">
        <v>6278</v>
      </c>
      <c r="C15" s="11">
        <f>=ROUNDDOWN(7.04285393762621,0)</f>
      </c>
      <c r="D15" s="11">
        <v>6360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14619</v>
      </c>
      <c r="C16" s="11">
        <f>=ROUNDDOWN(34.4057425276536,0)</f>
      </c>
      <c r="D16" s="11">
        <v>7762</v>
      </c>
      <c r="E16" s="12">
        <v>0.8904</v>
      </c>
      <c r="F16" s="11"/>
      <c r="G16" s="11">
        <f>=ROUNDDOWN({0},0)</f>
      </c>
      <c r="H16" s="11"/>
      <c r="I16" s="12"/>
      <c r="J16" s="11"/>
      <c r="K16" s="13"/>
      <c r="L16" s="11">
        <v>54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3799</v>
      </c>
      <c r="C17" s="11">
        <f>=ROUNDDOWN(368.834951456311,0)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226846</v>
      </c>
      <c r="C18" s="11">
        <f>=ROUNDDOWN(12.4456026773468,0)</f>
      </c>
      <c r="D18" s="11">
        <v>304693</v>
      </c>
      <c r="E18" s="12">
        <v>0.9421</v>
      </c>
      <c r="F18" s="11"/>
      <c r="G18" s="11">
        <f>=ROUNDDOWN({0},0)</f>
      </c>
      <c r="H18" s="11"/>
      <c r="I18" s="12"/>
      <c r="J18" s="11">
        <v>1778</v>
      </c>
      <c r="K18" s="13">
        <v>71709.47</v>
      </c>
      <c r="L18" s="11">
        <v>1272</v>
      </c>
      <c r="M18" s="14">
        <v>56.38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1778</v>
      </c>
      <c r="AE18" s="13">
        <v>71709.47</v>
      </c>
      <c r="AF18" s="11">
        <v>81</v>
      </c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71703</v>
      </c>
      <c r="C19" s="11">
        <f>=ROUNDDOWN(22.471793907484,0)</f>
      </c>
      <c r="D19" s="11">
        <v>70257</v>
      </c>
      <c r="E19" s="12">
        <v>0.9323</v>
      </c>
      <c r="F19" s="11"/>
      <c r="G19" s="11">
        <f>=ROUNDDOWN({0},0)</f>
      </c>
      <c r="H19" s="11"/>
      <c r="I19" s="12"/>
      <c r="J19" s="11">
        <v>5597</v>
      </c>
      <c r="K19" s="13">
        <v>189095.38</v>
      </c>
      <c r="L19" s="11">
        <v>157</v>
      </c>
      <c r="M19" s="14">
        <v>1204.43</v>
      </c>
      <c r="N19" s="11"/>
      <c r="O19" s="13"/>
      <c r="P19" s="11"/>
      <c r="Q19" s="14"/>
      <c r="R19" s="12"/>
      <c r="S19" s="12"/>
      <c r="T19" s="12"/>
      <c r="U19" s="12"/>
      <c r="V19" s="11"/>
      <c r="W19" s="13"/>
      <c r="X19" s="11">
        <v>4</v>
      </c>
      <c r="Y19" s="11"/>
      <c r="Z19" s="13"/>
      <c r="AA19" s="11"/>
      <c r="AB19" s="12"/>
      <c r="AC19" s="12"/>
      <c r="AD19" s="11">
        <v>5597</v>
      </c>
      <c r="AE19" s="13">
        <v>189095.38</v>
      </c>
      <c r="AF19" s="11">
        <v>82</v>
      </c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188634</v>
      </c>
      <c r="C20" s="11">
        <f>=ROUNDDOWN(22.7714334001304,0)</f>
      </c>
      <c r="D20" s="11">
        <v>164953</v>
      </c>
      <c r="E20" s="12">
        <v>0.9588</v>
      </c>
      <c r="F20" s="11"/>
      <c r="G20" s="11">
        <f>=ROUNDDOWN({0},0)</f>
      </c>
      <c r="H20" s="11"/>
      <c r="I20" s="12"/>
      <c r="J20" s="11">
        <v>9310</v>
      </c>
      <c r="K20" s="13">
        <v>241449.64</v>
      </c>
      <c r="L20" s="11">
        <v>566</v>
      </c>
      <c r="M20" s="14">
        <v>426.59</v>
      </c>
      <c r="N20" s="11"/>
      <c r="O20" s="13"/>
      <c r="P20" s="11"/>
      <c r="Q20" s="14"/>
      <c r="R20" s="12"/>
      <c r="S20" s="12"/>
      <c r="T20" s="12"/>
      <c r="U20" s="12"/>
      <c r="V20" s="11">
        <v>9310</v>
      </c>
      <c r="W20" s="13">
        <v>241449.64</v>
      </c>
      <c r="X20" s="11">
        <v>202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59250</v>
      </c>
      <c r="K21" s="17">
        <v>5730823.53</v>
      </c>
      <c r="L21" s="15">
        <v>6666</v>
      </c>
      <c r="M21" s="18">
        <v>859.71</v>
      </c>
      <c r="N21" s="15"/>
      <c r="O21" s="17"/>
      <c r="P21" s="15"/>
      <c r="Q21" s="18"/>
      <c r="R21" s="16"/>
      <c r="S21" s="16"/>
      <c r="T21" s="16"/>
      <c r="U21" s="16"/>
      <c r="V21" s="15">
        <v>40603</v>
      </c>
      <c r="W21" s="17">
        <v>4610657.41</v>
      </c>
      <c r="X21" s="15">
        <v>1385</v>
      </c>
      <c r="Y21" s="15"/>
      <c r="Z21" s="17"/>
      <c r="AA21" s="15"/>
      <c r="AB21" s="16"/>
      <c r="AC21" s="16"/>
      <c r="AD21" s="15">
        <v>13141</v>
      </c>
      <c r="AE21" s="17">
        <v>573366.23</v>
      </c>
      <c r="AF21" s="15">
        <v>735</v>
      </c>
      <c r="AG21" s="15"/>
      <c r="AH21" s="17"/>
      <c r="AI21" s="15"/>
      <c r="AJ21" s="16"/>
      <c r="AK21" s="16"/>
      <c r="AL21" s="15">
        <v>3868</v>
      </c>
      <c r="AM21" s="17">
        <v>356114.2</v>
      </c>
      <c r="AN21" s="15">
        <v>927</v>
      </c>
      <c r="AO21" s="15"/>
      <c r="AP21" s="17"/>
      <c r="AQ21" s="15"/>
      <c r="AR21" s="16"/>
      <c r="AS21" s="16"/>
      <c r="AT21" s="15">
        <v>1638</v>
      </c>
      <c r="AU21" s="17">
        <v>190685.69</v>
      </c>
      <c r="AV21" s="15">
        <v>515</v>
      </c>
      <c r="AW21" s="15"/>
      <c r="AX21" s="17"/>
      <c r="AY21" s="15"/>
      <c r="AZ21" s="16"/>
      <c r="BA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