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My Documents-desktop\Purchasing\EEE\"/>
    </mc:Choice>
  </mc:AlternateContent>
  <bookViews>
    <workbookView xWindow="0" yWindow="0" windowWidth="28800" windowHeight="12015" tabRatio="500" activeTab="1"/>
  </bookViews>
  <sheets>
    <sheet name="Summary" sheetId="1" r:id="rId1"/>
    <sheet name="Item list" sheetId="2" r:id="rId2"/>
    <sheet name="Rec and Ship Tiers" sheetId="3" state="hidden" r:id="rId3"/>
  </sheets>
  <definedNames>
    <definedName name="_xlnm._FilterDatabase" localSheetId="1" hidden="1">'Item list'!$A$1:$O$1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2" l="1"/>
  <c r="Q3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2" i="2"/>
  <c r="D12" i="1" l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<sst xmlns="http://schemas.openxmlformats.org/spreadsheetml/2006/main" count="184" uniqueCount="96">
  <si>
    <t>Channel</t>
  </si>
  <si>
    <t>Customer code</t>
  </si>
  <si>
    <t>Pattern</t>
  </si>
  <si>
    <t>Item No.</t>
  </si>
  <si>
    <t>Division</t>
  </si>
  <si>
    <t>Brand</t>
  </si>
  <si>
    <t>Item Description</t>
  </si>
  <si>
    <t>Loc</t>
  </si>
  <si>
    <t>QOH</t>
  </si>
  <si>
    <t>Total CF</t>
  </si>
  <si>
    <t>Unit Price</t>
  </si>
  <si>
    <t>Carton Height (in)</t>
  </si>
  <si>
    <t>Carton Width (in)</t>
  </si>
  <si>
    <t>Carton Lengt (in)</t>
  </si>
  <si>
    <t>Unit Volume</t>
  </si>
  <si>
    <t>ECOM</t>
  </si>
  <si>
    <t>Ecom</t>
  </si>
  <si>
    <t>Art(ART)</t>
  </si>
  <si>
    <t>Intelligent Design</t>
  </si>
  <si>
    <t>SD3</t>
  </si>
  <si>
    <t>Bath &amp; Kitchen Softgoods(BATH)</t>
  </si>
  <si>
    <t>Comfort Spaces</t>
  </si>
  <si>
    <t>SD2</t>
  </si>
  <si>
    <t>Blanket(BLK)</t>
  </si>
  <si>
    <t>Laurie|Whitney|Whitney</t>
  </si>
  <si>
    <t>TN10-0476</t>
  </si>
  <si>
    <t>True North by Sleep Philosophy</t>
  </si>
  <si>
    <t>100% Polyester Laurie Jacqaurd Velour Comforter Set</t>
  </si>
  <si>
    <t>Woolrich</t>
  </si>
  <si>
    <t>Emmet Creek|Emmet Creek|Emmet Creek</t>
  </si>
  <si>
    <t>WR10-3861</t>
  </si>
  <si>
    <t>100% Polyester Cozyspun Comforter Set</t>
  </si>
  <si>
    <t>WR10-3864</t>
  </si>
  <si>
    <t>Fashion Bedding(ADUL)</t>
  </si>
  <si>
    <t>Cavoy|Esther|Philly</t>
  </si>
  <si>
    <t>CS10-0015-1</t>
  </si>
  <si>
    <t>100% Polyester Microfiber 5pcs Comforter Set w/ Tuft and Pintuck</t>
  </si>
  <si>
    <t>Vivian|Vivian|Vivian</t>
  </si>
  <si>
    <t>CS10-0977</t>
  </si>
  <si>
    <t>100% Polyester Microfiber Metallic Printed Comforter Set</t>
  </si>
  <si>
    <t>100% Polyester Metallic Printed Comforter Set</t>
  </si>
  <si>
    <t>Phillips|Phillips|Phillips</t>
  </si>
  <si>
    <t>CS10-1387</t>
  </si>
  <si>
    <t>100% Cotton Jacquard Comforter Set</t>
  </si>
  <si>
    <t>CS10-1388</t>
  </si>
  <si>
    <t>Nero|Nero|Nero</t>
  </si>
  <si>
    <t>CS10-1434</t>
  </si>
  <si>
    <t>CS10-1435</t>
  </si>
  <si>
    <t>Nadia|Laila|Darcy</t>
  </si>
  <si>
    <t>ID10-231</t>
  </si>
  <si>
    <t>100% Polyester Peach Skin Printed Comforter Set</t>
  </si>
  <si>
    <t>ID10-232</t>
  </si>
  <si>
    <t>100% Polyester Peach Skin Printed 5pcs Comforter Set</t>
  </si>
  <si>
    <t>Brooklyn|Maize|Kay</t>
  </si>
  <si>
    <t>UH12-2163</t>
  </si>
  <si>
    <t>100% Cotton Jaquard 7pcs Duvet Cover Set W/ All Over Woven Cotton Dots</t>
  </si>
  <si>
    <t>Furniture(FUR)</t>
  </si>
  <si>
    <t>Lighting(LGT)</t>
  </si>
  <si>
    <t>Rugs(RUG)</t>
  </si>
  <si>
    <t>Sheets(SHET)</t>
  </si>
  <si>
    <t>Novelty|Novelty|Novelty</t>
  </si>
  <si>
    <t>ID20-1435</t>
  </si>
  <si>
    <t>100% Polyester Microfiber Printed Sheet Set</t>
  </si>
  <si>
    <t>Chevron|Chevron|Chevron</t>
  </si>
  <si>
    <t>ID20-285</t>
  </si>
  <si>
    <t>ID20-290</t>
  </si>
  <si>
    <t>ID20-300</t>
  </si>
  <si>
    <t>3M Scotchgard Micro Fleece|3M Scotchgard Micro Fleece</t>
  </si>
  <si>
    <t>SHET20-590</t>
  </si>
  <si>
    <t>Peak Performance</t>
  </si>
  <si>
    <t>100% Polyester Knitted Micro Fleece Solid Sheet Set</t>
  </si>
  <si>
    <t>Towel(TOWL)</t>
  </si>
  <si>
    <t>Window(WIN)</t>
  </si>
  <si>
    <t xml:space="preserve">Category </t>
  </si>
  <si>
    <t>Sum of QOH</t>
  </si>
  <si>
    <t>Sum of Total CF</t>
  </si>
  <si>
    <t>Truckload</t>
  </si>
  <si>
    <t>Grand Total</t>
  </si>
  <si>
    <t>Tier</t>
  </si>
  <si>
    <t>CF Range</t>
  </si>
  <si>
    <t>REC (per carton, by carton cube)</t>
  </si>
  <si>
    <t>ECOM shipping (by unit cf)</t>
  </si>
  <si>
    <t>Wholesale shipping (by carton cf)</t>
  </si>
  <si>
    <t>0-0.7</t>
  </si>
  <si>
    <t>0.7-1.3</t>
  </si>
  <si>
    <t>1.3-1.9</t>
  </si>
  <si>
    <t>1.9-2.8</t>
  </si>
  <si>
    <t>2.8-4.9</t>
  </si>
  <si>
    <t>4.9-12.6</t>
  </si>
  <si>
    <t>12.6-50</t>
  </si>
  <si>
    <t>50-100</t>
  </si>
  <si>
    <t>Half Gaylord</t>
  </si>
  <si>
    <t>Gaylord</t>
  </si>
  <si>
    <t xml:space="preserve">SJL </t>
  </si>
  <si>
    <t xml:space="preserve">Total </t>
  </si>
  <si>
    <t>SJL Cube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</si>
</sst>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\$#,##0.00"/>
    <numFmt numFmtId="166" formatCode="0.000"/>
  </numFmts>
  <fonts count="7" x14ac:knownFonts="1">
    <font>
      <sz val="11"/>
      <color theme="1"/>
      <name val="Calibri"/>
      <family val="2"/>
      <charset val="1"/>
    </font>
    <font>
      <b/>
      <sz val="9"/>
      <color rgb="FFFFFFFF"/>
      <name val="Arial"/>
      <charset val="1"/>
    </font>
    <font>
      <sz val="9"/>
      <name val="Arial"/>
      <charset val="1"/>
    </font>
    <font>
      <b/>
      <sz val="11"/>
      <name val="Cambria"/>
      <charset val="1"/>
    </font>
    <font>
      <b/>
      <sz val="11"/>
      <color theme="1"/>
      <name val="Calibri"/>
      <family val="2"/>
    </font>
    <font>
      <b/>
      <sz val="10"/>
      <color rgb="FFFFFFFF"/>
      <name val="Arial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2F5496"/>
        <bgColor rgb="FF444444"/>
      </patternFill>
    </fill>
    <fill>
      <patternFill patternType="solid">
        <fgColor rgb="FF843C0C"/>
        <bgColor rgb="FF993366"/>
      </patternFill>
    </fill>
    <fill>
      <patternFill patternType="solid">
        <fgColor rgb="FF1F3864"/>
        <bgColor rgb="FF1F38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5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166" fontId="0" fillId="0" borderId="0" xfId="0" applyNumberFormat="1"/>
    <xf numFmtId="2" fontId="0" fillId="0" borderId="0" xfId="0" applyNumberFormat="1"/>
    <xf numFmtId="0" fontId="4" fillId="0" borderId="0" xfId="0" applyFont="1"/>
    <xf numFmtId="2" fontId="4" fillId="0" borderId="0" xfId="0" applyNumberFormat="1" applyFont="1"/>
    <xf numFmtId="166" fontId="4" fillId="0" borderId="0" xfId="0" applyNumberFormat="1" applyFont="1"/>
    <xf numFmtId="0" fontId="5" fillId="4" borderId="0" xfId="0" applyFont="1" applyFill="1" applyAlignment="1">
      <alignment horizontal="center" vertical="center" wrapText="1"/>
    </xf>
    <xf numFmtId="0" fontId="2" fillId="5" borderId="1" xfId="0" applyFont="1" applyFill="1" applyBorder="1"/>
    <xf numFmtId="0" fontId="2" fillId="5" borderId="2" xfId="0" applyFont="1" applyFill="1" applyBorder="1"/>
    <xf numFmtId="3" fontId="2" fillId="5" borderId="1" xfId="0" applyNumberFormat="1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0" fontId="6" fillId="5" borderId="0" xfId="0" applyNumberFormat="1" applyFont="1" applyFill="1" applyAlignment="1">
      <alignment horizontal="center" vertical="center"/>
    </xf>
    <xf numFmtId="0" fontId="0" fillId="5" borderId="0" xfId="0" applyFill="1"/>
    <xf numFmtId="0" fontId="5" fillId="4" borderId="0" xfId="0" applyFont="1" applyFill="1" applyBorder="1" applyAlignment="1">
      <alignment horizontal="center" vertical="center" wrapText="1"/>
    </xf>
    <xf numFmtId="0" fontId="2" fillId="6" borderId="1" xfId="0" applyFont="1" applyFill="1" applyBorder="1"/>
    <xf numFmtId="0" fontId="2" fillId="6" borderId="2" xfId="0" applyFont="1" applyFill="1" applyBorder="1"/>
    <xf numFmtId="3" fontId="2" fillId="6" borderId="1" xfId="0" applyNumberFormat="1" applyFont="1" applyFill="1" applyBorder="1"/>
    <xf numFmtId="164" fontId="2" fillId="6" borderId="1" xfId="0" applyNumberFormat="1" applyFont="1" applyFill="1" applyBorder="1"/>
    <xf numFmtId="165" fontId="2" fillId="6" borderId="1" xfId="0" applyNumberFormat="1" applyFont="1" applyFill="1" applyBorder="1"/>
    <xf numFmtId="0" fontId="6" fillId="6" borderId="0" xfId="0" applyNumberFormat="1" applyFont="1" applyFill="1" applyAlignment="1">
      <alignment horizontal="center" vertical="center"/>
    </xf>
    <xf numFmtId="0" fontId="6" fillId="5" borderId="0" xfId="0" applyNumberFormat="1" applyFont="1" applyFill="1" applyBorder="1" applyAlignment="1">
      <alignment horizontal="center" vertical="center"/>
    </xf>
    <xf numFmtId="0" fontId="6" fillId="6" borderId="0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D9D9D9"/>
      <rgbColor rgb="FF888888"/>
      <rgbColor rgb="FF9999FF"/>
      <rgbColor rgb="FF993366"/>
      <rgbColor rgb="FFFFFFCC"/>
      <rgbColor rgb="FFE8ECF2"/>
      <rgbColor rgb="FF660066"/>
      <rgbColor rgb="FFFF8080"/>
      <rgbColor rgb="FF0066CC"/>
      <rgbColor rgb="FFD6D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2F3"/>
      <rgbColor rgb="FFF5F5F5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D700"/>
      <rgbColor rgb="FFFF8C00"/>
      <rgbColor rgb="FFFF4444"/>
      <rgbColor rgb="FF666666"/>
      <rgbColor rgb="FFBF8F00"/>
      <rgbColor rgb="FF003366"/>
      <rgbColor rgb="FF339966"/>
      <rgbColor rgb="FF003300"/>
      <rgbColor rgb="FF333300"/>
      <rgbColor rgb="FF843C0C"/>
      <rgbColor rgb="FF993366"/>
      <rgbColor rgb="FF2F5496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9" sqref="D9"/>
    </sheetView>
  </sheetViews>
  <sheetFormatPr defaultRowHeight="15" x14ac:dyDescent="0.25"/>
  <cols>
    <col min="1" max="1" width="27.7109375" bestFit="1" customWidth="1"/>
    <col min="2" max="2" width="11" bestFit="1" customWidth="1"/>
    <col min="3" max="3" width="13.85546875" bestFit="1" customWidth="1"/>
    <col min="4" max="4" width="10.140625" customWidth="1"/>
  </cols>
  <sheetData>
    <row r="1" spans="1:4" x14ac:dyDescent="0.25">
      <c r="A1" s="8" t="s">
        <v>73</v>
      </c>
      <c r="B1" s="8" t="s">
        <v>74</v>
      </c>
      <c r="C1" s="8" t="s">
        <v>75</v>
      </c>
      <c r="D1" s="8" t="s">
        <v>76</v>
      </c>
    </row>
    <row r="2" spans="1:4" x14ac:dyDescent="0.25">
      <c r="A2" t="s">
        <v>17</v>
      </c>
      <c r="B2">
        <v>326</v>
      </c>
      <c r="C2" s="7">
        <v>269.73020000000002</v>
      </c>
      <c r="D2" s="6">
        <f t="shared" ref="D2:D11" si="0">C2/2300</f>
        <v>0.11727400000000002</v>
      </c>
    </row>
    <row r="3" spans="1:4" x14ac:dyDescent="0.25">
      <c r="A3" t="s">
        <v>20</v>
      </c>
      <c r="B3">
        <v>44</v>
      </c>
      <c r="C3" s="7">
        <v>4.0014000000000003</v>
      </c>
      <c r="D3" s="6">
        <f t="shared" si="0"/>
        <v>1.7397391304347827E-3</v>
      </c>
    </row>
    <row r="4" spans="1:4" x14ac:dyDescent="0.25">
      <c r="A4" t="s">
        <v>23</v>
      </c>
      <c r="B4">
        <v>498</v>
      </c>
      <c r="C4" s="7">
        <v>882.65980000000002</v>
      </c>
      <c r="D4" s="6">
        <f t="shared" si="0"/>
        <v>0.38376513043478261</v>
      </c>
    </row>
    <row r="5" spans="1:4" x14ac:dyDescent="0.25">
      <c r="A5" t="s">
        <v>33</v>
      </c>
      <c r="B5">
        <v>26806</v>
      </c>
      <c r="C5" s="7">
        <v>26738.743200000001</v>
      </c>
      <c r="D5" s="6">
        <f t="shared" si="0"/>
        <v>11.625540521739131</v>
      </c>
    </row>
    <row r="6" spans="1:4" x14ac:dyDescent="0.25">
      <c r="A6" t="s">
        <v>56</v>
      </c>
      <c r="B6">
        <v>2874</v>
      </c>
      <c r="C6" s="7">
        <v>24328.161199999999</v>
      </c>
      <c r="D6" s="6">
        <f t="shared" si="0"/>
        <v>10.577461391304347</v>
      </c>
    </row>
    <row r="7" spans="1:4" x14ac:dyDescent="0.25">
      <c r="A7" t="s">
        <v>57</v>
      </c>
      <c r="B7">
        <v>1286</v>
      </c>
      <c r="C7" s="7">
        <v>2949.3944000000001</v>
      </c>
      <c r="D7" s="6">
        <f t="shared" si="0"/>
        <v>1.2823453913043479</v>
      </c>
    </row>
    <row r="8" spans="1:4" x14ac:dyDescent="0.25">
      <c r="A8" t="s">
        <v>58</v>
      </c>
      <c r="B8">
        <v>4570</v>
      </c>
      <c r="C8" s="7">
        <v>8049.1826000000001</v>
      </c>
      <c r="D8" s="6">
        <f t="shared" si="0"/>
        <v>3.4996446086956521</v>
      </c>
    </row>
    <row r="9" spans="1:4" x14ac:dyDescent="0.25">
      <c r="A9" t="s">
        <v>59</v>
      </c>
      <c r="B9">
        <v>1246</v>
      </c>
      <c r="C9" s="7">
        <v>475.89109999999999</v>
      </c>
      <c r="D9" s="6">
        <f t="shared" si="0"/>
        <v>0.20690917391304348</v>
      </c>
    </row>
    <row r="10" spans="1:4" x14ac:dyDescent="0.25">
      <c r="A10" t="s">
        <v>71</v>
      </c>
      <c r="B10">
        <v>47</v>
      </c>
      <c r="C10" s="7">
        <v>12.6995</v>
      </c>
      <c r="D10" s="6">
        <f t="shared" si="0"/>
        <v>5.5215217391304354E-3</v>
      </c>
    </row>
    <row r="11" spans="1:4" x14ac:dyDescent="0.25">
      <c r="A11" t="s">
        <v>72</v>
      </c>
      <c r="B11">
        <v>9722</v>
      </c>
      <c r="C11" s="7">
        <v>1250.966899999999</v>
      </c>
      <c r="D11" s="6">
        <f t="shared" si="0"/>
        <v>0.54389865217391264</v>
      </c>
    </row>
    <row r="12" spans="1:4" x14ac:dyDescent="0.25">
      <c r="A12" s="8" t="s">
        <v>77</v>
      </c>
      <c r="B12" s="8">
        <v>47419</v>
      </c>
      <c r="C12" s="9">
        <v>64961.4303</v>
      </c>
      <c r="D12" s="10">
        <f>SUM(D2:D11)</f>
        <v>28.244100130434777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selection activeCell="J12" sqref="J12"/>
    </sheetView>
  </sheetViews>
  <sheetFormatPr defaultRowHeight="15" x14ac:dyDescent="0.25"/>
  <cols>
    <col min="1" max="1" width="11.7109375" bestFit="1" customWidth="1"/>
    <col min="3" max="3" width="19.28515625" customWidth="1"/>
    <col min="4" max="4" width="14.42578125" bestFit="1" customWidth="1"/>
    <col min="5" max="5" width="10.42578125" customWidth="1"/>
    <col min="6" max="6" width="24.42578125" customWidth="1"/>
    <col min="7" max="7" width="41.85546875" customWidth="1"/>
    <col min="8" max="8" width="8.140625" bestFit="1" customWidth="1"/>
    <col min="9" max="9" width="6.140625" customWidth="1"/>
    <col min="12" max="12" width="16.7109375" bestFit="1" customWidth="1"/>
    <col min="13" max="13" width="16.28515625" bestFit="1" customWidth="1"/>
    <col min="14" max="14" width="16.140625" bestFit="1" customWidth="1"/>
    <col min="15" max="15" width="11.5703125" bestFit="1" customWidth="1"/>
    <col min="16" max="16" width="10.7109375" style="29" customWidth="1"/>
    <col min="17" max="17" width="9.140625" style="29"/>
  </cols>
  <sheetData>
    <row r="1" spans="1:17" ht="24" customHeight="1" x14ac:dyDescent="0.25">
      <c r="A1" s="1" t="s">
        <v>0</v>
      </c>
      <c r="B1" s="1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9" t="s">
        <v>93</v>
      </c>
      <c r="Q1" s="19" t="s">
        <v>95</v>
      </c>
    </row>
    <row r="2" spans="1:17" s="18" customFormat="1" x14ac:dyDescent="0.25">
      <c r="A2" s="12" t="s">
        <v>15</v>
      </c>
      <c r="B2" s="12" t="s">
        <v>16</v>
      </c>
      <c r="C2" s="13" t="s">
        <v>24</v>
      </c>
      <c r="D2" s="12" t="s">
        <v>25</v>
      </c>
      <c r="E2" s="12" t="s">
        <v>23</v>
      </c>
      <c r="F2" s="12" t="s">
        <v>26</v>
      </c>
      <c r="G2" s="12" t="s">
        <v>27</v>
      </c>
      <c r="H2" s="12" t="s">
        <v>22</v>
      </c>
      <c r="I2" s="14">
        <v>175</v>
      </c>
      <c r="J2" s="15">
        <v>370.96499999999997</v>
      </c>
      <c r="K2" s="16">
        <v>47.15</v>
      </c>
      <c r="L2" s="17">
        <v>13.779500000000001</v>
      </c>
      <c r="M2" s="17">
        <v>13.779500000000001</v>
      </c>
      <c r="N2" s="17">
        <v>19.2913</v>
      </c>
      <c r="O2" s="17">
        <v>2.12</v>
      </c>
      <c r="P2" s="28">
        <v>175</v>
      </c>
      <c r="Q2" s="28">
        <f>P2*O2</f>
        <v>371</v>
      </c>
    </row>
    <row r="3" spans="1:17" x14ac:dyDescent="0.25">
      <c r="A3" s="20" t="s">
        <v>15</v>
      </c>
      <c r="B3" s="20" t="s">
        <v>16</v>
      </c>
      <c r="C3" s="21" t="s">
        <v>29</v>
      </c>
      <c r="D3" s="20" t="s">
        <v>30</v>
      </c>
      <c r="E3" s="20" t="s">
        <v>23</v>
      </c>
      <c r="F3" s="20" t="s">
        <v>28</v>
      </c>
      <c r="G3" s="20" t="s">
        <v>31</v>
      </c>
      <c r="H3" s="20" t="s">
        <v>22</v>
      </c>
      <c r="I3" s="22">
        <v>127</v>
      </c>
      <c r="J3" s="23">
        <v>195.21170000000001</v>
      </c>
      <c r="K3" s="24">
        <v>35</v>
      </c>
      <c r="L3" s="25">
        <v>12.6</v>
      </c>
      <c r="M3" s="25">
        <v>16.73</v>
      </c>
      <c r="N3" s="25">
        <v>12.6</v>
      </c>
      <c r="O3" s="25">
        <v>1.54</v>
      </c>
      <c r="P3" s="27">
        <v>127</v>
      </c>
      <c r="Q3" s="28">
        <f>P3*O3</f>
        <v>195.58</v>
      </c>
    </row>
    <row r="4" spans="1:17" x14ac:dyDescent="0.25">
      <c r="A4" s="20" t="s">
        <v>15</v>
      </c>
      <c r="B4" s="20" t="s">
        <v>16</v>
      </c>
      <c r="C4" s="21" t="s">
        <v>29</v>
      </c>
      <c r="D4" s="20" t="s">
        <v>32</v>
      </c>
      <c r="E4" s="20" t="s">
        <v>23</v>
      </c>
      <c r="F4" s="20" t="s">
        <v>28</v>
      </c>
      <c r="G4" s="20" t="s">
        <v>31</v>
      </c>
      <c r="H4" s="20" t="s">
        <v>22</v>
      </c>
      <c r="I4" s="22">
        <v>141</v>
      </c>
      <c r="J4" s="23">
        <v>216.7311</v>
      </c>
      <c r="K4" s="24">
        <v>35</v>
      </c>
      <c r="L4" s="25">
        <v>12.6</v>
      </c>
      <c r="M4" s="25">
        <v>16.73</v>
      </c>
      <c r="N4" s="25">
        <v>12.6</v>
      </c>
      <c r="O4" s="25">
        <v>1.54</v>
      </c>
      <c r="P4" s="27">
        <v>147</v>
      </c>
      <c r="Q4" s="28">
        <f>P4*O4</f>
        <v>226.38</v>
      </c>
    </row>
    <row r="5" spans="1:17" x14ac:dyDescent="0.25">
      <c r="A5" s="12" t="s">
        <v>15</v>
      </c>
      <c r="B5" s="12" t="s">
        <v>16</v>
      </c>
      <c r="C5" s="13" t="s">
        <v>34</v>
      </c>
      <c r="D5" s="12" t="s">
        <v>35</v>
      </c>
      <c r="E5" s="12" t="s">
        <v>33</v>
      </c>
      <c r="F5" s="12" t="s">
        <v>21</v>
      </c>
      <c r="G5" s="12" t="s">
        <v>36</v>
      </c>
      <c r="H5" s="12" t="s">
        <v>22</v>
      </c>
      <c r="I5" s="14">
        <v>647</v>
      </c>
      <c r="J5" s="15">
        <v>816.77279999999996</v>
      </c>
      <c r="K5" s="16">
        <v>33.25</v>
      </c>
      <c r="L5" s="17">
        <v>8.0709</v>
      </c>
      <c r="M5" s="17">
        <v>14.7638</v>
      </c>
      <c r="N5" s="17">
        <v>18.307099999999998</v>
      </c>
      <c r="O5" s="17">
        <v>1.26</v>
      </c>
      <c r="P5" s="26">
        <v>647</v>
      </c>
      <c r="Q5" s="28">
        <f>P5*O5</f>
        <v>815.22</v>
      </c>
    </row>
    <row r="6" spans="1:17" x14ac:dyDescent="0.25">
      <c r="A6" s="12" t="s">
        <v>15</v>
      </c>
      <c r="B6" s="12" t="s">
        <v>16</v>
      </c>
      <c r="C6" s="13" t="s">
        <v>37</v>
      </c>
      <c r="D6" s="12" t="s">
        <v>38</v>
      </c>
      <c r="E6" s="12" t="s">
        <v>33</v>
      </c>
      <c r="F6" s="12" t="s">
        <v>21</v>
      </c>
      <c r="G6" s="12" t="s">
        <v>39</v>
      </c>
      <c r="H6" s="12" t="s">
        <v>22</v>
      </c>
      <c r="I6" s="14">
        <v>2149</v>
      </c>
      <c r="J6" s="15">
        <v>1753.3690999999999</v>
      </c>
      <c r="K6" s="16">
        <v>31.04</v>
      </c>
      <c r="L6" s="17">
        <v>17.5197</v>
      </c>
      <c r="M6" s="17">
        <v>13.78</v>
      </c>
      <c r="N6" s="17">
        <v>17.5197</v>
      </c>
      <c r="O6" s="17">
        <v>0.82</v>
      </c>
      <c r="P6" s="28">
        <v>400</v>
      </c>
      <c r="Q6" s="28">
        <f>P6*O6</f>
        <v>328</v>
      </c>
    </row>
    <row r="7" spans="1:17" x14ac:dyDescent="0.25">
      <c r="A7" s="12" t="s">
        <v>15</v>
      </c>
      <c r="B7" s="12" t="s">
        <v>16</v>
      </c>
      <c r="C7" s="13" t="s">
        <v>41</v>
      </c>
      <c r="D7" s="12" t="s">
        <v>42</v>
      </c>
      <c r="E7" s="12" t="s">
        <v>33</v>
      </c>
      <c r="F7" s="12" t="s">
        <v>21</v>
      </c>
      <c r="G7" s="12" t="s">
        <v>43</v>
      </c>
      <c r="H7" s="12" t="s">
        <v>22</v>
      </c>
      <c r="I7" s="14">
        <v>431</v>
      </c>
      <c r="J7" s="15">
        <v>610.77009999999996</v>
      </c>
      <c r="K7" s="16">
        <v>40.57</v>
      </c>
      <c r="L7" s="17">
        <v>8.6614000000000004</v>
      </c>
      <c r="M7" s="17">
        <v>14.960599999999999</v>
      </c>
      <c r="N7" s="17">
        <v>18.897600000000001</v>
      </c>
      <c r="O7" s="17">
        <v>1.42</v>
      </c>
      <c r="P7" s="26">
        <v>431</v>
      </c>
      <c r="Q7" s="28">
        <f>P7*O7</f>
        <v>612.02</v>
      </c>
    </row>
    <row r="8" spans="1:17" x14ac:dyDescent="0.25">
      <c r="A8" s="12" t="s">
        <v>15</v>
      </c>
      <c r="B8" s="12" t="s">
        <v>16</v>
      </c>
      <c r="C8" s="13" t="s">
        <v>41</v>
      </c>
      <c r="D8" s="12" t="s">
        <v>44</v>
      </c>
      <c r="E8" s="12" t="s">
        <v>33</v>
      </c>
      <c r="F8" s="12" t="s">
        <v>21</v>
      </c>
      <c r="G8" s="12" t="s">
        <v>43</v>
      </c>
      <c r="H8" s="12" t="s">
        <v>22</v>
      </c>
      <c r="I8" s="14">
        <v>1353</v>
      </c>
      <c r="J8" s="15">
        <v>2318.3654999999999</v>
      </c>
      <c r="K8" s="16">
        <v>46.37</v>
      </c>
      <c r="L8" s="17">
        <v>10.4724</v>
      </c>
      <c r="M8" s="17">
        <v>14.96</v>
      </c>
      <c r="N8" s="17">
        <v>18.899999999999999</v>
      </c>
      <c r="O8" s="17">
        <v>1.71</v>
      </c>
      <c r="P8" s="26">
        <v>500</v>
      </c>
      <c r="Q8" s="28">
        <f>P8*O8</f>
        <v>855</v>
      </c>
    </row>
    <row r="9" spans="1:17" x14ac:dyDescent="0.25">
      <c r="A9" s="12" t="s">
        <v>15</v>
      </c>
      <c r="B9" s="12" t="s">
        <v>16</v>
      </c>
      <c r="C9" s="13" t="s">
        <v>45</v>
      </c>
      <c r="D9" s="12" t="s">
        <v>46</v>
      </c>
      <c r="E9" s="12" t="s">
        <v>33</v>
      </c>
      <c r="F9" s="12" t="s">
        <v>21</v>
      </c>
      <c r="G9" s="12" t="s">
        <v>40</v>
      </c>
      <c r="H9" s="12" t="s">
        <v>22</v>
      </c>
      <c r="I9" s="14">
        <v>258</v>
      </c>
      <c r="J9" s="15">
        <v>226.44659999999999</v>
      </c>
      <c r="K9" s="16">
        <v>33.479999999999997</v>
      </c>
      <c r="L9" s="17">
        <v>6.6928999999999998</v>
      </c>
      <c r="M9" s="17">
        <v>13.3858</v>
      </c>
      <c r="N9" s="17">
        <v>16.929099999999998</v>
      </c>
      <c r="O9" s="17">
        <v>0.88</v>
      </c>
      <c r="P9" s="26">
        <v>258</v>
      </c>
      <c r="Q9" s="28">
        <f>P9*O9</f>
        <v>227.04</v>
      </c>
    </row>
    <row r="10" spans="1:17" x14ac:dyDescent="0.25">
      <c r="A10" s="12" t="s">
        <v>15</v>
      </c>
      <c r="B10" s="12" t="s">
        <v>16</v>
      </c>
      <c r="C10" s="13" t="s">
        <v>45</v>
      </c>
      <c r="D10" s="12" t="s">
        <v>47</v>
      </c>
      <c r="E10" s="12" t="s">
        <v>33</v>
      </c>
      <c r="F10" s="12" t="s">
        <v>21</v>
      </c>
      <c r="G10" s="12" t="s">
        <v>40</v>
      </c>
      <c r="H10" s="12" t="s">
        <v>22</v>
      </c>
      <c r="I10" s="14">
        <v>171</v>
      </c>
      <c r="J10" s="15">
        <v>150.08670000000001</v>
      </c>
      <c r="K10" s="16">
        <v>39.57</v>
      </c>
      <c r="L10" s="17">
        <v>6.6928999999999998</v>
      </c>
      <c r="M10" s="17">
        <v>13.3858</v>
      </c>
      <c r="N10" s="17">
        <v>16.929099999999998</v>
      </c>
      <c r="O10" s="17">
        <v>0.88</v>
      </c>
      <c r="P10" s="26">
        <v>171</v>
      </c>
      <c r="Q10" s="28">
        <f>P10*O10</f>
        <v>150.47999999999999</v>
      </c>
    </row>
    <row r="11" spans="1:17" x14ac:dyDescent="0.25">
      <c r="A11" s="12" t="s">
        <v>15</v>
      </c>
      <c r="B11" s="12" t="s">
        <v>16</v>
      </c>
      <c r="C11" s="13" t="s">
        <v>48</v>
      </c>
      <c r="D11" s="12" t="s">
        <v>49</v>
      </c>
      <c r="E11" s="12" t="s">
        <v>33</v>
      </c>
      <c r="F11" s="12" t="s">
        <v>18</v>
      </c>
      <c r="G11" s="12" t="s">
        <v>50</v>
      </c>
      <c r="H11" s="12" t="s">
        <v>19</v>
      </c>
      <c r="I11" s="14">
        <v>176</v>
      </c>
      <c r="J11" s="15">
        <v>378.08319999999998</v>
      </c>
      <c r="K11" s="16">
        <v>31.88</v>
      </c>
      <c r="L11" s="17">
        <v>9.25</v>
      </c>
      <c r="M11" s="17">
        <v>18.7</v>
      </c>
      <c r="N11" s="17">
        <v>21.46</v>
      </c>
      <c r="O11" s="17">
        <v>2.15</v>
      </c>
      <c r="P11" s="28">
        <v>176</v>
      </c>
      <c r="Q11" s="28">
        <f>P11*O11</f>
        <v>378.4</v>
      </c>
    </row>
    <row r="12" spans="1:17" x14ac:dyDescent="0.25">
      <c r="A12" s="12" t="s">
        <v>15</v>
      </c>
      <c r="B12" s="12" t="s">
        <v>16</v>
      </c>
      <c r="C12" s="13" t="s">
        <v>48</v>
      </c>
      <c r="D12" s="12" t="s">
        <v>51</v>
      </c>
      <c r="E12" s="12" t="s">
        <v>33</v>
      </c>
      <c r="F12" s="12" t="s">
        <v>18</v>
      </c>
      <c r="G12" s="12" t="s">
        <v>52</v>
      </c>
      <c r="H12" s="12" t="s">
        <v>19</v>
      </c>
      <c r="I12" s="14">
        <v>80</v>
      </c>
      <c r="J12" s="15">
        <v>193.77600000000001</v>
      </c>
      <c r="K12" s="16">
        <v>38.81</v>
      </c>
      <c r="L12" s="17">
        <v>10.43</v>
      </c>
      <c r="M12" s="17">
        <v>18.7</v>
      </c>
      <c r="N12" s="17">
        <v>21.46</v>
      </c>
      <c r="O12" s="17">
        <v>2.42</v>
      </c>
      <c r="P12" s="28">
        <v>80</v>
      </c>
      <c r="Q12" s="28">
        <f>P12*O12</f>
        <v>193.6</v>
      </c>
    </row>
    <row r="13" spans="1:17" x14ac:dyDescent="0.25">
      <c r="A13" s="12" t="s">
        <v>15</v>
      </c>
      <c r="B13" s="12" t="s">
        <v>16</v>
      </c>
      <c r="C13" s="13" t="s">
        <v>53</v>
      </c>
      <c r="D13" s="12" t="s">
        <v>54</v>
      </c>
      <c r="E13" s="12" t="s">
        <v>33</v>
      </c>
      <c r="F13" s="12" t="s">
        <v>18</v>
      </c>
      <c r="G13" s="12" t="s">
        <v>55</v>
      </c>
      <c r="H13" s="12" t="s">
        <v>22</v>
      </c>
      <c r="I13" s="14">
        <v>133</v>
      </c>
      <c r="J13" s="15">
        <v>152.17859999999999</v>
      </c>
      <c r="K13" s="16">
        <v>74.489999999999995</v>
      </c>
      <c r="L13" s="17">
        <v>7.0865999999999998</v>
      </c>
      <c r="M13" s="17">
        <v>15.747999999999999</v>
      </c>
      <c r="N13" s="17">
        <v>17.7165</v>
      </c>
      <c r="O13" s="17">
        <v>1.1399999999999999</v>
      </c>
      <c r="P13" s="28">
        <v>133</v>
      </c>
      <c r="Q13" s="28">
        <f>P13*O13</f>
        <v>151.61999999999998</v>
      </c>
    </row>
    <row r="14" spans="1:17" x14ac:dyDescent="0.25">
      <c r="A14" s="12" t="s">
        <v>15</v>
      </c>
      <c r="B14" s="12" t="s">
        <v>16</v>
      </c>
      <c r="C14" s="13" t="s">
        <v>60</v>
      </c>
      <c r="D14" s="12" t="s">
        <v>61</v>
      </c>
      <c r="E14" s="12" t="s">
        <v>59</v>
      </c>
      <c r="F14" s="12" t="s">
        <v>18</v>
      </c>
      <c r="G14" s="12" t="s">
        <v>62</v>
      </c>
      <c r="H14" s="12" t="s">
        <v>22</v>
      </c>
      <c r="I14" s="14">
        <v>167</v>
      </c>
      <c r="J14" s="15">
        <v>39.812800000000003</v>
      </c>
      <c r="K14" s="16">
        <v>13.23</v>
      </c>
      <c r="L14" s="17">
        <v>3.5432999999999999</v>
      </c>
      <c r="M14" s="17">
        <v>9.8424999999999994</v>
      </c>
      <c r="N14" s="17">
        <v>11.811</v>
      </c>
      <c r="O14" s="17">
        <v>0.24</v>
      </c>
      <c r="P14" s="26">
        <v>167</v>
      </c>
      <c r="Q14" s="28">
        <f>P14*O14</f>
        <v>40.08</v>
      </c>
    </row>
    <row r="15" spans="1:17" x14ac:dyDescent="0.25">
      <c r="A15" s="12" t="s">
        <v>15</v>
      </c>
      <c r="B15" s="12" t="s">
        <v>16</v>
      </c>
      <c r="C15" s="13" t="s">
        <v>63</v>
      </c>
      <c r="D15" s="12" t="s">
        <v>64</v>
      </c>
      <c r="E15" s="12" t="s">
        <v>59</v>
      </c>
      <c r="F15" s="12" t="s">
        <v>18</v>
      </c>
      <c r="G15" s="12" t="s">
        <v>62</v>
      </c>
      <c r="H15" s="12" t="s">
        <v>22</v>
      </c>
      <c r="I15" s="14">
        <v>351</v>
      </c>
      <c r="J15" s="15">
        <v>83.573099999999997</v>
      </c>
      <c r="K15" s="16">
        <v>13.61</v>
      </c>
      <c r="L15" s="17">
        <v>3.54</v>
      </c>
      <c r="M15" s="17">
        <v>9.84</v>
      </c>
      <c r="N15" s="17">
        <v>11.81</v>
      </c>
      <c r="O15" s="17">
        <v>0.24</v>
      </c>
      <c r="P15" s="26">
        <v>351</v>
      </c>
      <c r="Q15" s="28">
        <f t="shared" ref="Q15:Q17" si="0">P15*O15</f>
        <v>84.24</v>
      </c>
    </row>
    <row r="16" spans="1:17" x14ac:dyDescent="0.25">
      <c r="A16" s="12" t="s">
        <v>15</v>
      </c>
      <c r="B16" s="12" t="s">
        <v>16</v>
      </c>
      <c r="C16" s="13" t="s">
        <v>63</v>
      </c>
      <c r="D16" s="12" t="s">
        <v>65</v>
      </c>
      <c r="E16" s="12" t="s">
        <v>59</v>
      </c>
      <c r="F16" s="12" t="s">
        <v>18</v>
      </c>
      <c r="G16" s="12" t="s">
        <v>62</v>
      </c>
      <c r="H16" s="12" t="s">
        <v>22</v>
      </c>
      <c r="I16" s="14">
        <v>195</v>
      </c>
      <c r="J16" s="15">
        <v>46.468499999999999</v>
      </c>
      <c r="K16" s="16">
        <v>13.61</v>
      </c>
      <c r="L16" s="17">
        <v>3.5432999999999999</v>
      </c>
      <c r="M16" s="17">
        <v>9.84</v>
      </c>
      <c r="N16" s="17">
        <v>11.81</v>
      </c>
      <c r="O16" s="17">
        <v>0.24</v>
      </c>
      <c r="P16" s="26">
        <v>195</v>
      </c>
      <c r="Q16" s="28">
        <f t="shared" si="0"/>
        <v>46.8</v>
      </c>
    </row>
    <row r="17" spans="1:17" x14ac:dyDescent="0.25">
      <c r="A17" s="12" t="s">
        <v>15</v>
      </c>
      <c r="B17" s="12" t="s">
        <v>16</v>
      </c>
      <c r="C17" s="13" t="s">
        <v>63</v>
      </c>
      <c r="D17" s="12" t="s">
        <v>66</v>
      </c>
      <c r="E17" s="12" t="s">
        <v>59</v>
      </c>
      <c r="F17" s="12" t="s">
        <v>18</v>
      </c>
      <c r="G17" s="12" t="s">
        <v>62</v>
      </c>
      <c r="H17" s="12" t="s">
        <v>22</v>
      </c>
      <c r="I17" s="14">
        <v>165</v>
      </c>
      <c r="J17" s="15">
        <v>39.319500000000012</v>
      </c>
      <c r="K17" s="16">
        <v>13.61</v>
      </c>
      <c r="L17" s="17">
        <v>3.5432999999999999</v>
      </c>
      <c r="M17" s="17">
        <v>9.84</v>
      </c>
      <c r="N17" s="17">
        <v>11.81</v>
      </c>
      <c r="O17" s="17">
        <v>0.24</v>
      </c>
      <c r="P17" s="26">
        <v>165</v>
      </c>
      <c r="Q17" s="28">
        <f t="shared" si="0"/>
        <v>39.6</v>
      </c>
    </row>
    <row r="18" spans="1:17" x14ac:dyDescent="0.25">
      <c r="A18" s="12" t="s">
        <v>15</v>
      </c>
      <c r="B18" s="12" t="s">
        <v>16</v>
      </c>
      <c r="C18" s="13" t="s">
        <v>67</v>
      </c>
      <c r="D18" s="12" t="s">
        <v>68</v>
      </c>
      <c r="E18" s="12" t="s">
        <v>59</v>
      </c>
      <c r="F18" s="12" t="s">
        <v>69</v>
      </c>
      <c r="G18" s="12" t="s">
        <v>70</v>
      </c>
      <c r="H18" s="12" t="s">
        <v>22</v>
      </c>
      <c r="I18" s="14">
        <v>100</v>
      </c>
      <c r="J18" s="15">
        <v>114.21</v>
      </c>
      <c r="K18" s="16">
        <v>26.61</v>
      </c>
      <c r="L18" s="17">
        <v>8.2676999999999996</v>
      </c>
      <c r="M18" s="17">
        <v>13.779500000000001</v>
      </c>
      <c r="N18" s="17">
        <v>17.322800000000001</v>
      </c>
      <c r="O18" s="17">
        <v>1.1399999999999999</v>
      </c>
      <c r="P18" s="26">
        <v>100</v>
      </c>
      <c r="Q18" s="28">
        <f>P18*O18</f>
        <v>113.99999999999999</v>
      </c>
    </row>
    <row r="19" spans="1:17" x14ac:dyDescent="0.25">
      <c r="P19" s="29" t="s">
        <v>94</v>
      </c>
      <c r="Q19" s="29">
        <v>4829</v>
      </c>
    </row>
  </sheetData>
  <autoFilter ref="A1:O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Normal="100" workbookViewId="0">
      <selection activeCell="A5" sqref="A5"/>
    </sheetView>
  </sheetViews>
  <sheetFormatPr defaultColWidth="8.7109375" defaultRowHeight="15" x14ac:dyDescent="0.25"/>
  <cols>
    <col min="1" max="1" width="6" customWidth="1"/>
    <col min="2" max="5" width="18" customWidth="1"/>
  </cols>
  <sheetData>
    <row r="1" spans="1:5" ht="15" customHeight="1" x14ac:dyDescent="0.25">
      <c r="A1" s="3" t="s">
        <v>78</v>
      </c>
      <c r="B1" s="3" t="s">
        <v>79</v>
      </c>
      <c r="C1" s="3" t="s">
        <v>80</v>
      </c>
      <c r="D1" s="3" t="s">
        <v>81</v>
      </c>
      <c r="E1" s="3" t="s">
        <v>82</v>
      </c>
    </row>
    <row r="2" spans="1:5" ht="15" customHeight="1" x14ac:dyDescent="0.25">
      <c r="A2">
        <v>1</v>
      </c>
      <c r="B2" t="s">
        <v>83</v>
      </c>
      <c r="C2" s="4">
        <v>0.5</v>
      </c>
      <c r="D2" s="4">
        <v>2.5</v>
      </c>
      <c r="E2" s="4">
        <v>0.8</v>
      </c>
    </row>
    <row r="3" spans="1:5" ht="15" customHeight="1" x14ac:dyDescent="0.25">
      <c r="A3">
        <v>2</v>
      </c>
      <c r="B3" t="s">
        <v>84</v>
      </c>
      <c r="C3" s="4">
        <v>0.7</v>
      </c>
      <c r="D3" s="4">
        <v>3</v>
      </c>
      <c r="E3" s="4">
        <v>1</v>
      </c>
    </row>
    <row r="4" spans="1:5" ht="15" customHeight="1" x14ac:dyDescent="0.25">
      <c r="A4">
        <v>3</v>
      </c>
      <c r="B4" t="s">
        <v>85</v>
      </c>
      <c r="C4" s="4">
        <v>0.9</v>
      </c>
      <c r="D4" s="4">
        <v>3.5</v>
      </c>
      <c r="E4" s="4">
        <v>1.2</v>
      </c>
    </row>
    <row r="5" spans="1:5" ht="15" customHeight="1" x14ac:dyDescent="0.25">
      <c r="A5">
        <v>4</v>
      </c>
      <c r="B5" t="s">
        <v>86</v>
      </c>
      <c r="C5" s="4">
        <v>1.1000000000000001</v>
      </c>
      <c r="D5" s="4">
        <v>4</v>
      </c>
      <c r="E5" s="4">
        <v>1.5</v>
      </c>
    </row>
    <row r="6" spans="1:5" ht="15" customHeight="1" x14ac:dyDescent="0.25">
      <c r="A6">
        <v>5</v>
      </c>
      <c r="B6" t="s">
        <v>87</v>
      </c>
      <c r="C6" s="4">
        <v>1.3</v>
      </c>
      <c r="D6" s="4">
        <v>5.5</v>
      </c>
      <c r="E6" s="4">
        <v>2</v>
      </c>
    </row>
    <row r="7" spans="1:5" ht="15" customHeight="1" x14ac:dyDescent="0.25">
      <c r="A7">
        <v>6</v>
      </c>
      <c r="B7" t="s">
        <v>88</v>
      </c>
      <c r="C7" s="4">
        <v>2.5</v>
      </c>
      <c r="D7" s="4">
        <v>8.5</v>
      </c>
      <c r="E7" s="4">
        <v>5</v>
      </c>
    </row>
    <row r="8" spans="1:5" ht="15" customHeight="1" x14ac:dyDescent="0.25">
      <c r="A8">
        <v>7</v>
      </c>
      <c r="B8" t="s">
        <v>89</v>
      </c>
      <c r="C8" s="4">
        <v>6</v>
      </c>
      <c r="D8" s="4">
        <v>10</v>
      </c>
      <c r="E8" s="4">
        <v>10</v>
      </c>
    </row>
    <row r="9" spans="1:5" ht="15" customHeight="1" x14ac:dyDescent="0.25">
      <c r="A9">
        <v>8</v>
      </c>
      <c r="B9" t="s">
        <v>90</v>
      </c>
      <c r="C9" s="4">
        <v>7</v>
      </c>
      <c r="D9" s="4">
        <v>12</v>
      </c>
      <c r="E9" s="4">
        <v>12</v>
      </c>
    </row>
    <row r="10" spans="1:5" ht="15" customHeight="1" x14ac:dyDescent="0.25">
      <c r="B10" t="s">
        <v>91</v>
      </c>
      <c r="C10">
        <v>4</v>
      </c>
      <c r="D10">
        <v>4</v>
      </c>
      <c r="E10">
        <v>4</v>
      </c>
    </row>
    <row r="11" spans="1:5" ht="15" customHeight="1" x14ac:dyDescent="0.25">
      <c r="B11" t="s">
        <v>92</v>
      </c>
      <c r="C11">
        <v>7</v>
      </c>
      <c r="D11">
        <v>12</v>
      </c>
      <c r="E11">
        <v>12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Item list</vt:lpstr>
      <vt:lpstr>Rec and Ship Tiers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Ben Liss</cp:lastModifiedBy>
  <cp:revision>0</cp:revision>
  <dcterms:created xsi:type="dcterms:W3CDTF">2026-04-02T21:02:59Z</dcterms:created>
  <dcterms:modified xsi:type="dcterms:W3CDTF">2026-04-16T14:41:34Z</dcterms:modified>
  <dc:language>en-US</dc:language>
</cp:coreProperties>
</file>