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<sst xmlns="http://schemas.openxmlformats.org/spreadsheetml/2006/main" count="636" uniqueCount="636">
  <si>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</si>
  <si>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</si>
  <si>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</si>
  <si>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</si>
  <si>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</si>
  <si>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</si>
  <si>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</si>
  <si>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</si>
  <si>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</si>
  <si>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</si>
  <si>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</si>
  <si>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</si>
  <si>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</si>
  <si>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</si>
  <si>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</si>
  <si>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</si>
  <si>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</si>
  <si>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</si>
  <si>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</si>
  <si>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CSNSTORES</t>
  </si>
  <si>
    <t>KOHLDSN</t>
  </si>
  <si>
    <t>OLLIIX</t>
  </si>
  <si>
    <t>JCPENNEY01</t>
  </si>
  <si>
    <t>ASHFURNDS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</si>
  <si>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</si>
  <si>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</si>
  <si>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</si>
  <si>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</si>
  <si>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</si>
  <si>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</si>
  <si>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</si>
  <si>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</si>
  <si>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</si>
  <si>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</si>
  <si>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</si>
  <si>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</si>
  <si>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</si>
  <si>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</si>
  <si>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</si>
  <si>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</si>
  <si>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</si>
  <si>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</si>
  <si>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</si>
  <si>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</si>
  <si>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</si>
  <si>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</si>
  <si>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</si>
  <si>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</si>
  <si>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</si>
  <si>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</si>
  <si>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</si>
  <si>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</si>
  <si>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</si>
  <si>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</si>
  <si>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</si>
  <si>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</si>
  <si>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</si>
  <si>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</si>
  <si>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</si>
  <si>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</si>
  <si>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</si>
  <si>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</si>
  <si>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</si>
  <si>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</si>
  <si>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</si>
  <si>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</si>
  <si>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</si>
  <si>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</si>
  <si>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</si>
  <si>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</si>
  <si>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</si>
  <si>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</si>
  <si>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</si>
  <si>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</si>
  <si>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</si>
  <si>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</si>
  <si>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</si>
  <si>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</si>
  <si>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</si>
  <si>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</si>
  <si>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</si>
  <si>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</si>
  <si>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</si>
  <si>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</si>
  <si>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</si>
  <si>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</si>
  <si>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</si>
  <si>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</si>
  <si>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</si>
  <si>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</si>
  <si>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</si>
  <si>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</si>
  <si>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</si>
  <si>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</si>
  <si>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</si>
  <si>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</si>
  <si>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</si>
  <si>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</si>
  <si>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</si>
  <si>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</si>
  <si>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</si>
  <si>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</si>
  <si>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</si>
  <si>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</si>
  <si>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</si>
  <si>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</si>
  <si>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</si>
  <si>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</si>
  <si>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</si>
  <si>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</si>
  <si>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</si>
  <si>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</si>
  <si>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</si>
  <si>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</si>
  <si>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</si>
  <si>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</si>
  <si>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</si>
  <si>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</si>
  <si>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</si>
  <si>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</si>
  <si>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</si>
  <si>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</si>
  <si>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</si>
  <si>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</si>
  <si>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</si>
  <si>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</si>
  <si>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</si>
  <si>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</si>
  <si>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</si>
  <si>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</si>
  <si>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</si>
  <si>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</si>
  <si>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07/13/2026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</si>
  <si>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</si>
  <si>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</si>
  <si>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</si>
  <si>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</si>
  <si>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</si>
  <si>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</si>
  <si>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</si>
  <si>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</si>
  <si>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</si>
  <si>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</si>
  <si>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</si>
  <si>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</si>
  <si>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</si>
  <si>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</si>
  <si>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</si>
  <si>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</si>
  <si>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</si>
  <si>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</si>
  <si>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</si>
  <si>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</si>
  <si>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MACY02,OLLIIX</t>
  </si>
  <si>
    <t>Setup</t>
  </si>
  <si>
    <t>10/1/2018</t>
  </si>
  <si>
    <t>8/14/2019</t>
  </si>
  <si>
    <t>No</t>
  </si>
  <si>
    <t>1/9/2019</t>
  </si>
  <si>
    <t>Dropped</t>
  </si>
  <si>
    <t>Discontinued</t>
  </si>
  <si>
    <t>2/25/2019</t>
  </si>
  <si>
    <t>11/21/2018</t>
  </si>
  <si>
    <t>11/7/2018</t>
  </si>
  <si>
    <t>12/26/2018</t>
  </si>
  <si>
    <t>4/4/2019</t>
  </si>
  <si>
    <t>8/15/2019</t>
  </si>
  <si>
    <t>5/17/2022</t>
  </si>
  <si>
    <t>7/13/2022</t>
  </si>
  <si>
    <t>1/9/2024</t>
  </si>
  <si>
    <t>9/18/2024</t>
  </si>
  <si>
    <t>Temp Discontinued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</si>
  <si>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</si>
  <si>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</si>
  <si>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</si>
  <si>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</si>
  <si>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</si>
  <si>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</si>
  <si>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</si>
  <si>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</si>
  <si>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Hold</t>
  </si>
  <si>
    <t>Ready To Offer</t>
  </si>
  <si>
    <t>1/30/2020</t>
  </si>
  <si>
    <t>2/24/2020</t>
  </si>
  <si>
    <t>Open</t>
  </si>
  <si>
    <t>7/31/2020</t>
  </si>
  <si>
    <t>10/20/2020</t>
  </si>
  <si>
    <t>Declined</t>
  </si>
  <si>
    <t>NS10-3244</t>
  </si>
  <si>
    <t>King/Cal King</t>
  </si>
  <si>
    <t>CSNSTORES,KOHLDSN,MACY02,OLLIIX,OVERSTOCK01</t>
  </si>
  <si>
    <t>1/22/2019</t>
  </si>
  <si>
    <t>12/11/2018</t>
  </si>
  <si>
    <t>3/4/2019</t>
  </si>
  <si>
    <t>11/13/2018</t>
  </si>
  <si>
    <t>12/23/2018</t>
  </si>
  <si>
    <t>4/25/2019</t>
  </si>
  <si>
    <t>5/23/2022</t>
  </si>
  <si>
    <t>1/29/2024</t>
  </si>
  <si>
    <t>4/23/2024</t>
  </si>
  <si>
    <t>1/21/2021</t>
  </si>
  <si>
    <t>7/26/2019</t>
  </si>
  <si>
    <t>3/16/2020</t>
  </si>
  <si>
    <t>8/26/2019</t>
  </si>
  <si>
    <t>2/20/2019</t>
  </si>
  <si>
    <t>12/31/2019</t>
  </si>
  <si>
    <t>10/16/2020</t>
  </si>
  <si>
    <t>NS10-3249</t>
  </si>
  <si>
    <t>Grey</t>
  </si>
  <si>
    <t>B</t>
  </si>
  <si>
    <t>PP000991;PF004456</t>
  </si>
  <si>
    <t>CSNSTORES,JCPENNEY01,MACY02,OVERSTOCK01</t>
  </si>
  <si>
    <t>7/23/2019</t>
  </si>
  <si>
    <t>12/10/2018</t>
  </si>
  <si>
    <t>10/30/2018</t>
  </si>
  <si>
    <t>12/6/2018</t>
  </si>
  <si>
    <t>11/20/2018</t>
  </si>
  <si>
    <t>5/9/2019</t>
  </si>
  <si>
    <t>6/29/2022</t>
  </si>
  <si>
    <t>1/24/2024</t>
  </si>
  <si>
    <t>8/11/2024</t>
  </si>
  <si>
    <t>11/22/2023</t>
  </si>
  <si>
    <t>5/6/2024</t>
  </si>
  <si>
    <t>5/27/2020</t>
  </si>
  <si>
    <t>8/7/2019</t>
  </si>
  <si>
    <t>6/25/2018</t>
  </si>
  <si>
    <t>12/4/2018</t>
  </si>
  <si>
    <t>1/14/2020</t>
  </si>
  <si>
    <t>Restricted</t>
  </si>
  <si>
    <t>8/18/2020</t>
  </si>
  <si>
    <t>10/1/2020</t>
  </si>
  <si>
    <t>NS10-3250</t>
  </si>
  <si>
    <t>CSNSTORES,KOHLDSN,MACY02,OLLIIX</t>
  </si>
  <si>
    <t>12/19/2018</t>
  </si>
  <si>
    <t>7/5/2019</t>
  </si>
  <si>
    <t>10/22/2018</t>
  </si>
  <si>
    <t>12/5/2018</t>
  </si>
  <si>
    <t>10/12/2022</t>
  </si>
  <si>
    <t>5/30/2024</t>
  </si>
  <si>
    <t>2/4/2020</t>
  </si>
  <si>
    <t>8/4/2019</t>
  </si>
  <si>
    <t>1/31/2020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</si>
  <si>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</si>
  <si>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</si>
  <si>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</si>
  <si>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</si>
  <si>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</si>
  <si>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</si>
  <si>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</si>
  <si>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</si>
  <si>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AMAZONDS,CSNSTORES,MACY02,OVERSTOCK01</t>
  </si>
  <si>
    <t>10/26/2018</t>
  </si>
  <si>
    <t>6/25/2019</t>
  </si>
  <si>
    <t>10/24/2018</t>
  </si>
  <si>
    <t>5/21/2019</t>
  </si>
  <si>
    <t>11/29/2018</t>
  </si>
  <si>
    <t>6/5/2024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</si>
  <si>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</si>
  <si>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</si>
  <si>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</si>
  <si>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</si>
  <si>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</si>
  <si>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</si>
  <si>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</si>
  <si>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</si>
  <si>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</si>
  <si>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Yes</t>
  </si>
  <si>
    <t>NS10-3256</t>
  </si>
  <si>
    <t>King</t>
  </si>
  <si>
    <t>7/13/2026</t>
  </si>
  <si>
    <t>AMAZONDS,ASHFURNDS,JCPENNEY01,KOHLDSN,MACY02,OVERSTOCK01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</si>
  <si>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</si>
  <si>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</si>
  <si>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</si>
  <si>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</si>
  <si>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</si>
  <si>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</si>
  <si>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</si>
  <si>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</si>
  <si>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</si>
  <si>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</si>
  <si>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</si>
  <si>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</si>
  <si>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</si>
  <si>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</si>
  <si>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</si>
  <si>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</si>
  <si>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</si>
  <si>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</si>
  <si>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</si>
  <si>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</si>
  <si>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</si>
  <si>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5/27/2022</t>
  </si>
  <si>
    <t>8/18/2022</t>
  </si>
  <si>
    <t>8/1/2023</t>
  </si>
  <si>
    <t>8/17/2023</t>
  </si>
  <si>
    <t>5/29/2022</t>
  </si>
  <si>
    <t>6/20/2022</t>
  </si>
  <si>
    <t>5/19/2022</t>
  </si>
  <si>
    <t>6/17/2022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</si>
  <si>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</si>
  <si>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</si>
  <si>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</si>
  <si>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</si>
  <si>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</si>
  <si>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</si>
  <si>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</si>
  <si>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</si>
  <si>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</si>
  <si>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</si>
  <si>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</si>
  <si>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</si>
  <si>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</si>
  <si>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</si>
  <si>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</si>
  <si>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</si>
  <si>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</si>
  <si>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</si>
  <si>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</si>
  <si>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</si>
  <si>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</si>
  <si>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</si>
  <si>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</si>
  <si>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</si>
  <si>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</si>
  <si>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</si>
  <si>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</si>
  <si>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MACY02,OVERSTOCK01</t>
  </si>
  <si>
    <t>8/31/2016</t>
  </si>
  <si>
    <t>12/26/2016</t>
  </si>
  <si>
    <t>7/30/2016</t>
  </si>
  <si>
    <t>1/2/2015</t>
  </si>
  <si>
    <t>6/11/2015</t>
  </si>
  <si>
    <t>2/6/2015</t>
  </si>
  <si>
    <t>10/26/2016</t>
  </si>
  <si>
    <t>11/24/2017</t>
  </si>
  <si>
    <t>9/13/2015</t>
  </si>
  <si>
    <t>9/28/2017</t>
  </si>
  <si>
    <t>10/19/2017</t>
  </si>
  <si>
    <t>11/14/2017</t>
  </si>
  <si>
    <t>6/11/2020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</si>
  <si>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</si>
  <si>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</si>
  <si>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</si>
  <si>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</si>
  <si>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</si>
  <si>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</si>
  <si>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</si>
  <si>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</si>
  <si>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</si>
  <si>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CSNSTORES,MACY02,OVERSTOCK01</t>
  </si>
  <si>
    <t>12/20/2016</t>
  </si>
  <si>
    <t>1/7/2015</t>
  </si>
  <si>
    <t>10/1/2015</t>
  </si>
  <si>
    <t>1/9/2015</t>
  </si>
  <si>
    <t>12/6/2017</t>
  </si>
  <si>
    <t>9/9/2015</t>
  </si>
  <si>
    <t>10/27/2017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</si>
  <si>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</si>
  <si>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</si>
  <si>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</si>
  <si>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</si>
  <si>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</si>
  <si>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</si>
  <si>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</si>
  <si>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</si>
  <si>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</si>
  <si>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</si>
  <si>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</si>
  <si>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11/10/2021</t>
  </si>
  <si>
    <t>11/22/2021</t>
  </si>
  <si>
    <t>4/7/2022</t>
  </si>
  <si>
    <t>5/2/2022</t>
  </si>
  <si>
    <t>2/20/2023</t>
  </si>
  <si>
    <t>11/19/2021</t>
  </si>
  <si>
    <t>12/8/2021</t>
  </si>
  <si>
    <t>11/3/2021</t>
  </si>
  <si>
    <t>12/9/2021</t>
  </si>
  <si>
    <t>2/8/2022</t>
  </si>
  <si>
    <t>3/6/2022</t>
  </si>
  <si>
    <t>6/6/2022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</si>
  <si>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</si>
  <si>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</si>
  <si>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</si>
  <si>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</si>
  <si>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</si>
  <si>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</si>
  <si>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</si>
  <si>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AMERSIGNDS,ASHFURNDS,CSNSTORES</t>
  </si>
  <si>
    <t>2/23/2022</t>
  </si>
  <si>
    <t>4/21/2022</t>
  </si>
  <si>
    <t>1/19/2023</t>
  </si>
  <si>
    <t>2/9/2022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</si>
  <si>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</si>
  <si>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</si>
  <si>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</si>
  <si>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</si>
  <si>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</si>
  <si>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</si>
  <si>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</si>
  <si>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</si>
  <si>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</si>
  <si>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</si>
  <si>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NS12-2005</t>
  </si>
  <si>
    <t>DUVET&amp;DUVET SET</t>
  </si>
  <si>
    <t>Duvet&amp;Duvet Set</t>
  </si>
  <si>
    <t>Duvet Cover Mini Set</t>
  </si>
  <si>
    <t>AMAZON,MACY02,OVERSTOCK01</t>
  </si>
  <si>
    <t>9/12/2016</t>
  </si>
  <si>
    <t>7/9/2015</t>
  </si>
  <si>
    <t>3/30/2015</t>
  </si>
  <si>
    <t>12/7/2017</t>
  </si>
  <si>
    <t>7/27/2016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</si>
  <si>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</si>
  <si>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</si>
  <si>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</si>
  <si>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</si>
  <si>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</si>
  <si>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</si>
  <si>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</si>
  <si>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</si>
  <si>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AMAZON,AMAZONDS,CSNSTORES</t>
  </si>
  <si>
    <t>9/6/2016</t>
  </si>
  <si>
    <t>8/7/2015</t>
  </si>
  <si>
    <t>12/27/2017</t>
  </si>
  <si>
    <t>4/20/2016</t>
  </si>
  <si>
    <t>11/6/2017</t>
  </si>
  <si>
    <t>2/23/2015</t>
  </si>
  <si>
    <t>6/6/2019</t>
  </si>
  <si>
    <t>1/6/2015</t>
  </si>
  <si>
    <t>1/15/2021</t>
  </si>
  <si>
    <t>NS12-3257</t>
  </si>
  <si>
    <t>3 Piece Cotton Sateen Printed Duvet Cover Set</t>
  </si>
  <si>
    <t>AMAZONDS,JCPENNEY01,KOHLDSN,MACY02</t>
  </si>
  <si>
    <t>7/12/2019</t>
  </si>
  <si>
    <t>11/6/2018</t>
  </si>
  <si>
    <t>5/13/2020</t>
  </si>
  <si>
    <t>1/15/2019</t>
  </si>
  <si>
    <t>4/25/2025</t>
  </si>
  <si>
    <t>7/2/2019</t>
  </si>
  <si>
    <t>4/12/2020</t>
  </si>
  <si>
    <t>5/14/2023</t>
  </si>
  <si>
    <t>2/7/2020</t>
  </si>
  <si>
    <t>8/13/2020</t>
  </si>
  <si>
    <t>NS12-3258</t>
  </si>
  <si>
    <t>CSNSTORES,MACY02</t>
  </si>
  <si>
    <t>1/8/2019</t>
  </si>
  <si>
    <t>11/26/2018</t>
  </si>
  <si>
    <t>12/7/2018</t>
  </si>
  <si>
    <t>12/17/2018</t>
  </si>
  <si>
    <t>7/17/2025</t>
  </si>
  <si>
    <t>6/30/2020</t>
  </si>
  <si>
    <t>8/6/2019</t>
  </si>
  <si>
    <t>1/21/2020</t>
  </si>
  <si>
    <t>8/21/2020</t>
  </si>
  <si>
    <t>NS12-3251</t>
  </si>
  <si>
    <t>Cotton Blend Yarn Dyed 3 Piece Duvet Cover Set</t>
  </si>
  <si>
    <t>KOHLDSN,OVERSTOCK01</t>
  </si>
  <si>
    <t>7/8/2019</t>
  </si>
  <si>
    <t>2/5/2019</t>
  </si>
  <si>
    <t>2/26/2019</t>
  </si>
  <si>
    <t>11/22/2018</t>
  </si>
  <si>
    <t>12/20/2018</t>
  </si>
  <si>
    <t>8/4/2022</t>
  </si>
  <si>
    <t>8/13/2024</t>
  </si>
  <si>
    <t>7/27/2020</t>
  </si>
  <si>
    <t>8/6/2020</t>
  </si>
  <si>
    <t>NS12-3252</t>
  </si>
  <si>
    <t>CSNSTORES,OVERSTOCK01</t>
  </si>
  <si>
    <t>2/7/2019</t>
  </si>
  <si>
    <t>9/1/2022</t>
  </si>
  <si>
    <t>10/4/2024</t>
  </si>
  <si>
    <t>7/12/2020</t>
  </si>
  <si>
    <t>12/8/2020</t>
  </si>
  <si>
    <t>11/12/2025</t>
  </si>
  <si>
    <t>5/25/2020</t>
  </si>
  <si>
    <t>8/26/2020</t>
  </si>
  <si>
    <t>NS12-3245</t>
  </si>
  <si>
    <t>1/25/2019</t>
  </si>
  <si>
    <t>5/15/2019</t>
  </si>
  <si>
    <t>3/20/2019</t>
  </si>
  <si>
    <t>11/1/2018</t>
  </si>
  <si>
    <t>2/12/2019</t>
  </si>
  <si>
    <t>5/27/2019</t>
  </si>
  <si>
    <t>8/8/2022</t>
  </si>
  <si>
    <t>7/3/2019</t>
  </si>
  <si>
    <t>8/5/2020</t>
  </si>
  <si>
    <t>10/31/2018</t>
  </si>
  <si>
    <t>4/21/2020</t>
  </si>
  <si>
    <t>8/19/2020</t>
  </si>
  <si>
    <t>NS12-3246</t>
  </si>
  <si>
    <t>CSNSTORES,MACY02,OLLIIX,OVERSTOCK01</t>
  </si>
  <si>
    <t>4/22/2019</t>
  </si>
  <si>
    <t>1/2/2019</t>
  </si>
  <si>
    <t>10/14/2018</t>
  </si>
  <si>
    <t>4/19/2019</t>
  </si>
  <si>
    <t>7/14/2022</t>
  </si>
  <si>
    <t>7/3/2024</t>
  </si>
  <si>
    <t>5/22/2022</t>
  </si>
  <si>
    <t>4/3/2020</t>
  </si>
  <si>
    <t>1/1/2020</t>
  </si>
  <si>
    <t>11/9/2022</t>
  </si>
  <si>
    <t>8/27/2020</t>
  </si>
  <si>
    <t>NS12-3707</t>
  </si>
  <si>
    <t>Duvet Mini Set</t>
  </si>
  <si>
    <t>3 Piece Oversized Reversible Seersucker Duvet Cover Mini Set</t>
  </si>
  <si>
    <t>CSNSTORES,JCPENNEY01,MACY02,OLLIIX</t>
  </si>
  <si>
    <t>5/25/2022</t>
  </si>
  <si>
    <t>9/19/2022</t>
  </si>
  <si>
    <t>7/25/2022</t>
  </si>
  <si>
    <t>7/12/2022</t>
  </si>
  <si>
    <t>1/12/2023</t>
  </si>
  <si>
    <t>9/28/2022</t>
  </si>
  <si>
    <t>5/16/2022</t>
  </si>
  <si>
    <t>10/28/2025</t>
  </si>
  <si>
    <t>10/8/2023</t>
  </si>
  <si>
    <t>7/22/2022</t>
  </si>
  <si>
    <t>NS12-3708</t>
  </si>
  <si>
    <t>AMAZONDS,CSNSTORES,JCPENNEY01,MACY02</t>
  </si>
  <si>
    <t>9/7/2022</t>
  </si>
  <si>
    <t>9/11/2023</t>
  </si>
  <si>
    <t>6/21/2022</t>
  </si>
  <si>
    <t>2/7/2023</t>
  </si>
  <si>
    <t>5/15/2025</t>
  </si>
  <si>
    <t>7/27/2022</t>
  </si>
  <si>
    <t>NS12-3656</t>
  </si>
  <si>
    <t>3 Piece Quilt Top Duvet Cover Mini Set</t>
  </si>
  <si>
    <t>11/29/2021</t>
  </si>
  <si>
    <t>4/20/2022</t>
  </si>
  <si>
    <t>2/3/2023</t>
  </si>
  <si>
    <t>11/5/2021</t>
  </si>
  <si>
    <t>11/21/2021</t>
  </si>
  <si>
    <t>4/3/2022</t>
  </si>
  <si>
    <t>2/4/2025</t>
  </si>
  <si>
    <t>4/22/2025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</si>
  <si>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</si>
  <si>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</si>
  <si>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</si>
  <si>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</si>
  <si>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</si>
  <si>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</si>
  <si>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</si>
  <si>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JCPENNEY01,MACY02,OVERSTOCK01</t>
  </si>
  <si>
    <t>12/27/2018</t>
  </si>
  <si>
    <t>5/23/2019</t>
  </si>
  <si>
    <t>3/8/2020</t>
  </si>
  <si>
    <t>12/14/2018</t>
  </si>
  <si>
    <t>11/12/2024</t>
  </si>
  <si>
    <t>5/22/2019</t>
  </si>
  <si>
    <t>11/5/2018</t>
  </si>
  <si>
    <t>1/23/2020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</si>
  <si>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</si>
  <si>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</si>
  <si>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</si>
  <si>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</si>
  <si>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</si>
  <si>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</si>
  <si>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</si>
  <si>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1/19/2026</t>
  </si>
  <si>
    <t>4/30/2019</t>
  </si>
  <si>
    <t>4/29/2020</t>
  </si>
  <si>
    <t>NS30-3254</t>
  </si>
  <si>
    <t>5/28/2019</t>
  </si>
  <si>
    <t>1/11/2019</t>
  </si>
  <si>
    <t>7/19/2019</t>
  </si>
  <si>
    <t>12/27/2022</t>
  </si>
  <si>
    <t>2/12/2025</t>
  </si>
  <si>
    <t>4/17/2020</t>
  </si>
  <si>
    <t>4/29/2019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</si>
  <si>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</si>
  <si>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</si>
  <si>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</si>
  <si>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</si>
  <si>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</si>
  <si>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</si>
  <si>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</si>
  <si>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</si>
  <si>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</si>
  <si>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</si>
  <si>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</si>
  <si>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</si>
  <si>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NS11-1824A</t>
  </si>
  <si>
    <t>BED SKIRT&amp;SHAM</t>
  </si>
  <si>
    <t>Sham</t>
  </si>
  <si>
    <t>Euro Sham</t>
  </si>
  <si>
    <t>PF002589</t>
  </si>
  <si>
    <t>Striped</t>
  </si>
  <si>
    <t>8/24/2016</t>
  </si>
  <si>
    <t>6/25/2015</t>
  </si>
  <si>
    <t>NS11-3657</t>
  </si>
  <si>
    <t>Quilt Top Euro Sham</t>
  </si>
  <si>
    <t>9/28/2023</t>
  </si>
  <si>
    <t>4/27/2022</t>
  </si>
  <si>
    <t>12/23/2021</t>
  </si>
  <si>
    <t>2/24/2022</t>
  </si>
  <si>
    <t>10/26/2022</t>
  </si>
  <si>
    <t>NS11-3662</t>
  </si>
  <si>
    <t>Donation</t>
  </si>
  <si>
    <t>PP001696;PF005608</t>
  </si>
  <si>
    <t>Casual</t>
  </si>
  <si>
    <t>5/6/2022</t>
  </si>
  <si>
    <t>5/3/2022</t>
  </si>
  <si>
    <t>2/2/2022</t>
  </si>
  <si>
    <t>11/30/2021</t>
  </si>
  <si>
    <t>3/31/2022</t>
  </si>
  <si>
    <t>7/19/2022</t>
  </si>
  <si>
    <t>3/14/2022</t>
  </si>
  <si>
    <t>NS11-3247</t>
  </si>
  <si>
    <t>Cotton Blend Yarn Dyed Euro Sham</t>
  </si>
  <si>
    <t>26x26"</t>
  </si>
  <si>
    <t>PP000991;PF004455;PP000992</t>
  </si>
  <si>
    <t>5/7/2019</t>
  </si>
  <si>
    <t>5/7/2021</t>
  </si>
  <si>
    <t>10/29/2018</t>
  </si>
  <si>
    <t>6/6/2024</t>
  </si>
  <si>
    <t>9/10/2019</t>
  </si>
  <si>
    <t>NS11-3253</t>
  </si>
  <si>
    <t>11/27/2018</t>
  </si>
  <si>
    <t>9/30/2020</t>
  </si>
  <si>
    <t>10/3/2018</t>
  </si>
  <si>
    <t>6/1/2022</t>
  </si>
  <si>
    <t>3/2/2020</t>
  </si>
  <si>
    <t>8/29/2019</t>
  </si>
  <si>
    <t>3/3/2020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</si>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</sst>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126</v>
      </c>
      <c r="AA6" s="4">
        <f>=ROUNDDOWN(74.1176470588235,0)</f>
      </c>
      <c r="AB6" s="5">
        <v>1.7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</v>
      </c>
      <c r="AQ6" s="8">
        <v>117.75</v>
      </c>
      <c r="AR6" s="4">
        <v>2</v>
      </c>
      <c r="AS6" s="8">
        <v>184.96</v>
      </c>
      <c r="AT6" s="7">
        <v>-0.5</v>
      </c>
      <c r="AU6" s="7">
        <v>-0.3634</v>
      </c>
      <c r="AV6" s="4">
        <v>8</v>
      </c>
      <c r="AW6" s="8">
        <v>887.77</v>
      </c>
      <c r="AX6" s="4">
        <v>4</v>
      </c>
      <c r="AY6" s="8">
        <v>386.24</v>
      </c>
      <c r="AZ6" s="7">
        <v>1</v>
      </c>
      <c r="BA6" s="7">
        <v>1.2985</v>
      </c>
      <c r="BB6" s="7">
        <v>0.1326</v>
      </c>
      <c r="BC6" s="4">
        <v>14</v>
      </c>
      <c r="BD6" s="8">
        <v>1544.37</v>
      </c>
      <c r="BE6" s="4">
        <v>11</v>
      </c>
      <c r="BF6" s="8">
        <v>1054.01</v>
      </c>
      <c r="BG6" s="7">
        <v>0.2727</v>
      </c>
      <c r="BH6" s="7">
        <v>0.4652</v>
      </c>
      <c r="BI6" s="7">
        <v>0.5748</v>
      </c>
      <c r="BJ6" s="4">
        <v>1</v>
      </c>
      <c r="BK6" s="8">
        <v>117.75</v>
      </c>
      <c r="BL6" s="2" t="s">
        <v>153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/>
      <c r="CC6" s="8"/>
      <c r="CD6" s="4">
        <v>1</v>
      </c>
      <c r="CE6" s="8">
        <v>91.2</v>
      </c>
      <c r="CF6" s="7">
        <v>-1</v>
      </c>
      <c r="CG6" s="7">
        <v>-1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/>
      <c r="CR6" s="8"/>
      <c r="CS6" s="7"/>
      <c r="CT6" s="7"/>
      <c r="CU6" s="2" t="s">
        <v>159</v>
      </c>
      <c r="CV6" s="2" t="s">
        <v>160</v>
      </c>
      <c r="CW6" s="2" t="s">
        <v>145</v>
      </c>
      <c r="CX6" s="2" t="s">
        <v>161</v>
      </c>
      <c r="CY6" s="2" t="s">
        <v>157</v>
      </c>
      <c r="CZ6" s="2" t="s">
        <v>157</v>
      </c>
      <c r="DA6" s="2" t="s">
        <v>145</v>
      </c>
      <c r="DB6" s="4"/>
      <c r="DC6" s="8"/>
      <c r="DD6" s="4"/>
      <c r="DE6" s="8"/>
      <c r="DF6" s="7"/>
      <c r="DG6" s="7"/>
      <c r="DH6" s="2" t="s">
        <v>154</v>
      </c>
      <c r="DI6" s="2" t="s">
        <v>142</v>
      </c>
      <c r="DJ6" s="2" t="s">
        <v>155</v>
      </c>
      <c r="DK6" s="2" t="s">
        <v>162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145</v>
      </c>
      <c r="EB6" s="4">
        <v>1</v>
      </c>
      <c r="EC6" s="8">
        <v>117.75</v>
      </c>
      <c r="ED6" s="4">
        <v>1</v>
      </c>
      <c r="EE6" s="8">
        <v>93.76</v>
      </c>
      <c r="EF6" s="7"/>
      <c r="EG6" s="7">
        <v>0.2559</v>
      </c>
      <c r="EH6" s="2" t="s">
        <v>154</v>
      </c>
      <c r="EI6" s="2" t="s">
        <v>142</v>
      </c>
      <c r="EJ6" s="2" t="s">
        <v>165</v>
      </c>
      <c r="EK6" s="2" t="s">
        <v>166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171</v>
      </c>
      <c r="FW6" s="2" t="s">
        <v>172</v>
      </c>
      <c r="FX6" s="2" t="s">
        <v>173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154</v>
      </c>
      <c r="GI6" s="2" t="s">
        <v>142</v>
      </c>
      <c r="GJ6" s="2" t="s">
        <v>174</v>
      </c>
      <c r="GK6" s="2" t="s">
        <v>145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154</v>
      </c>
      <c r="HI6" s="2" t="s">
        <v>160</v>
      </c>
      <c r="HJ6" s="2" t="s">
        <v>175</v>
      </c>
      <c r="HK6" s="2" t="s">
        <v>176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160</v>
      </c>
      <c r="HW6" s="2" t="s">
        <v>145</v>
      </c>
      <c r="HX6" s="2" t="s">
        <v>177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154</v>
      </c>
      <c r="IV6" s="2" t="s">
        <v>142</v>
      </c>
      <c r="IW6" s="2" t="s">
        <v>178</v>
      </c>
      <c r="IX6" s="2" t="s">
        <v>179</v>
      </c>
      <c r="IY6" s="2" t="s">
        <v>157</v>
      </c>
      <c r="IZ6" s="2" t="s">
        <v>157</v>
      </c>
      <c r="JA6" s="2" t="s">
        <v>145</v>
      </c>
      <c r="JB6" s="4"/>
      <c r="JC6" s="8"/>
      <c r="JD6" s="4"/>
      <c r="JE6" s="8"/>
      <c r="JF6" s="7"/>
      <c r="JG6" s="7"/>
      <c r="JH6" s="2" t="s">
        <v>180</v>
      </c>
      <c r="JI6" s="2" t="s">
        <v>142</v>
      </c>
      <c r="JJ6" s="2" t="s">
        <v>145</v>
      </c>
      <c r="JK6" s="2" t="s">
        <v>145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154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181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154</v>
      </c>
      <c r="KV6" s="2" t="s">
        <v>171</v>
      </c>
      <c r="KW6" s="2" t="s">
        <v>182</v>
      </c>
      <c r="KX6" s="2" t="s">
        <v>183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180</v>
      </c>
      <c r="LI6" s="2" t="s">
        <v>171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184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184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160</v>
      </c>
      <c r="NJ6" s="2" t="s">
        <v>185</v>
      </c>
      <c r="NK6" s="2" t="s">
        <v>186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180</v>
      </c>
      <c r="NV6" s="2" t="s">
        <v>160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187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/>
      <c r="OP6" s="4"/>
      <c r="OQ6" s="4"/>
      <c r="OR6" s="4">
        <v>126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188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189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384</v>
      </c>
      <c r="AA7" s="4">
        <f>=ROUNDDOWN(96,0)</f>
      </c>
      <c r="AB7" s="5">
        <v>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7</v>
      </c>
      <c r="AQ7" s="8">
        <v>770.02</v>
      </c>
      <c r="AR7" s="4">
        <v>2</v>
      </c>
      <c r="AS7" s="8">
        <v>201.28</v>
      </c>
      <c r="AT7" s="7">
        <v>2.5</v>
      </c>
      <c r="AU7" s="7">
        <v>2.8256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0.8674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</v>
      </c>
      <c r="BK7" s="8">
        <v>770.02</v>
      </c>
      <c r="BL7" s="2" t="s">
        <v>190</v>
      </c>
      <c r="BM7" s="7">
        <v>1</v>
      </c>
      <c r="BN7" s="7">
        <v>1</v>
      </c>
      <c r="BO7" s="4">
        <v>1</v>
      </c>
      <c r="BP7" s="8">
        <v>114.38</v>
      </c>
      <c r="BQ7" s="4"/>
      <c r="BR7" s="8"/>
      <c r="BS7" s="7"/>
      <c r="BT7" s="7"/>
      <c r="BU7" s="2" t="s">
        <v>154</v>
      </c>
      <c r="BV7" s="2" t="s">
        <v>142</v>
      </c>
      <c r="BW7" s="2" t="s">
        <v>155</v>
      </c>
      <c r="BX7" s="2" t="s">
        <v>191</v>
      </c>
      <c r="BY7" s="2" t="s">
        <v>157</v>
      </c>
      <c r="BZ7" s="2" t="s">
        <v>157</v>
      </c>
      <c r="CA7" s="2" t="s">
        <v>145</v>
      </c>
      <c r="CB7" s="4">
        <v>2</v>
      </c>
      <c r="CC7" s="8">
        <v>222.3</v>
      </c>
      <c r="CD7" s="4"/>
      <c r="CE7" s="8"/>
      <c r="CF7" s="7"/>
      <c r="CG7" s="7"/>
      <c r="CH7" s="2" t="s">
        <v>154</v>
      </c>
      <c r="CI7" s="2" t="s">
        <v>142</v>
      </c>
      <c r="CJ7" s="2" t="s">
        <v>155</v>
      </c>
      <c r="CK7" s="2" t="s">
        <v>192</v>
      </c>
      <c r="CL7" s="2" t="s">
        <v>157</v>
      </c>
      <c r="CM7" s="2" t="s">
        <v>157</v>
      </c>
      <c r="CN7" s="2" t="s">
        <v>145</v>
      </c>
      <c r="CO7" s="4"/>
      <c r="CP7" s="8"/>
      <c r="CQ7" s="4"/>
      <c r="CR7" s="8"/>
      <c r="CS7" s="7"/>
      <c r="CT7" s="7"/>
      <c r="CU7" s="2" t="s">
        <v>159</v>
      </c>
      <c r="CV7" s="2" t="s">
        <v>160</v>
      </c>
      <c r="CW7" s="2" t="s">
        <v>145</v>
      </c>
      <c r="CX7" s="2" t="s">
        <v>193</v>
      </c>
      <c r="CY7" s="2" t="s">
        <v>157</v>
      </c>
      <c r="CZ7" s="2" t="s">
        <v>157</v>
      </c>
      <c r="DA7" s="2" t="s">
        <v>145</v>
      </c>
      <c r="DB7" s="4">
        <v>2</v>
      </c>
      <c r="DC7" s="8">
        <v>173.84</v>
      </c>
      <c r="DD7" s="4"/>
      <c r="DE7" s="8"/>
      <c r="DF7" s="7"/>
      <c r="DG7" s="7"/>
      <c r="DH7" s="2" t="s">
        <v>154</v>
      </c>
      <c r="DI7" s="2" t="s">
        <v>142</v>
      </c>
      <c r="DJ7" s="2" t="s">
        <v>155</v>
      </c>
      <c r="DK7" s="2" t="s">
        <v>194</v>
      </c>
      <c r="DL7" s="2" t="s">
        <v>157</v>
      </c>
      <c r="DM7" s="2" t="s">
        <v>157</v>
      </c>
      <c r="DN7" s="2" t="s">
        <v>145</v>
      </c>
      <c r="DO7" s="4"/>
      <c r="DP7" s="8"/>
      <c r="DQ7" s="4">
        <v>1</v>
      </c>
      <c r="DR7" s="8">
        <v>97.65</v>
      </c>
      <c r="DS7" s="7">
        <v>-1</v>
      </c>
      <c r="DT7" s="7">
        <v>-1</v>
      </c>
      <c r="DU7" s="2" t="s">
        <v>154</v>
      </c>
      <c r="DV7" s="2" t="s">
        <v>142</v>
      </c>
      <c r="DW7" s="2" t="s">
        <v>163</v>
      </c>
      <c r="DX7" s="2" t="s">
        <v>195</v>
      </c>
      <c r="DY7" s="2" t="s">
        <v>157</v>
      </c>
      <c r="DZ7" s="2" t="s">
        <v>157</v>
      </c>
      <c r="EA7" s="2" t="s">
        <v>145</v>
      </c>
      <c r="EB7" s="4">
        <v>2</v>
      </c>
      <c r="EC7" s="8">
        <v>259.5</v>
      </c>
      <c r="ED7" s="4">
        <v>1</v>
      </c>
      <c r="EE7" s="8">
        <v>103.63</v>
      </c>
      <c r="EF7" s="7">
        <v>1</v>
      </c>
      <c r="EG7" s="7">
        <v>1.5041</v>
      </c>
      <c r="EH7" s="2" t="s">
        <v>154</v>
      </c>
      <c r="EI7" s="2" t="s">
        <v>142</v>
      </c>
      <c r="EJ7" s="2" t="s">
        <v>165</v>
      </c>
      <c r="EK7" s="2" t="s">
        <v>196</v>
      </c>
      <c r="EL7" s="2" t="s">
        <v>157</v>
      </c>
      <c r="EM7" s="2" t="s">
        <v>157</v>
      </c>
      <c r="EN7" s="2" t="s">
        <v>145</v>
      </c>
      <c r="EO7" s="4"/>
      <c r="EP7" s="8"/>
      <c r="EQ7" s="4"/>
      <c r="ER7" s="8"/>
      <c r="ES7" s="7"/>
      <c r="ET7" s="7"/>
      <c r="EU7" s="2" t="s">
        <v>154</v>
      </c>
      <c r="EV7" s="2" t="s">
        <v>142</v>
      </c>
      <c r="EW7" s="2" t="s">
        <v>167</v>
      </c>
      <c r="EX7" s="2" t="s">
        <v>197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198</v>
      </c>
      <c r="FK7" s="2" t="s">
        <v>199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171</v>
      </c>
      <c r="FW7" s="2" t="s">
        <v>172</v>
      </c>
      <c r="FX7" s="2" t="s">
        <v>200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154</v>
      </c>
      <c r="GI7" s="2" t="s">
        <v>142</v>
      </c>
      <c r="GJ7" s="2" t="s">
        <v>174</v>
      </c>
      <c r="GK7" s="2" t="s">
        <v>145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154</v>
      </c>
      <c r="HI7" s="2" t="s">
        <v>160</v>
      </c>
      <c r="HJ7" s="2" t="s">
        <v>201</v>
      </c>
      <c r="HK7" s="2" t="s">
        <v>202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160</v>
      </c>
      <c r="HW7" s="2" t="s">
        <v>145</v>
      </c>
      <c r="HX7" s="2" t="s">
        <v>203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154</v>
      </c>
      <c r="IV7" s="2" t="s">
        <v>142</v>
      </c>
      <c r="IW7" s="2" t="s">
        <v>178</v>
      </c>
      <c r="IX7" s="2" t="s">
        <v>204</v>
      </c>
      <c r="IY7" s="2" t="s">
        <v>157</v>
      </c>
      <c r="IZ7" s="2" t="s">
        <v>157</v>
      </c>
      <c r="JA7" s="2" t="s">
        <v>145</v>
      </c>
      <c r="JB7" s="4"/>
      <c r="JC7" s="8"/>
      <c r="JD7" s="4"/>
      <c r="JE7" s="8"/>
      <c r="JF7" s="7"/>
      <c r="JG7" s="7"/>
      <c r="JH7" s="2" t="s">
        <v>180</v>
      </c>
      <c r="JI7" s="2" t="s">
        <v>142</v>
      </c>
      <c r="JJ7" s="2" t="s">
        <v>145</v>
      </c>
      <c r="JK7" s="2" t="s">
        <v>145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154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181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154</v>
      </c>
      <c r="KV7" s="2" t="s">
        <v>171</v>
      </c>
      <c r="KW7" s="2" t="s">
        <v>205</v>
      </c>
      <c r="KX7" s="2" t="s">
        <v>183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180</v>
      </c>
      <c r="LI7" s="2" t="s">
        <v>171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184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184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160</v>
      </c>
      <c r="NJ7" s="2" t="s">
        <v>185</v>
      </c>
      <c r="NK7" s="2" t="s">
        <v>206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180</v>
      </c>
      <c r="NV7" s="2" t="s">
        <v>160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187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>
        <v>384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208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209</v>
      </c>
      <c r="Q8" s="2" t="s">
        <v>144</v>
      </c>
      <c r="R8" s="2" t="s">
        <v>145</v>
      </c>
      <c r="S8" s="2" t="s">
        <v>210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40</v>
      </c>
      <c r="AA8" s="4">
        <f>=ROUNDDOWN(13.3333333333333,0)</f>
      </c>
      <c r="AB8" s="5">
        <v>3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</v>
      </c>
      <c r="AQ8" s="8">
        <v>301.28</v>
      </c>
      <c r="AR8" s="4">
        <v>4</v>
      </c>
      <c r="AS8" s="8">
        <v>368.52</v>
      </c>
      <c r="AT8" s="7">
        <v>-0.25</v>
      </c>
      <c r="AU8" s="7">
        <v>-0.1825</v>
      </c>
      <c r="AV8" s="4">
        <v>6</v>
      </c>
      <c r="AW8" s="8">
        <v>656.6</v>
      </c>
      <c r="AX8" s="4">
        <v>7</v>
      </c>
      <c r="AY8" s="8">
        <v>667.77</v>
      </c>
      <c r="AZ8" s="7">
        <v>-0.1429</v>
      </c>
      <c r="BA8" s="7">
        <v>-0.0167</v>
      </c>
      <c r="BB8" s="7">
        <v>0.4588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0.4252</v>
      </c>
      <c r="BJ8" s="4">
        <v>3</v>
      </c>
      <c r="BK8" s="8">
        <v>301.28</v>
      </c>
      <c r="BL8" s="2" t="s">
        <v>211</v>
      </c>
      <c r="BM8" s="7">
        <v>1</v>
      </c>
      <c r="BN8" s="7">
        <v>1</v>
      </c>
      <c r="BO8" s="4">
        <v>2</v>
      </c>
      <c r="BP8" s="8">
        <v>204.68</v>
      </c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212</v>
      </c>
      <c r="BY8" s="2" t="s">
        <v>157</v>
      </c>
      <c r="BZ8" s="2" t="s">
        <v>157</v>
      </c>
      <c r="CA8" s="2" t="s">
        <v>145</v>
      </c>
      <c r="CB8" s="4"/>
      <c r="CC8" s="8"/>
      <c r="CD8" s="4">
        <v>2</v>
      </c>
      <c r="CE8" s="8">
        <v>182.4</v>
      </c>
      <c r="CF8" s="7">
        <v>-1</v>
      </c>
      <c r="CG8" s="7">
        <v>-1</v>
      </c>
      <c r="CH8" s="2" t="s">
        <v>154</v>
      </c>
      <c r="CI8" s="2" t="s">
        <v>142</v>
      </c>
      <c r="CJ8" s="2" t="s">
        <v>155</v>
      </c>
      <c r="CK8" s="2" t="s">
        <v>213</v>
      </c>
      <c r="CL8" s="2" t="s">
        <v>157</v>
      </c>
      <c r="CM8" s="2" t="s">
        <v>157</v>
      </c>
      <c r="CN8" s="2" t="s">
        <v>145</v>
      </c>
      <c r="CO8" s="4"/>
      <c r="CP8" s="8"/>
      <c r="CQ8" s="4"/>
      <c r="CR8" s="8"/>
      <c r="CS8" s="7"/>
      <c r="CT8" s="7"/>
      <c r="CU8" s="2" t="s">
        <v>159</v>
      </c>
      <c r="CV8" s="2" t="s">
        <v>160</v>
      </c>
      <c r="CW8" s="2" t="s">
        <v>145</v>
      </c>
      <c r="CX8" s="2" t="s">
        <v>161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96.6</v>
      </c>
      <c r="DD8" s="4">
        <v>1</v>
      </c>
      <c r="DE8" s="8">
        <v>87.67</v>
      </c>
      <c r="DF8" s="7"/>
      <c r="DG8" s="7">
        <v>0.1019</v>
      </c>
      <c r="DH8" s="2" t="s">
        <v>154</v>
      </c>
      <c r="DI8" s="2" t="s">
        <v>142</v>
      </c>
      <c r="DJ8" s="2" t="s">
        <v>155</v>
      </c>
      <c r="DK8" s="2" t="s">
        <v>214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163</v>
      </c>
      <c r="DX8" s="2" t="s">
        <v>215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216</v>
      </c>
      <c r="EK8" s="2" t="s">
        <v>217</v>
      </c>
      <c r="EL8" s="2" t="s">
        <v>157</v>
      </c>
      <c r="EM8" s="2" t="s">
        <v>157</v>
      </c>
      <c r="EN8" s="2" t="s">
        <v>145</v>
      </c>
      <c r="EO8" s="4"/>
      <c r="EP8" s="8"/>
      <c r="EQ8" s="4">
        <v>1</v>
      </c>
      <c r="ER8" s="8">
        <v>98.45</v>
      </c>
      <c r="ES8" s="7">
        <v>-1</v>
      </c>
      <c r="ET8" s="7">
        <v>-1</v>
      </c>
      <c r="EU8" s="2" t="s">
        <v>154</v>
      </c>
      <c r="EV8" s="2" t="s">
        <v>142</v>
      </c>
      <c r="EW8" s="2" t="s">
        <v>167</v>
      </c>
      <c r="EX8" s="2" t="s">
        <v>218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219</v>
      </c>
      <c r="FK8" s="2" t="s">
        <v>220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171</v>
      </c>
      <c r="FW8" s="2" t="s">
        <v>221</v>
      </c>
      <c r="FX8" s="2" t="s">
        <v>222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180</v>
      </c>
      <c r="GI8" s="2" t="s">
        <v>142</v>
      </c>
      <c r="GJ8" s="2" t="s">
        <v>145</v>
      </c>
      <c r="GK8" s="2" t="s">
        <v>145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160</v>
      </c>
      <c r="HJ8" s="2" t="s">
        <v>175</v>
      </c>
      <c r="HK8" s="2" t="s">
        <v>223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160</v>
      </c>
      <c r="HW8" s="2" t="s">
        <v>145</v>
      </c>
      <c r="HX8" s="2" t="s">
        <v>224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154</v>
      </c>
      <c r="IV8" s="2" t="s">
        <v>142</v>
      </c>
      <c r="IW8" s="2" t="s">
        <v>225</v>
      </c>
      <c r="IX8" s="2" t="s">
        <v>226</v>
      </c>
      <c r="IY8" s="2" t="s">
        <v>157</v>
      </c>
      <c r="IZ8" s="2" t="s">
        <v>157</v>
      </c>
      <c r="JA8" s="2" t="s">
        <v>145</v>
      </c>
      <c r="JB8" s="4"/>
      <c r="JC8" s="8"/>
      <c r="JD8" s="4"/>
      <c r="JE8" s="8"/>
      <c r="JF8" s="7"/>
      <c r="JG8" s="7"/>
      <c r="JH8" s="2" t="s">
        <v>180</v>
      </c>
      <c r="JI8" s="2" t="s">
        <v>142</v>
      </c>
      <c r="JJ8" s="2" t="s">
        <v>145</v>
      </c>
      <c r="JK8" s="2" t="s">
        <v>145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154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181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154</v>
      </c>
      <c r="KV8" s="2" t="s">
        <v>171</v>
      </c>
      <c r="KW8" s="2" t="s">
        <v>205</v>
      </c>
      <c r="KX8" s="2" t="s">
        <v>227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180</v>
      </c>
      <c r="LI8" s="2" t="s">
        <v>171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228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228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160</v>
      </c>
      <c r="NJ8" s="2" t="s">
        <v>229</v>
      </c>
      <c r="NK8" s="2" t="s">
        <v>230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180</v>
      </c>
      <c r="NV8" s="2" t="s">
        <v>160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187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>
        <v>38</v>
      </c>
      <c r="OP8" s="4">
        <v>2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231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189</v>
      </c>
      <c r="K9" s="2" t="s">
        <v>208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209</v>
      </c>
      <c r="Q9" s="2" t="s">
        <v>144</v>
      </c>
      <c r="R9" s="2" t="s">
        <v>145</v>
      </c>
      <c r="S9" s="2" t="s">
        <v>210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214</v>
      </c>
      <c r="AA9" s="4">
        <f>=ROUNDDOWN(41.1538461538462,0)</f>
      </c>
      <c r="AB9" s="5">
        <v>5.2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3</v>
      </c>
      <c r="AQ9" s="8">
        <v>355.32</v>
      </c>
      <c r="AR9" s="4">
        <v>3</v>
      </c>
      <c r="AS9" s="8">
        <v>299.25</v>
      </c>
      <c r="AT9" s="7"/>
      <c r="AU9" s="7">
        <v>0.1874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0.5412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3</v>
      </c>
      <c r="BK9" s="8">
        <v>355.32</v>
      </c>
      <c r="BL9" s="2" t="s">
        <v>232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154</v>
      </c>
      <c r="BV9" s="2" t="s">
        <v>142</v>
      </c>
      <c r="BW9" s="2" t="s">
        <v>155</v>
      </c>
      <c r="BX9" s="2" t="s">
        <v>233</v>
      </c>
      <c r="BY9" s="2" t="s">
        <v>157</v>
      </c>
      <c r="BZ9" s="2" t="s">
        <v>157</v>
      </c>
      <c r="CA9" s="2" t="s">
        <v>145</v>
      </c>
      <c r="CB9" s="4"/>
      <c r="CC9" s="8"/>
      <c r="CD9" s="4">
        <v>2</v>
      </c>
      <c r="CE9" s="8">
        <v>201.6</v>
      </c>
      <c r="CF9" s="7">
        <v>-1</v>
      </c>
      <c r="CG9" s="7">
        <v>-1</v>
      </c>
      <c r="CH9" s="2" t="s">
        <v>154</v>
      </c>
      <c r="CI9" s="2" t="s">
        <v>142</v>
      </c>
      <c r="CJ9" s="2" t="s">
        <v>155</v>
      </c>
      <c r="CK9" s="2" t="s">
        <v>213</v>
      </c>
      <c r="CL9" s="2" t="s">
        <v>157</v>
      </c>
      <c r="CM9" s="2" t="s">
        <v>157</v>
      </c>
      <c r="CN9" s="2" t="s">
        <v>145</v>
      </c>
      <c r="CO9" s="4"/>
      <c r="CP9" s="8"/>
      <c r="CQ9" s="4"/>
      <c r="CR9" s="8"/>
      <c r="CS9" s="7"/>
      <c r="CT9" s="7"/>
      <c r="CU9" s="2" t="s">
        <v>159</v>
      </c>
      <c r="CV9" s="2" t="s">
        <v>160</v>
      </c>
      <c r="CW9" s="2" t="s">
        <v>145</v>
      </c>
      <c r="CX9" s="2" t="s">
        <v>234</v>
      </c>
      <c r="CY9" s="2" t="s">
        <v>157</v>
      </c>
      <c r="CZ9" s="2" t="s">
        <v>157</v>
      </c>
      <c r="DA9" s="2" t="s">
        <v>145</v>
      </c>
      <c r="DB9" s="4">
        <v>1</v>
      </c>
      <c r="DC9" s="8">
        <v>100.42</v>
      </c>
      <c r="DD9" s="4"/>
      <c r="DE9" s="8"/>
      <c r="DF9" s="7"/>
      <c r="DG9" s="7"/>
      <c r="DH9" s="2" t="s">
        <v>154</v>
      </c>
      <c r="DI9" s="2" t="s">
        <v>142</v>
      </c>
      <c r="DJ9" s="2" t="s">
        <v>155</v>
      </c>
      <c r="DK9" s="2" t="s">
        <v>235</v>
      </c>
      <c r="DL9" s="2" t="s">
        <v>157</v>
      </c>
      <c r="DM9" s="2" t="s">
        <v>157</v>
      </c>
      <c r="DN9" s="2" t="s">
        <v>145</v>
      </c>
      <c r="DO9" s="4">
        <v>1</v>
      </c>
      <c r="DP9" s="8">
        <v>108.28</v>
      </c>
      <c r="DQ9" s="4">
        <v>1</v>
      </c>
      <c r="DR9" s="8">
        <v>97.65</v>
      </c>
      <c r="DS9" s="7"/>
      <c r="DT9" s="7">
        <v>0.1089</v>
      </c>
      <c r="DU9" s="2" t="s">
        <v>154</v>
      </c>
      <c r="DV9" s="2" t="s">
        <v>142</v>
      </c>
      <c r="DW9" s="2" t="s">
        <v>163</v>
      </c>
      <c r="DX9" s="2" t="s">
        <v>236</v>
      </c>
      <c r="DY9" s="2" t="s">
        <v>157</v>
      </c>
      <c r="DZ9" s="2" t="s">
        <v>157</v>
      </c>
      <c r="EA9" s="2" t="s">
        <v>145</v>
      </c>
      <c r="EB9" s="4">
        <v>1</v>
      </c>
      <c r="EC9" s="8">
        <v>146.62</v>
      </c>
      <c r="ED9" s="4"/>
      <c r="EE9" s="8"/>
      <c r="EF9" s="7"/>
      <c r="EG9" s="7"/>
      <c r="EH9" s="2" t="s">
        <v>154</v>
      </c>
      <c r="EI9" s="2" t="s">
        <v>142</v>
      </c>
      <c r="EJ9" s="2" t="s">
        <v>216</v>
      </c>
      <c r="EK9" s="2" t="s">
        <v>192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167</v>
      </c>
      <c r="EX9" s="2" t="s">
        <v>237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142</v>
      </c>
      <c r="FJ9" s="2" t="s">
        <v>169</v>
      </c>
      <c r="FK9" s="2" t="s">
        <v>238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184</v>
      </c>
      <c r="FV9" s="2" t="s">
        <v>142</v>
      </c>
      <c r="FW9" s="2" t="s">
        <v>145</v>
      </c>
      <c r="FX9" s="2" t="s">
        <v>145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180</v>
      </c>
      <c r="GI9" s="2" t="s">
        <v>142</v>
      </c>
      <c r="GJ9" s="2" t="s">
        <v>145</v>
      </c>
      <c r="GK9" s="2" t="s">
        <v>145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160</v>
      </c>
      <c r="HJ9" s="2" t="s">
        <v>175</v>
      </c>
      <c r="HK9" s="2" t="s">
        <v>239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160</v>
      </c>
      <c r="HW9" s="2" t="s">
        <v>145</v>
      </c>
      <c r="HX9" s="2" t="s">
        <v>240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154</v>
      </c>
      <c r="IV9" s="2" t="s">
        <v>142</v>
      </c>
      <c r="IW9" s="2" t="s">
        <v>225</v>
      </c>
      <c r="IX9" s="2" t="s">
        <v>191</v>
      </c>
      <c r="IY9" s="2" t="s">
        <v>157</v>
      </c>
      <c r="IZ9" s="2" t="s">
        <v>157</v>
      </c>
      <c r="JA9" s="2" t="s">
        <v>145</v>
      </c>
      <c r="JB9" s="4"/>
      <c r="JC9" s="8"/>
      <c r="JD9" s="4"/>
      <c r="JE9" s="8"/>
      <c r="JF9" s="7"/>
      <c r="JG9" s="7"/>
      <c r="JH9" s="2" t="s">
        <v>180</v>
      </c>
      <c r="JI9" s="2" t="s">
        <v>142</v>
      </c>
      <c r="JJ9" s="2" t="s">
        <v>145</v>
      </c>
      <c r="JK9" s="2" t="s">
        <v>145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154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181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154</v>
      </c>
      <c r="KV9" s="2" t="s">
        <v>171</v>
      </c>
      <c r="KW9" s="2" t="s">
        <v>205</v>
      </c>
      <c r="KX9" s="2" t="s">
        <v>241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180</v>
      </c>
      <c r="LI9" s="2" t="s">
        <v>171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228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228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160</v>
      </c>
      <c r="NJ9" s="2" t="s">
        <v>229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180</v>
      </c>
      <c r="NV9" s="2" t="s">
        <v>160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187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214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209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166</v>
      </c>
      <c r="AA10" s="4">
        <f>=ROUNDDOWN(33.2,0)</f>
      </c>
      <c r="AB10" s="5">
        <v>5</v>
      </c>
      <c r="AC10" s="2" t="s">
        <v>145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4</v>
      </c>
      <c r="AQ10" s="8">
        <v>375.7</v>
      </c>
      <c r="AR10" s="4">
        <v>3</v>
      </c>
      <c r="AS10" s="8">
        <v>270.1</v>
      </c>
      <c r="AT10" s="7">
        <v>0.3333</v>
      </c>
      <c r="AU10" s="7">
        <v>0.391</v>
      </c>
      <c r="AV10" s="4">
        <v>13</v>
      </c>
      <c r="AW10" s="8">
        <v>1291.64</v>
      </c>
      <c r="AX10" s="4">
        <v>14</v>
      </c>
      <c r="AY10" s="8">
        <v>1399.15</v>
      </c>
      <c r="AZ10" s="7">
        <v>-0.0714</v>
      </c>
      <c r="BA10" s="7">
        <v>-0.0768</v>
      </c>
      <c r="BB10" s="7">
        <v>0.2909</v>
      </c>
      <c r="BC10" s="4">
        <v>13</v>
      </c>
      <c r="BD10" s="8">
        <v>1291.64</v>
      </c>
      <c r="BE10" s="4">
        <v>14</v>
      </c>
      <c r="BF10" s="8">
        <v>1399.15</v>
      </c>
      <c r="BG10" s="7">
        <v>-0.0714</v>
      </c>
      <c r="BH10" s="7">
        <v>-0.0768</v>
      </c>
      <c r="BI10" s="7">
        <v>1</v>
      </c>
      <c r="BJ10" s="4">
        <v>4</v>
      </c>
      <c r="BK10" s="8">
        <v>375.7</v>
      </c>
      <c r="BL10" s="2" t="s">
        <v>250</v>
      </c>
      <c r="BM10" s="7">
        <v>1</v>
      </c>
      <c r="BN10" s="7">
        <v>1</v>
      </c>
      <c r="BO10" s="4">
        <v>2</v>
      </c>
      <c r="BP10" s="8">
        <v>186.26</v>
      </c>
      <c r="BQ10" s="4">
        <v>1</v>
      </c>
      <c r="BR10" s="8">
        <v>93.13</v>
      </c>
      <c r="BS10" s="7">
        <v>1</v>
      </c>
      <c r="BT10" s="7">
        <v>1</v>
      </c>
      <c r="BU10" s="2" t="s">
        <v>154</v>
      </c>
      <c r="BV10" s="2" t="s">
        <v>142</v>
      </c>
      <c r="BW10" s="2" t="s">
        <v>251</v>
      </c>
      <c r="BX10" s="2" t="s">
        <v>213</v>
      </c>
      <c r="BY10" s="2" t="s">
        <v>157</v>
      </c>
      <c r="BZ10" s="2" t="s">
        <v>157</v>
      </c>
      <c r="CA10" s="2" t="s">
        <v>145</v>
      </c>
      <c r="CB10" s="4">
        <v>1</v>
      </c>
      <c r="CC10" s="8">
        <v>89.3</v>
      </c>
      <c r="CD10" s="4">
        <v>1</v>
      </c>
      <c r="CE10" s="8">
        <v>89.3</v>
      </c>
      <c r="CF10" s="7"/>
      <c r="CG10" s="7"/>
      <c r="CH10" s="2" t="s">
        <v>154</v>
      </c>
      <c r="CI10" s="2" t="s">
        <v>142</v>
      </c>
      <c r="CJ10" s="2" t="s">
        <v>249</v>
      </c>
      <c r="CK10" s="2" t="s">
        <v>213</v>
      </c>
      <c r="CL10" s="2" t="s">
        <v>157</v>
      </c>
      <c r="CM10" s="2" t="s">
        <v>157</v>
      </c>
      <c r="CN10" s="2" t="s">
        <v>145</v>
      </c>
      <c r="CO10" s="4">
        <v>1</v>
      </c>
      <c r="CP10" s="8">
        <v>100.14</v>
      </c>
      <c r="CQ10" s="4"/>
      <c r="CR10" s="8"/>
      <c r="CS10" s="7"/>
      <c r="CT10" s="7"/>
      <c r="CU10" s="2" t="s">
        <v>154</v>
      </c>
      <c r="CV10" s="2" t="s">
        <v>142</v>
      </c>
      <c r="CW10" s="2" t="s">
        <v>145</v>
      </c>
      <c r="CX10" s="2" t="s">
        <v>252</v>
      </c>
      <c r="CY10" s="2" t="s">
        <v>157</v>
      </c>
      <c r="CZ10" s="2" t="s">
        <v>157</v>
      </c>
      <c r="DA10" s="2" t="s">
        <v>145</v>
      </c>
      <c r="DB10" s="4"/>
      <c r="DC10" s="8"/>
      <c r="DD10" s="4">
        <v>1</v>
      </c>
      <c r="DE10" s="8">
        <v>87.67</v>
      </c>
      <c r="DF10" s="7">
        <v>-1</v>
      </c>
      <c r="DG10" s="7">
        <v>-1</v>
      </c>
      <c r="DH10" s="2" t="s">
        <v>154</v>
      </c>
      <c r="DI10" s="2" t="s">
        <v>142</v>
      </c>
      <c r="DJ10" s="2" t="s">
        <v>253</v>
      </c>
      <c r="DK10" s="2" t="s">
        <v>194</v>
      </c>
      <c r="DL10" s="2" t="s">
        <v>157</v>
      </c>
      <c r="DM10" s="2" t="s">
        <v>157</v>
      </c>
      <c r="DN10" s="2" t="s">
        <v>145</v>
      </c>
      <c r="DO10" s="4"/>
      <c r="DP10" s="8"/>
      <c r="DQ10" s="4"/>
      <c r="DR10" s="8"/>
      <c r="DS10" s="7"/>
      <c r="DT10" s="7"/>
      <c r="DU10" s="2" t="s">
        <v>154</v>
      </c>
      <c r="DV10" s="2" t="s">
        <v>142</v>
      </c>
      <c r="DW10" s="2" t="s">
        <v>163</v>
      </c>
      <c r="DX10" s="2" t="s">
        <v>215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216</v>
      </c>
      <c r="EK10" s="2" t="s">
        <v>254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255</v>
      </c>
      <c r="EX10" s="2" t="s">
        <v>213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154</v>
      </c>
      <c r="FI10" s="2" t="s">
        <v>142</v>
      </c>
      <c r="FJ10" s="2" t="s">
        <v>169</v>
      </c>
      <c r="FK10" s="2" t="s">
        <v>256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184</v>
      </c>
      <c r="FV10" s="2" t="s">
        <v>142</v>
      </c>
      <c r="FW10" s="2" t="s">
        <v>145</v>
      </c>
      <c r="FX10" s="2" t="s">
        <v>145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142</v>
      </c>
      <c r="GJ10" s="2" t="s">
        <v>257</v>
      </c>
      <c r="GK10" s="2" t="s">
        <v>258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154</v>
      </c>
      <c r="HI10" s="2" t="s">
        <v>142</v>
      </c>
      <c r="HJ10" s="2" t="s">
        <v>175</v>
      </c>
      <c r="HK10" s="2" t="s">
        <v>183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160</v>
      </c>
      <c r="HW10" s="2" t="s">
        <v>145</v>
      </c>
      <c r="HX10" s="2" t="s">
        <v>259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154</v>
      </c>
      <c r="IV10" s="2" t="s">
        <v>142</v>
      </c>
      <c r="IW10" s="2" t="s">
        <v>178</v>
      </c>
      <c r="IX10" s="2" t="s">
        <v>213</v>
      </c>
      <c r="IY10" s="2" t="s">
        <v>157</v>
      </c>
      <c r="IZ10" s="2" t="s">
        <v>157</v>
      </c>
      <c r="JA10" s="2" t="s">
        <v>145</v>
      </c>
      <c r="JB10" s="4"/>
      <c r="JC10" s="8"/>
      <c r="JD10" s="4"/>
      <c r="JE10" s="8"/>
      <c r="JF10" s="7"/>
      <c r="JG10" s="7"/>
      <c r="JH10" s="2" t="s">
        <v>180</v>
      </c>
      <c r="JI10" s="2" t="s">
        <v>142</v>
      </c>
      <c r="JJ10" s="2" t="s">
        <v>145</v>
      </c>
      <c r="JK10" s="2" t="s">
        <v>145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154</v>
      </c>
      <c r="JV10" s="2" t="s">
        <v>142</v>
      </c>
      <c r="JW10" s="2" t="s">
        <v>145</v>
      </c>
      <c r="JX10" s="2" t="s">
        <v>260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261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171</v>
      </c>
      <c r="KW10" s="2" t="s">
        <v>205</v>
      </c>
      <c r="KX10" s="2" t="s">
        <v>262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180</v>
      </c>
      <c r="LI10" s="2" t="s">
        <v>171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228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160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180</v>
      </c>
      <c r="NV10" s="2" t="s">
        <v>160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187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166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209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210</v>
      </c>
      <c r="AA11" s="4">
        <f>=ROUNDDOWN(36.8421052631579,0)</f>
      </c>
      <c r="AB11" s="5">
        <v>5.7</v>
      </c>
      <c r="AC11" s="2" t="s">
        <v>269</v>
      </c>
      <c r="AD11" s="4">
        <v>63</v>
      </c>
      <c r="AE11" s="4">
        <v>63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9</v>
      </c>
      <c r="AQ11" s="8">
        <v>915.94</v>
      </c>
      <c r="AR11" s="4">
        <v>11</v>
      </c>
      <c r="AS11" s="8">
        <v>1129.05</v>
      </c>
      <c r="AT11" s="7">
        <v>-0.1818</v>
      </c>
      <c r="AU11" s="7">
        <v>-0.1888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0.7091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9</v>
      </c>
      <c r="BK11" s="8">
        <v>915.94</v>
      </c>
      <c r="BL11" s="2" t="s">
        <v>270</v>
      </c>
      <c r="BM11" s="7">
        <v>1</v>
      </c>
      <c r="BN11" s="7">
        <v>1</v>
      </c>
      <c r="BO11" s="4">
        <v>1</v>
      </c>
      <c r="BP11" s="8">
        <v>103.48</v>
      </c>
      <c r="BQ11" s="4">
        <v>3</v>
      </c>
      <c r="BR11" s="8">
        <v>310.44</v>
      </c>
      <c r="BS11" s="7">
        <v>-0.6667</v>
      </c>
      <c r="BT11" s="7">
        <v>-0.6667</v>
      </c>
      <c r="BU11" s="2" t="s">
        <v>154</v>
      </c>
      <c r="BV11" s="2" t="s">
        <v>142</v>
      </c>
      <c r="BW11" s="2" t="s">
        <v>251</v>
      </c>
      <c r="BX11" s="2" t="s">
        <v>271</v>
      </c>
      <c r="BY11" s="2" t="s">
        <v>157</v>
      </c>
      <c r="BZ11" s="2" t="s">
        <v>157</v>
      </c>
      <c r="CA11" s="2" t="s">
        <v>145</v>
      </c>
      <c r="CB11" s="4">
        <v>1</v>
      </c>
      <c r="CC11" s="8">
        <v>98.7</v>
      </c>
      <c r="CD11" s="4">
        <v>4</v>
      </c>
      <c r="CE11" s="8">
        <v>394.8</v>
      </c>
      <c r="CF11" s="7">
        <v>-0.75</v>
      </c>
      <c r="CG11" s="7">
        <v>-0.75</v>
      </c>
      <c r="CH11" s="2" t="s">
        <v>154</v>
      </c>
      <c r="CI11" s="2" t="s">
        <v>142</v>
      </c>
      <c r="CJ11" s="2" t="s">
        <v>249</v>
      </c>
      <c r="CK11" s="2" t="s">
        <v>213</v>
      </c>
      <c r="CL11" s="2" t="s">
        <v>157</v>
      </c>
      <c r="CM11" s="2" t="s">
        <v>157</v>
      </c>
      <c r="CN11" s="2" t="s">
        <v>145</v>
      </c>
      <c r="CO11" s="4">
        <v>2</v>
      </c>
      <c r="CP11" s="8">
        <v>222.52</v>
      </c>
      <c r="CQ11" s="4">
        <v>2</v>
      </c>
      <c r="CR11" s="8">
        <v>222.52</v>
      </c>
      <c r="CS11" s="7"/>
      <c r="CT11" s="7"/>
      <c r="CU11" s="2" t="s">
        <v>154</v>
      </c>
      <c r="CV11" s="2" t="s">
        <v>142</v>
      </c>
      <c r="CW11" s="2" t="s">
        <v>145</v>
      </c>
      <c r="CX11" s="2" t="s">
        <v>252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253</v>
      </c>
      <c r="DK11" s="2" t="s">
        <v>272</v>
      </c>
      <c r="DL11" s="2" t="s">
        <v>157</v>
      </c>
      <c r="DM11" s="2" t="s">
        <v>157</v>
      </c>
      <c r="DN11" s="2" t="s">
        <v>145</v>
      </c>
      <c r="DO11" s="4">
        <v>4</v>
      </c>
      <c r="DP11" s="8">
        <v>390.6</v>
      </c>
      <c r="DQ11" s="4">
        <v>1</v>
      </c>
      <c r="DR11" s="8">
        <v>97.65</v>
      </c>
      <c r="DS11" s="7">
        <v>3</v>
      </c>
      <c r="DT11" s="7">
        <v>3</v>
      </c>
      <c r="DU11" s="2" t="s">
        <v>154</v>
      </c>
      <c r="DV11" s="2" t="s">
        <v>142</v>
      </c>
      <c r="DW11" s="2" t="s">
        <v>163</v>
      </c>
      <c r="DX11" s="2" t="s">
        <v>164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142</v>
      </c>
      <c r="EJ11" s="2" t="s">
        <v>216</v>
      </c>
      <c r="EK11" s="2" t="s">
        <v>273</v>
      </c>
      <c r="EL11" s="2" t="s">
        <v>157</v>
      </c>
      <c r="EM11" s="2" t="s">
        <v>157</v>
      </c>
      <c r="EN11" s="2" t="s">
        <v>145</v>
      </c>
      <c r="EO11" s="4">
        <v>1</v>
      </c>
      <c r="EP11" s="8">
        <v>100.64</v>
      </c>
      <c r="EQ11" s="4"/>
      <c r="ER11" s="8"/>
      <c r="ES11" s="7"/>
      <c r="ET11" s="7"/>
      <c r="EU11" s="2" t="s">
        <v>154</v>
      </c>
      <c r="EV11" s="2" t="s">
        <v>142</v>
      </c>
      <c r="EW11" s="2" t="s">
        <v>255</v>
      </c>
      <c r="EX11" s="2" t="s">
        <v>274</v>
      </c>
      <c r="EY11" s="2" t="s">
        <v>157</v>
      </c>
      <c r="EZ11" s="2" t="s">
        <v>157</v>
      </c>
      <c r="FA11" s="2" t="s">
        <v>145</v>
      </c>
      <c r="FB11" s="4"/>
      <c r="FC11" s="8"/>
      <c r="FD11" s="4">
        <v>1</v>
      </c>
      <c r="FE11" s="8">
        <v>103.64</v>
      </c>
      <c r="FF11" s="7">
        <v>-1</v>
      </c>
      <c r="FG11" s="7">
        <v>-1</v>
      </c>
      <c r="FH11" s="2" t="s">
        <v>154</v>
      </c>
      <c r="FI11" s="2" t="s">
        <v>142</v>
      </c>
      <c r="FJ11" s="2" t="s">
        <v>169</v>
      </c>
      <c r="FK11" s="2" t="s">
        <v>275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184</v>
      </c>
      <c r="FV11" s="2" t="s">
        <v>142</v>
      </c>
      <c r="FW11" s="2" t="s">
        <v>145</v>
      </c>
      <c r="FX11" s="2" t="s">
        <v>145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142</v>
      </c>
      <c r="GJ11" s="2" t="s">
        <v>257</v>
      </c>
      <c r="GK11" s="2" t="s">
        <v>276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154</v>
      </c>
      <c r="HI11" s="2" t="s">
        <v>142</v>
      </c>
      <c r="HJ11" s="2" t="s">
        <v>175</v>
      </c>
      <c r="HK11" s="2" t="s">
        <v>277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160</v>
      </c>
      <c r="HW11" s="2" t="s">
        <v>145</v>
      </c>
      <c r="HX11" s="2" t="s">
        <v>278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154</v>
      </c>
      <c r="IV11" s="2" t="s">
        <v>142</v>
      </c>
      <c r="IW11" s="2" t="s">
        <v>225</v>
      </c>
      <c r="IX11" s="2" t="s">
        <v>279</v>
      </c>
      <c r="IY11" s="2" t="s">
        <v>157</v>
      </c>
      <c r="IZ11" s="2" t="s">
        <v>157</v>
      </c>
      <c r="JA11" s="2" t="s">
        <v>145</v>
      </c>
      <c r="JB11" s="4"/>
      <c r="JC11" s="8"/>
      <c r="JD11" s="4"/>
      <c r="JE11" s="8"/>
      <c r="JF11" s="7"/>
      <c r="JG11" s="7"/>
      <c r="JH11" s="2" t="s">
        <v>180</v>
      </c>
      <c r="JI11" s="2" t="s">
        <v>142</v>
      </c>
      <c r="JJ11" s="2" t="s">
        <v>145</v>
      </c>
      <c r="JK11" s="2" t="s">
        <v>145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154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261</v>
      </c>
      <c r="KK11" s="2" t="s">
        <v>280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171</v>
      </c>
      <c r="KW11" s="2" t="s">
        <v>205</v>
      </c>
      <c r="KX11" s="2" t="s">
        <v>262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180</v>
      </c>
      <c r="LI11" s="2" t="s">
        <v>171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228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160</v>
      </c>
      <c r="NJ11" s="2" t="s">
        <v>264</v>
      </c>
      <c r="NK11" s="2" t="s">
        <v>281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180</v>
      </c>
      <c r="NV11" s="2" t="s">
        <v>160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187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210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>
        <v>63</v>
      </c>
    </row>
    <row r="12">
      <c r="A12" s="2" t="s">
        <v>282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283</v>
      </c>
      <c r="G12" s="2" t="s">
        <v>283</v>
      </c>
      <c r="H12" s="2" t="s">
        <v>283</v>
      </c>
      <c r="I12" s="2" t="s">
        <v>284</v>
      </c>
      <c r="J12" s="2" t="s">
        <v>140</v>
      </c>
      <c r="K12" s="2" t="s">
        <v>285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209</v>
      </c>
      <c r="Q12" s="2" t="s">
        <v>144</v>
      </c>
      <c r="R12" s="2" t="s">
        <v>145</v>
      </c>
      <c r="S12" s="2" t="s">
        <v>286</v>
      </c>
      <c r="T12" s="2" t="s">
        <v>287</v>
      </c>
      <c r="U12" s="2" t="s">
        <v>288</v>
      </c>
      <c r="V12" s="2" t="s">
        <v>289</v>
      </c>
      <c r="W12" s="2" t="s">
        <v>151</v>
      </c>
      <c r="X12" s="2" t="s">
        <v>145</v>
      </c>
      <c r="Y12" s="2" t="s">
        <v>290</v>
      </c>
      <c r="Z12" s="4">
        <v>115</v>
      </c>
      <c r="AA12" s="4">
        <f>=ROUNDDOWN(46,0)</f>
      </c>
      <c r="AB12" s="5">
        <v>2.5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</v>
      </c>
      <c r="AQ12" s="8">
        <v>85.16</v>
      </c>
      <c r="AR12" s="4">
        <v>4</v>
      </c>
      <c r="AS12" s="8">
        <v>310.16</v>
      </c>
      <c r="AT12" s="7">
        <v>-0.75</v>
      </c>
      <c r="AU12" s="7">
        <v>-0.7254</v>
      </c>
      <c r="AV12" s="4">
        <v>6</v>
      </c>
      <c r="AW12" s="8">
        <v>494.9</v>
      </c>
      <c r="AX12" s="4">
        <v>5</v>
      </c>
      <c r="AY12" s="8">
        <v>403.68</v>
      </c>
      <c r="AZ12" s="7">
        <v>0.2</v>
      </c>
      <c r="BA12" s="7">
        <v>0.226</v>
      </c>
      <c r="BB12" s="7">
        <v>0.1721</v>
      </c>
      <c r="BC12" s="4">
        <v>6</v>
      </c>
      <c r="BD12" s="8">
        <v>494.9</v>
      </c>
      <c r="BE12" s="4">
        <v>5</v>
      </c>
      <c r="BF12" s="8">
        <v>403.68</v>
      </c>
      <c r="BG12" s="7">
        <v>0.2</v>
      </c>
      <c r="BH12" s="7">
        <v>0.226</v>
      </c>
      <c r="BI12" s="7">
        <v>1</v>
      </c>
      <c r="BJ12" s="4">
        <v>1</v>
      </c>
      <c r="BK12" s="8">
        <v>85.16</v>
      </c>
      <c r="BL12" s="2" t="s">
        <v>291</v>
      </c>
      <c r="BM12" s="7">
        <v>1</v>
      </c>
      <c r="BN12" s="7">
        <v>1</v>
      </c>
      <c r="BO12" s="4"/>
      <c r="BP12" s="8"/>
      <c r="BQ12" s="4">
        <v>1</v>
      </c>
      <c r="BR12" s="8">
        <v>76.54</v>
      </c>
      <c r="BS12" s="7">
        <v>-1</v>
      </c>
      <c r="BT12" s="7">
        <v>-1</v>
      </c>
      <c r="BU12" s="2" t="s">
        <v>154</v>
      </c>
      <c r="BV12" s="2" t="s">
        <v>142</v>
      </c>
      <c r="BW12" s="2" t="s">
        <v>292</v>
      </c>
      <c r="BX12" s="2" t="s">
        <v>293</v>
      </c>
      <c r="BY12" s="2" t="s">
        <v>157</v>
      </c>
      <c r="BZ12" s="2" t="s">
        <v>157</v>
      </c>
      <c r="CA12" s="2" t="s">
        <v>145</v>
      </c>
      <c r="CB12" s="4">
        <v>1</v>
      </c>
      <c r="CC12" s="8">
        <v>85.16</v>
      </c>
      <c r="CD12" s="4"/>
      <c r="CE12" s="8"/>
      <c r="CF12" s="7"/>
      <c r="CG12" s="7"/>
      <c r="CH12" s="2" t="s">
        <v>154</v>
      </c>
      <c r="CI12" s="2" t="s">
        <v>142</v>
      </c>
      <c r="CJ12" s="2" t="s">
        <v>294</v>
      </c>
      <c r="CK12" s="2" t="s">
        <v>295</v>
      </c>
      <c r="CL12" s="2" t="s">
        <v>157</v>
      </c>
      <c r="CM12" s="2" t="s">
        <v>157</v>
      </c>
      <c r="CN12" s="2" t="s">
        <v>145</v>
      </c>
      <c r="CO12" s="4"/>
      <c r="CP12" s="8"/>
      <c r="CQ12" s="4"/>
      <c r="CR12" s="8"/>
      <c r="CS12" s="7"/>
      <c r="CT12" s="7"/>
      <c r="CU12" s="2" t="s">
        <v>154</v>
      </c>
      <c r="CV12" s="2" t="s">
        <v>142</v>
      </c>
      <c r="CW12" s="2" t="s">
        <v>145</v>
      </c>
      <c r="CX12" s="2" t="s">
        <v>145</v>
      </c>
      <c r="CY12" s="2" t="s">
        <v>157</v>
      </c>
      <c r="CZ12" s="2" t="s">
        <v>157</v>
      </c>
      <c r="DA12" s="2" t="s">
        <v>145</v>
      </c>
      <c r="DB12" s="4"/>
      <c r="DC12" s="8"/>
      <c r="DD12" s="4">
        <v>1</v>
      </c>
      <c r="DE12" s="8">
        <v>82.66</v>
      </c>
      <c r="DF12" s="7">
        <v>-1</v>
      </c>
      <c r="DG12" s="7">
        <v>-1</v>
      </c>
      <c r="DH12" s="2" t="s">
        <v>154</v>
      </c>
      <c r="DI12" s="2" t="s">
        <v>142</v>
      </c>
      <c r="DJ12" s="2" t="s">
        <v>296</v>
      </c>
      <c r="DK12" s="2" t="s">
        <v>297</v>
      </c>
      <c r="DL12" s="2" t="s">
        <v>157</v>
      </c>
      <c r="DM12" s="2" t="s">
        <v>157</v>
      </c>
      <c r="DN12" s="2" t="s">
        <v>145</v>
      </c>
      <c r="DO12" s="4"/>
      <c r="DP12" s="8"/>
      <c r="DQ12" s="4">
        <v>1</v>
      </c>
      <c r="DR12" s="8">
        <v>76.54</v>
      </c>
      <c r="DS12" s="7">
        <v>-1</v>
      </c>
      <c r="DT12" s="7">
        <v>-1</v>
      </c>
      <c r="DU12" s="2" t="s">
        <v>154</v>
      </c>
      <c r="DV12" s="2" t="s">
        <v>142</v>
      </c>
      <c r="DW12" s="2" t="s">
        <v>298</v>
      </c>
      <c r="DX12" s="2" t="s">
        <v>299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300</v>
      </c>
      <c r="EK12" s="2" t="s">
        <v>301</v>
      </c>
      <c r="EL12" s="2" t="s">
        <v>157</v>
      </c>
      <c r="EM12" s="2" t="s">
        <v>157</v>
      </c>
      <c r="EN12" s="2" t="s">
        <v>145</v>
      </c>
      <c r="EO12" s="4"/>
      <c r="EP12" s="8"/>
      <c r="EQ12" s="4">
        <v>1</v>
      </c>
      <c r="ER12" s="8">
        <v>74.42</v>
      </c>
      <c r="ES12" s="7">
        <v>-1</v>
      </c>
      <c r="ET12" s="7">
        <v>-1</v>
      </c>
      <c r="EU12" s="2" t="s">
        <v>154</v>
      </c>
      <c r="EV12" s="2" t="s">
        <v>142</v>
      </c>
      <c r="EW12" s="2" t="s">
        <v>302</v>
      </c>
      <c r="EX12" s="2" t="s">
        <v>303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184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184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180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180</v>
      </c>
      <c r="GV12" s="2" t="s">
        <v>160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154</v>
      </c>
      <c r="HI12" s="2" t="s">
        <v>160</v>
      </c>
      <c r="HJ12" s="2" t="s">
        <v>304</v>
      </c>
      <c r="HK12" s="2" t="s">
        <v>305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184</v>
      </c>
      <c r="HV12" s="2" t="s">
        <v>160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228</v>
      </c>
      <c r="II12" s="2" t="s">
        <v>142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154</v>
      </c>
      <c r="IV12" s="2" t="s">
        <v>142</v>
      </c>
      <c r="IW12" s="2" t="s">
        <v>167</v>
      </c>
      <c r="IX12" s="2" t="s">
        <v>306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180</v>
      </c>
      <c r="JI12" s="2" t="s">
        <v>142</v>
      </c>
      <c r="JJ12" s="2" t="s">
        <v>145</v>
      </c>
      <c r="JK12" s="2" t="s">
        <v>145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228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307</v>
      </c>
      <c r="KI12" s="2" t="s">
        <v>142</v>
      </c>
      <c r="KJ12" s="2" t="s">
        <v>308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180</v>
      </c>
      <c r="KV12" s="2" t="s">
        <v>142</v>
      </c>
      <c r="KW12" s="2" t="s">
        <v>145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180</v>
      </c>
      <c r="LI12" s="2" t="s">
        <v>171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228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180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228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160</v>
      </c>
      <c r="NJ12" s="2" t="s">
        <v>309</v>
      </c>
      <c r="NK12" s="2" t="s">
        <v>310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180</v>
      </c>
      <c r="NV12" s="2" t="s">
        <v>160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184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>
        <v>51</v>
      </c>
      <c r="OP12" s="4"/>
      <c r="OQ12" s="4"/>
      <c r="OR12" s="4">
        <v>64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283</v>
      </c>
      <c r="G13" s="2" t="s">
        <v>283</v>
      </c>
      <c r="H13" s="2" t="s">
        <v>283</v>
      </c>
      <c r="I13" s="2" t="s">
        <v>284</v>
      </c>
      <c r="J13" s="2" t="s">
        <v>268</v>
      </c>
      <c r="K13" s="2" t="s">
        <v>285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209</v>
      </c>
      <c r="Q13" s="2" t="s">
        <v>144</v>
      </c>
      <c r="R13" s="2" t="s">
        <v>145</v>
      </c>
      <c r="S13" s="2" t="s">
        <v>286</v>
      </c>
      <c r="T13" s="2" t="s">
        <v>287</v>
      </c>
      <c r="U13" s="2" t="s">
        <v>288</v>
      </c>
      <c r="V13" s="2" t="s">
        <v>289</v>
      </c>
      <c r="W13" s="2" t="s">
        <v>151</v>
      </c>
      <c r="X13" s="2" t="s">
        <v>145</v>
      </c>
      <c r="Y13" s="2" t="s">
        <v>290</v>
      </c>
      <c r="Z13" s="4">
        <v>154</v>
      </c>
      <c r="AA13" s="4">
        <f>=ROUNDDOWN(35.8139534883721,0)</f>
      </c>
      <c r="AB13" s="5">
        <v>4.3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5</v>
      </c>
      <c r="AQ13" s="8">
        <v>409.74</v>
      </c>
      <c r="AR13" s="4">
        <v>1</v>
      </c>
      <c r="AS13" s="8">
        <v>93.52</v>
      </c>
      <c r="AT13" s="7">
        <v>4</v>
      </c>
      <c r="AU13" s="7">
        <v>3.3813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0.8279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5</v>
      </c>
      <c r="BK13" s="8">
        <v>409.74</v>
      </c>
      <c r="BL13" s="2" t="s">
        <v>312</v>
      </c>
      <c r="BM13" s="7">
        <v>1</v>
      </c>
      <c r="BN13" s="7">
        <v>1</v>
      </c>
      <c r="BO13" s="4">
        <v>1</v>
      </c>
      <c r="BP13" s="8">
        <v>86.75</v>
      </c>
      <c r="BQ13" s="4"/>
      <c r="BR13" s="8"/>
      <c r="BS13" s="7"/>
      <c r="BT13" s="7"/>
      <c r="BU13" s="2" t="s">
        <v>154</v>
      </c>
      <c r="BV13" s="2" t="s">
        <v>142</v>
      </c>
      <c r="BW13" s="2" t="s">
        <v>292</v>
      </c>
      <c r="BX13" s="2" t="s">
        <v>313</v>
      </c>
      <c r="BY13" s="2" t="s">
        <v>157</v>
      </c>
      <c r="BZ13" s="2" t="s">
        <v>157</v>
      </c>
      <c r="CA13" s="2" t="s">
        <v>145</v>
      </c>
      <c r="CB13" s="4"/>
      <c r="CC13" s="8"/>
      <c r="CD13" s="4"/>
      <c r="CE13" s="8"/>
      <c r="CF13" s="7"/>
      <c r="CG13" s="7"/>
      <c r="CH13" s="2" t="s">
        <v>154</v>
      </c>
      <c r="CI13" s="2" t="s">
        <v>142</v>
      </c>
      <c r="CJ13" s="2" t="s">
        <v>294</v>
      </c>
      <c r="CK13" s="2" t="s">
        <v>314</v>
      </c>
      <c r="CL13" s="2" t="s">
        <v>157</v>
      </c>
      <c r="CM13" s="2" t="s">
        <v>157</v>
      </c>
      <c r="CN13" s="2" t="s">
        <v>145</v>
      </c>
      <c r="CO13" s="4">
        <v>1</v>
      </c>
      <c r="CP13" s="8">
        <v>93.26</v>
      </c>
      <c r="CQ13" s="4"/>
      <c r="CR13" s="8"/>
      <c r="CS13" s="7"/>
      <c r="CT13" s="7"/>
      <c r="CU13" s="2" t="s">
        <v>154</v>
      </c>
      <c r="CV13" s="2" t="s">
        <v>142</v>
      </c>
      <c r="CW13" s="2" t="s">
        <v>145</v>
      </c>
      <c r="CX13" s="2" t="s">
        <v>145</v>
      </c>
      <c r="CY13" s="2" t="s">
        <v>157</v>
      </c>
      <c r="CZ13" s="2" t="s">
        <v>157</v>
      </c>
      <c r="DA13" s="2" t="s">
        <v>145</v>
      </c>
      <c r="DB13" s="4">
        <v>3</v>
      </c>
      <c r="DC13" s="8">
        <v>229.73</v>
      </c>
      <c r="DD13" s="4">
        <v>1</v>
      </c>
      <c r="DE13" s="8">
        <v>93.52</v>
      </c>
      <c r="DF13" s="7">
        <v>2</v>
      </c>
      <c r="DG13" s="7">
        <v>1.4565</v>
      </c>
      <c r="DH13" s="2" t="s">
        <v>154</v>
      </c>
      <c r="DI13" s="2" t="s">
        <v>142</v>
      </c>
      <c r="DJ13" s="2" t="s">
        <v>296</v>
      </c>
      <c r="DK13" s="2" t="s">
        <v>297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298</v>
      </c>
      <c r="DX13" s="2" t="s">
        <v>297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300</v>
      </c>
      <c r="EK13" s="2" t="s">
        <v>315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154</v>
      </c>
      <c r="EV13" s="2" t="s">
        <v>142</v>
      </c>
      <c r="EW13" s="2" t="s">
        <v>302</v>
      </c>
      <c r="EX13" s="2" t="s">
        <v>316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184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184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180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180</v>
      </c>
      <c r="GV13" s="2" t="s">
        <v>160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154</v>
      </c>
      <c r="HI13" s="2" t="s">
        <v>160</v>
      </c>
      <c r="HJ13" s="2" t="s">
        <v>304</v>
      </c>
      <c r="HK13" s="2" t="s">
        <v>317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184</v>
      </c>
      <c r="HV13" s="2" t="s">
        <v>160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228</v>
      </c>
      <c r="II13" s="2" t="s">
        <v>142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154</v>
      </c>
      <c r="IV13" s="2" t="s">
        <v>142</v>
      </c>
      <c r="IW13" s="2" t="s">
        <v>167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180</v>
      </c>
      <c r="JI13" s="2" t="s">
        <v>142</v>
      </c>
      <c r="JJ13" s="2" t="s">
        <v>145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228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307</v>
      </c>
      <c r="KI13" s="2" t="s">
        <v>142</v>
      </c>
      <c r="KJ13" s="2" t="s">
        <v>318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180</v>
      </c>
      <c r="KV13" s="2" t="s">
        <v>142</v>
      </c>
      <c r="KW13" s="2" t="s">
        <v>145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180</v>
      </c>
      <c r="LI13" s="2" t="s">
        <v>171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228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180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228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160</v>
      </c>
      <c r="NJ13" s="2" t="s">
        <v>309</v>
      </c>
      <c r="NK13" s="2" t="s">
        <v>319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180</v>
      </c>
      <c r="NV13" s="2" t="s">
        <v>160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184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>
        <v>97</v>
      </c>
      <c r="OP13" s="4"/>
      <c r="OQ13" s="4"/>
      <c r="OR13" s="4">
        <v>57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320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321</v>
      </c>
      <c r="G14" s="2" t="s">
        <v>145</v>
      </c>
      <c r="H14" s="2" t="s">
        <v>145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209</v>
      </c>
      <c r="Q14" s="2" t="s">
        <v>144</v>
      </c>
      <c r="R14" s="2" t="s">
        <v>145</v>
      </c>
      <c r="S14" s="2" t="s">
        <v>325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326</v>
      </c>
      <c r="Z14" s="4">
        <v>87</v>
      </c>
      <c r="AA14" s="4">
        <f>=ROUNDDOWN(43.5,0)</f>
      </c>
      <c r="AB14" s="5">
        <v>2</v>
      </c>
      <c r="AC14" s="2" t="s">
        <v>145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1</v>
      </c>
      <c r="AQ14" s="8">
        <v>100.58</v>
      </c>
      <c r="AR14" s="4">
        <v>3</v>
      </c>
      <c r="AS14" s="8">
        <v>286.66</v>
      </c>
      <c r="AT14" s="7">
        <v>-0.6667</v>
      </c>
      <c r="AU14" s="7">
        <v>-0.6491</v>
      </c>
      <c r="AV14" s="4">
        <v>2</v>
      </c>
      <c r="AW14" s="8">
        <v>212.34</v>
      </c>
      <c r="AX14" s="4">
        <v>7</v>
      </c>
      <c r="AY14" s="8">
        <v>709.88</v>
      </c>
      <c r="AZ14" s="7">
        <v>-0.7143</v>
      </c>
      <c r="BA14" s="7">
        <v>-0.7009</v>
      </c>
      <c r="BB14" s="7">
        <v>0.4737</v>
      </c>
      <c r="BC14" s="4">
        <v>2</v>
      </c>
      <c r="BD14" s="8">
        <v>212.34</v>
      </c>
      <c r="BE14" s="4">
        <v>7</v>
      </c>
      <c r="BF14" s="8">
        <v>709.88</v>
      </c>
      <c r="BG14" s="7">
        <v>-0.7143</v>
      </c>
      <c r="BH14" s="7">
        <v>-0.7009</v>
      </c>
      <c r="BI14" s="7">
        <v>1</v>
      </c>
      <c r="BJ14" s="4">
        <v>1</v>
      </c>
      <c r="BK14" s="8">
        <v>100.58</v>
      </c>
      <c r="BL14" s="2" t="s">
        <v>327</v>
      </c>
      <c r="BM14" s="7">
        <v>1</v>
      </c>
      <c r="BN14" s="7">
        <v>1</v>
      </c>
      <c r="BO14" s="4">
        <v>1</v>
      </c>
      <c r="BP14" s="8">
        <v>100.58</v>
      </c>
      <c r="BQ14" s="4">
        <v>2</v>
      </c>
      <c r="BR14" s="8">
        <v>201.16</v>
      </c>
      <c r="BS14" s="7">
        <v>-0.5</v>
      </c>
      <c r="BT14" s="7">
        <v>-0.5</v>
      </c>
      <c r="BU14" s="2" t="s">
        <v>154</v>
      </c>
      <c r="BV14" s="2" t="s">
        <v>142</v>
      </c>
      <c r="BW14" s="2" t="s">
        <v>328</v>
      </c>
      <c r="BX14" s="2" t="s">
        <v>329</v>
      </c>
      <c r="BY14" s="2" t="s">
        <v>157</v>
      </c>
      <c r="BZ14" s="2" t="s">
        <v>157</v>
      </c>
      <c r="CA14" s="2" t="s">
        <v>145</v>
      </c>
      <c r="CB14" s="4"/>
      <c r="CC14" s="8"/>
      <c r="CD14" s="4">
        <v>1</v>
      </c>
      <c r="CE14" s="8">
        <v>85.5</v>
      </c>
      <c r="CF14" s="7">
        <v>-1</v>
      </c>
      <c r="CG14" s="7">
        <v>-1</v>
      </c>
      <c r="CH14" s="2" t="s">
        <v>154</v>
      </c>
      <c r="CI14" s="2" t="s">
        <v>142</v>
      </c>
      <c r="CJ14" s="2" t="s">
        <v>330</v>
      </c>
      <c r="CK14" s="2" t="s">
        <v>331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159</v>
      </c>
      <c r="CV14" s="2" t="s">
        <v>160</v>
      </c>
      <c r="CW14" s="2" t="s">
        <v>145</v>
      </c>
      <c r="CX14" s="2" t="s">
        <v>332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330</v>
      </c>
      <c r="DK14" s="2" t="s">
        <v>333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334</v>
      </c>
      <c r="DX14" s="2" t="s">
        <v>335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154</v>
      </c>
      <c r="EI14" s="2" t="s">
        <v>142</v>
      </c>
      <c r="EJ14" s="2" t="s">
        <v>330</v>
      </c>
      <c r="EK14" s="2" t="s">
        <v>336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154</v>
      </c>
      <c r="EV14" s="2" t="s">
        <v>142</v>
      </c>
      <c r="EW14" s="2" t="s">
        <v>337</v>
      </c>
      <c r="EX14" s="2" t="s">
        <v>338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184</v>
      </c>
      <c r="FI14" s="2" t="s">
        <v>142</v>
      </c>
      <c r="FJ14" s="2" t="s">
        <v>145</v>
      </c>
      <c r="FK14" s="2" t="s">
        <v>145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181</v>
      </c>
      <c r="FV14" s="2" t="s">
        <v>142</v>
      </c>
      <c r="FW14" s="2" t="s">
        <v>145</v>
      </c>
      <c r="FX14" s="2" t="s">
        <v>145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180</v>
      </c>
      <c r="GI14" s="2" t="s">
        <v>142</v>
      </c>
      <c r="GJ14" s="2" t="s">
        <v>339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145</v>
      </c>
      <c r="GV14" s="2" t="s">
        <v>145</v>
      </c>
      <c r="GW14" s="2" t="s">
        <v>145</v>
      </c>
      <c r="GX14" s="2" t="s">
        <v>145</v>
      </c>
      <c r="GY14" s="2" t="s">
        <v>145</v>
      </c>
      <c r="GZ14" s="2" t="s">
        <v>145</v>
      </c>
      <c r="HA14" s="2" t="s">
        <v>145</v>
      </c>
      <c r="HB14" s="4"/>
      <c r="HC14" s="8"/>
      <c r="HD14" s="4"/>
      <c r="HE14" s="8"/>
      <c r="HF14" s="7"/>
      <c r="HG14" s="7"/>
      <c r="HH14" s="2" t="s">
        <v>154</v>
      </c>
      <c r="HI14" s="2" t="s">
        <v>160</v>
      </c>
      <c r="HJ14" s="2" t="s">
        <v>175</v>
      </c>
      <c r="HK14" s="2" t="s">
        <v>340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341</v>
      </c>
      <c r="HV14" s="2" t="s">
        <v>160</v>
      </c>
      <c r="HW14" s="2" t="s">
        <v>145</v>
      </c>
      <c r="HX14" s="2" t="s">
        <v>145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145</v>
      </c>
      <c r="II14" s="2" t="s">
        <v>145</v>
      </c>
      <c r="IJ14" s="2" t="s">
        <v>145</v>
      </c>
      <c r="IK14" s="2" t="s">
        <v>145</v>
      </c>
      <c r="IL14" s="2" t="s">
        <v>145</v>
      </c>
      <c r="IM14" s="2" t="s">
        <v>145</v>
      </c>
      <c r="IN14" s="2" t="s">
        <v>145</v>
      </c>
      <c r="IO14" s="4"/>
      <c r="IP14" s="8"/>
      <c r="IQ14" s="4"/>
      <c r="IR14" s="8"/>
      <c r="IS14" s="7"/>
      <c r="IT14" s="7"/>
      <c r="IU14" s="2" t="s">
        <v>154</v>
      </c>
      <c r="IV14" s="2" t="s">
        <v>142</v>
      </c>
      <c r="IW14" s="2" t="s">
        <v>330</v>
      </c>
      <c r="IX14" s="2" t="s">
        <v>342</v>
      </c>
      <c r="IY14" s="2" t="s">
        <v>157</v>
      </c>
      <c r="IZ14" s="2" t="s">
        <v>157</v>
      </c>
      <c r="JA14" s="2" t="s">
        <v>145</v>
      </c>
      <c r="JB14" s="4"/>
      <c r="JC14" s="8"/>
      <c r="JD14" s="4"/>
      <c r="JE14" s="8"/>
      <c r="JF14" s="7"/>
      <c r="JG14" s="7"/>
      <c r="JH14" s="2" t="s">
        <v>180</v>
      </c>
      <c r="JI14" s="2" t="s">
        <v>142</v>
      </c>
      <c r="JJ14" s="2" t="s">
        <v>145</v>
      </c>
      <c r="JK14" s="2" t="s">
        <v>145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228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307</v>
      </c>
      <c r="KI14" s="2" t="s">
        <v>142</v>
      </c>
      <c r="KJ14" s="2" t="s">
        <v>343</v>
      </c>
      <c r="KK14" s="2" t="s">
        <v>344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154</v>
      </c>
      <c r="KV14" s="2" t="s">
        <v>160</v>
      </c>
      <c r="KW14" s="2" t="s">
        <v>345</v>
      </c>
      <c r="KX14" s="2" t="s">
        <v>346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180</v>
      </c>
      <c r="LI14" s="2" t="s">
        <v>171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228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228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160</v>
      </c>
      <c r="NJ14" s="2" t="s">
        <v>347</v>
      </c>
      <c r="NK14" s="2" t="s">
        <v>348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180</v>
      </c>
      <c r="NV14" s="2" t="s">
        <v>160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187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>
        <v>87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</row>
    <row r="15">
      <c r="A15" s="2" t="s">
        <v>349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321</v>
      </c>
      <c r="G15" s="2" t="s">
        <v>145</v>
      </c>
      <c r="H15" s="2" t="s">
        <v>145</v>
      </c>
      <c r="I15" s="2" t="s">
        <v>322</v>
      </c>
      <c r="J15" s="2" t="s">
        <v>268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209</v>
      </c>
      <c r="Q15" s="2" t="s">
        <v>144</v>
      </c>
      <c r="R15" s="2" t="s">
        <v>145</v>
      </c>
      <c r="S15" s="2" t="s">
        <v>325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326</v>
      </c>
      <c r="Z15" s="4">
        <v>87</v>
      </c>
      <c r="AA15" s="4">
        <f>=ROUNDDOWN(62.1428571428571,0)</f>
      </c>
      <c r="AB15" s="5">
        <v>1.4</v>
      </c>
      <c r="AC15" s="2" t="s">
        <v>145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</v>
      </c>
      <c r="AQ15" s="8">
        <v>111.76</v>
      </c>
      <c r="AR15" s="4">
        <v>4</v>
      </c>
      <c r="AS15" s="8">
        <v>423.22</v>
      </c>
      <c r="AT15" s="7">
        <v>-0.75</v>
      </c>
      <c r="AU15" s="7">
        <v>-0.7359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0.5263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1</v>
      </c>
      <c r="BK15" s="8">
        <v>111.76</v>
      </c>
      <c r="BL15" s="2" t="s">
        <v>350</v>
      </c>
      <c r="BM15" s="7">
        <v>1</v>
      </c>
      <c r="BN15" s="7">
        <v>1</v>
      </c>
      <c r="BO15" s="4">
        <v>1</v>
      </c>
      <c r="BP15" s="8">
        <v>111.76</v>
      </c>
      <c r="BQ15" s="4">
        <v>2</v>
      </c>
      <c r="BR15" s="8">
        <v>223.52</v>
      </c>
      <c r="BS15" s="7">
        <v>-0.5</v>
      </c>
      <c r="BT15" s="7">
        <v>-0.5</v>
      </c>
      <c r="BU15" s="2" t="s">
        <v>154</v>
      </c>
      <c r="BV15" s="2" t="s">
        <v>142</v>
      </c>
      <c r="BW15" s="2" t="s">
        <v>328</v>
      </c>
      <c r="BX15" s="2" t="s">
        <v>351</v>
      </c>
      <c r="BY15" s="2" t="s">
        <v>157</v>
      </c>
      <c r="BZ15" s="2" t="s">
        <v>157</v>
      </c>
      <c r="CA15" s="2" t="s">
        <v>145</v>
      </c>
      <c r="CB15" s="4"/>
      <c r="CC15" s="8"/>
      <c r="CD15" s="4">
        <v>1</v>
      </c>
      <c r="CE15" s="8">
        <v>94.5</v>
      </c>
      <c r="CF15" s="7">
        <v>-1</v>
      </c>
      <c r="CG15" s="7">
        <v>-1</v>
      </c>
      <c r="CH15" s="2" t="s">
        <v>154</v>
      </c>
      <c r="CI15" s="2" t="s">
        <v>142</v>
      </c>
      <c r="CJ15" s="2" t="s">
        <v>330</v>
      </c>
      <c r="CK15" s="2" t="s">
        <v>352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159</v>
      </c>
      <c r="CV15" s="2" t="s">
        <v>160</v>
      </c>
      <c r="CW15" s="2" t="s">
        <v>145</v>
      </c>
      <c r="CX15" s="2" t="s">
        <v>353</v>
      </c>
      <c r="CY15" s="2" t="s">
        <v>157</v>
      </c>
      <c r="CZ15" s="2" t="s">
        <v>157</v>
      </c>
      <c r="DA15" s="2" t="s">
        <v>145</v>
      </c>
      <c r="DB15" s="4"/>
      <c r="DC15" s="8"/>
      <c r="DD15" s="4">
        <v>1</v>
      </c>
      <c r="DE15" s="8">
        <v>105.2</v>
      </c>
      <c r="DF15" s="7">
        <v>-1</v>
      </c>
      <c r="DG15" s="7">
        <v>-1</v>
      </c>
      <c r="DH15" s="2" t="s">
        <v>154</v>
      </c>
      <c r="DI15" s="2" t="s">
        <v>142</v>
      </c>
      <c r="DJ15" s="2" t="s">
        <v>330</v>
      </c>
      <c r="DK15" s="2" t="s">
        <v>354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334</v>
      </c>
      <c r="DX15" s="2" t="s">
        <v>355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330</v>
      </c>
      <c r="EK15" s="2" t="s">
        <v>356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154</v>
      </c>
      <c r="EV15" s="2" t="s">
        <v>142</v>
      </c>
      <c r="EW15" s="2" t="s">
        <v>337</v>
      </c>
      <c r="EX15" s="2" t="s">
        <v>357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184</v>
      </c>
      <c r="FI15" s="2" t="s">
        <v>142</v>
      </c>
      <c r="FJ15" s="2" t="s">
        <v>145</v>
      </c>
      <c r="FK15" s="2" t="s">
        <v>145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181</v>
      </c>
      <c r="FV15" s="2" t="s">
        <v>142</v>
      </c>
      <c r="FW15" s="2" t="s">
        <v>145</v>
      </c>
      <c r="FX15" s="2" t="s">
        <v>145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180</v>
      </c>
      <c r="GI15" s="2" t="s">
        <v>142</v>
      </c>
      <c r="GJ15" s="2" t="s">
        <v>339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154</v>
      </c>
      <c r="HI15" s="2" t="s">
        <v>160</v>
      </c>
      <c r="HJ15" s="2" t="s">
        <v>175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341</v>
      </c>
      <c r="HV15" s="2" t="s">
        <v>160</v>
      </c>
      <c r="HW15" s="2" t="s">
        <v>145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154</v>
      </c>
      <c r="IV15" s="2" t="s">
        <v>142</v>
      </c>
      <c r="IW15" s="2" t="s">
        <v>330</v>
      </c>
      <c r="IX15" s="2" t="s">
        <v>358</v>
      </c>
      <c r="IY15" s="2" t="s">
        <v>157</v>
      </c>
      <c r="IZ15" s="2" t="s">
        <v>157</v>
      </c>
      <c r="JA15" s="2" t="s">
        <v>145</v>
      </c>
      <c r="JB15" s="4"/>
      <c r="JC15" s="8"/>
      <c r="JD15" s="4"/>
      <c r="JE15" s="8"/>
      <c r="JF15" s="7"/>
      <c r="JG15" s="7"/>
      <c r="JH15" s="2" t="s">
        <v>180</v>
      </c>
      <c r="JI15" s="2" t="s">
        <v>142</v>
      </c>
      <c r="JJ15" s="2" t="s">
        <v>145</v>
      </c>
      <c r="JK15" s="2" t="s">
        <v>145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228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154</v>
      </c>
      <c r="KI15" s="2" t="s">
        <v>142</v>
      </c>
      <c r="KJ15" s="2" t="s">
        <v>343</v>
      </c>
      <c r="KK15" s="2" t="s">
        <v>359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160</v>
      </c>
      <c r="KW15" s="2" t="s">
        <v>345</v>
      </c>
      <c r="KX15" s="2" t="s">
        <v>360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180</v>
      </c>
      <c r="LI15" s="2" t="s">
        <v>171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228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228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160</v>
      </c>
      <c r="NJ15" s="2" t="s">
        <v>347</v>
      </c>
      <c r="NK15" s="2" t="s">
        <v>361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180</v>
      </c>
      <c r="NV15" s="2" t="s">
        <v>160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187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>
        <v>87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</row>
    <row r="16">
      <c r="A16" s="2" t="s">
        <v>362</v>
      </c>
      <c r="B16" s="2" t="s">
        <v>134</v>
      </c>
      <c r="C16" s="2" t="s">
        <v>135</v>
      </c>
      <c r="D16" s="2" t="s">
        <v>136</v>
      </c>
      <c r="E16" s="2" t="s">
        <v>322</v>
      </c>
      <c r="F16" s="2" t="s">
        <v>363</v>
      </c>
      <c r="G16" s="2" t="s">
        <v>363</v>
      </c>
      <c r="H16" s="2" t="s">
        <v>363</v>
      </c>
      <c r="I16" s="2" t="s">
        <v>364</v>
      </c>
      <c r="J16" s="2" t="s">
        <v>140</v>
      </c>
      <c r="K16" s="2" t="s">
        <v>141</v>
      </c>
      <c r="L16" s="3">
        <v>77.69</v>
      </c>
      <c r="M16" s="3">
        <v>81.57</v>
      </c>
      <c r="N16" s="3">
        <v>179.99</v>
      </c>
      <c r="O16" s="2" t="s">
        <v>365</v>
      </c>
      <c r="P16" s="2" t="s">
        <v>366</v>
      </c>
      <c r="Q16" s="2" t="s">
        <v>144</v>
      </c>
      <c r="R16" s="2" t="s">
        <v>145</v>
      </c>
      <c r="S16" s="2" t="s">
        <v>367</v>
      </c>
      <c r="T16" s="2" t="s">
        <v>287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368</v>
      </c>
      <c r="Z16" s="4"/>
      <c r="AA16" s="4">
        <f>=ROUNDDOWN({0},0)</f>
      </c>
      <c r="AB16" s="5">
        <v>1.2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2</v>
      </c>
      <c r="AS16" s="8">
        <v>166.32</v>
      </c>
      <c r="AT16" s="7">
        <v>-1</v>
      </c>
      <c r="AU16" s="7">
        <v>-1</v>
      </c>
      <c r="AV16" s="4">
        <v>1</v>
      </c>
      <c r="AW16" s="8">
        <v>68.73</v>
      </c>
      <c r="AX16" s="4">
        <v>4</v>
      </c>
      <c r="AY16" s="8">
        <v>348.21</v>
      </c>
      <c r="AZ16" s="7">
        <v>-0.75</v>
      </c>
      <c r="BA16" s="7">
        <v>-0.8026</v>
      </c>
      <c r="BB16" s="7"/>
      <c r="BC16" s="4">
        <v>1</v>
      </c>
      <c r="BD16" s="8">
        <v>68.73</v>
      </c>
      <c r="BE16" s="4">
        <v>4</v>
      </c>
      <c r="BF16" s="8">
        <v>348.21</v>
      </c>
      <c r="BG16" s="7">
        <v>-0.75</v>
      </c>
      <c r="BH16" s="7">
        <v>-0.8026</v>
      </c>
      <c r="BI16" s="7">
        <v>1</v>
      </c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160</v>
      </c>
      <c r="BW16" s="2" t="s">
        <v>369</v>
      </c>
      <c r="BX16" s="2" t="s">
        <v>370</v>
      </c>
      <c r="BY16" s="2" t="s">
        <v>157</v>
      </c>
      <c r="BZ16" s="2" t="s">
        <v>157</v>
      </c>
      <c r="CA16" s="2" t="s">
        <v>145</v>
      </c>
      <c r="CB16" s="4"/>
      <c r="CC16" s="8"/>
      <c r="CD16" s="4">
        <v>2</v>
      </c>
      <c r="CE16" s="8">
        <v>166.32</v>
      </c>
      <c r="CF16" s="7">
        <v>-1</v>
      </c>
      <c r="CG16" s="7">
        <v>-1</v>
      </c>
      <c r="CH16" s="2" t="s">
        <v>154</v>
      </c>
      <c r="CI16" s="2" t="s">
        <v>160</v>
      </c>
      <c r="CJ16" s="2" t="s">
        <v>371</v>
      </c>
      <c r="CK16" s="2" t="s">
        <v>372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160</v>
      </c>
      <c r="CW16" s="2" t="s">
        <v>145</v>
      </c>
      <c r="CX16" s="2" t="s">
        <v>373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160</v>
      </c>
      <c r="DJ16" s="2" t="s">
        <v>374</v>
      </c>
      <c r="DK16" s="2" t="s">
        <v>375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160</v>
      </c>
      <c r="DW16" s="2" t="s">
        <v>376</v>
      </c>
      <c r="DX16" s="2" t="s">
        <v>377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160</v>
      </c>
      <c r="EJ16" s="2" t="s">
        <v>378</v>
      </c>
      <c r="EK16" s="2" t="s">
        <v>379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160</v>
      </c>
      <c r="EW16" s="2" t="s">
        <v>167</v>
      </c>
      <c r="EX16" s="2" t="s">
        <v>380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160</v>
      </c>
      <c r="FJ16" s="2" t="s">
        <v>169</v>
      </c>
      <c r="FK16" s="2" t="s">
        <v>381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160</v>
      </c>
      <c r="FW16" s="2" t="s">
        <v>221</v>
      </c>
      <c r="FX16" s="2" t="s">
        <v>382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180</v>
      </c>
      <c r="GI16" s="2" t="s">
        <v>160</v>
      </c>
      <c r="GJ16" s="2" t="s">
        <v>145</v>
      </c>
      <c r="GK16" s="2" t="s">
        <v>145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180</v>
      </c>
      <c r="GV16" s="2" t="s">
        <v>160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154</v>
      </c>
      <c r="HI16" s="2" t="s">
        <v>160</v>
      </c>
      <c r="HJ16" s="2" t="s">
        <v>304</v>
      </c>
      <c r="HK16" s="2" t="s">
        <v>383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184</v>
      </c>
      <c r="HV16" s="2" t="s">
        <v>160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228</v>
      </c>
      <c r="II16" s="2" t="s">
        <v>160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154</v>
      </c>
      <c r="IV16" s="2" t="s">
        <v>160</v>
      </c>
      <c r="IW16" s="2" t="s">
        <v>376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180</v>
      </c>
      <c r="JI16" s="2" t="s">
        <v>160</v>
      </c>
      <c r="JJ16" s="2" t="s">
        <v>145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228</v>
      </c>
      <c r="JV16" s="2" t="s">
        <v>160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154</v>
      </c>
      <c r="KI16" s="2" t="s">
        <v>160</v>
      </c>
      <c r="KJ16" s="2" t="s">
        <v>384</v>
      </c>
      <c r="KK16" s="2" t="s">
        <v>385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180</v>
      </c>
      <c r="KV16" s="2" t="s">
        <v>160</v>
      </c>
      <c r="KW16" s="2" t="s">
        <v>145</v>
      </c>
      <c r="KX16" s="2" t="s">
        <v>145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180</v>
      </c>
      <c r="LI16" s="2" t="s">
        <v>160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228</v>
      </c>
      <c r="LV16" s="2" t="s">
        <v>160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180</v>
      </c>
      <c r="MI16" s="2" t="s">
        <v>160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228</v>
      </c>
      <c r="MV16" s="2" t="s">
        <v>160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180</v>
      </c>
      <c r="NI16" s="2" t="s">
        <v>160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180</v>
      </c>
      <c r="NV16" s="2" t="s">
        <v>160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184</v>
      </c>
      <c r="OI16" s="2" t="s">
        <v>160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386</v>
      </c>
      <c r="B17" s="2" t="s">
        <v>134</v>
      </c>
      <c r="C17" s="2" t="s">
        <v>135</v>
      </c>
      <c r="D17" s="2" t="s">
        <v>136</v>
      </c>
      <c r="E17" s="2" t="s">
        <v>322</v>
      </c>
      <c r="F17" s="2" t="s">
        <v>363</v>
      </c>
      <c r="G17" s="2" t="s">
        <v>363</v>
      </c>
      <c r="H17" s="2" t="s">
        <v>363</v>
      </c>
      <c r="I17" s="2" t="s">
        <v>364</v>
      </c>
      <c r="J17" s="2" t="s">
        <v>189</v>
      </c>
      <c r="K17" s="2" t="s">
        <v>141</v>
      </c>
      <c r="L17" s="3">
        <v>92.15</v>
      </c>
      <c r="M17" s="3">
        <v>96.76</v>
      </c>
      <c r="N17" s="3">
        <v>209.99</v>
      </c>
      <c r="O17" s="2" t="s">
        <v>387</v>
      </c>
      <c r="P17" s="2" t="s">
        <v>366</v>
      </c>
      <c r="Q17" s="2" t="s">
        <v>144</v>
      </c>
      <c r="R17" s="2" t="s">
        <v>145</v>
      </c>
      <c r="S17" s="2" t="s">
        <v>367</v>
      </c>
      <c r="T17" s="2" t="s">
        <v>287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368</v>
      </c>
      <c r="Z17" s="4">
        <v>172</v>
      </c>
      <c r="AA17" s="4">
        <f>=ROUNDDOWN(122.857142857143,0)</f>
      </c>
      <c r="AB17" s="5">
        <v>1.4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</v>
      </c>
      <c r="AQ17" s="8">
        <v>68.73</v>
      </c>
      <c r="AR17" s="4">
        <v>2</v>
      </c>
      <c r="AS17" s="8">
        <v>181.89</v>
      </c>
      <c r="AT17" s="7">
        <v>-0.5</v>
      </c>
      <c r="AU17" s="7">
        <v>-0.6221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</v>
      </c>
      <c r="BK17" s="8">
        <v>68.73</v>
      </c>
      <c r="BL17" s="2" t="s">
        <v>388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369</v>
      </c>
      <c r="BX17" s="2" t="s">
        <v>389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371</v>
      </c>
      <c r="CK17" s="2" t="s">
        <v>390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145</v>
      </c>
      <c r="CX17" s="2" t="s">
        <v>391</v>
      </c>
      <c r="CY17" s="2" t="s">
        <v>157</v>
      </c>
      <c r="CZ17" s="2" t="s">
        <v>157</v>
      </c>
      <c r="DA17" s="2" t="s">
        <v>145</v>
      </c>
      <c r="DB17" s="4">
        <v>1</v>
      </c>
      <c r="DC17" s="8">
        <v>68.73</v>
      </c>
      <c r="DD17" s="4"/>
      <c r="DE17" s="8"/>
      <c r="DF17" s="7"/>
      <c r="DG17" s="7"/>
      <c r="DH17" s="2" t="s">
        <v>154</v>
      </c>
      <c r="DI17" s="2" t="s">
        <v>142</v>
      </c>
      <c r="DJ17" s="2" t="s">
        <v>374</v>
      </c>
      <c r="DK17" s="2" t="s">
        <v>375</v>
      </c>
      <c r="DL17" s="2" t="s">
        <v>157</v>
      </c>
      <c r="DM17" s="2" t="s">
        <v>157</v>
      </c>
      <c r="DN17" s="2" t="s">
        <v>145</v>
      </c>
      <c r="DO17" s="4"/>
      <c r="DP17" s="8"/>
      <c r="DQ17" s="4"/>
      <c r="DR17" s="8"/>
      <c r="DS17" s="7"/>
      <c r="DT17" s="7"/>
      <c r="DU17" s="2" t="s">
        <v>154</v>
      </c>
      <c r="DV17" s="2" t="s">
        <v>142</v>
      </c>
      <c r="DW17" s="2" t="s">
        <v>376</v>
      </c>
      <c r="DX17" s="2" t="s">
        <v>375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378</v>
      </c>
      <c r="EK17" s="2" t="s">
        <v>392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167</v>
      </c>
      <c r="EX17" s="2" t="s">
        <v>393</v>
      </c>
      <c r="EY17" s="2" t="s">
        <v>157</v>
      </c>
      <c r="EZ17" s="2" t="s">
        <v>157</v>
      </c>
      <c r="FA17" s="2" t="s">
        <v>145</v>
      </c>
      <c r="FB17" s="4"/>
      <c r="FC17" s="8"/>
      <c r="FD17" s="4">
        <v>1</v>
      </c>
      <c r="FE17" s="8">
        <v>89.78</v>
      </c>
      <c r="FF17" s="7">
        <v>-1</v>
      </c>
      <c r="FG17" s="7">
        <v>-1</v>
      </c>
      <c r="FH17" s="2" t="s">
        <v>154</v>
      </c>
      <c r="FI17" s="2" t="s">
        <v>142</v>
      </c>
      <c r="FJ17" s="2" t="s">
        <v>169</v>
      </c>
      <c r="FK17" s="2" t="s">
        <v>394</v>
      </c>
      <c r="FL17" s="2" t="s">
        <v>157</v>
      </c>
      <c r="FM17" s="2" t="s">
        <v>157</v>
      </c>
      <c r="FN17" s="2" t="s">
        <v>145</v>
      </c>
      <c r="FO17" s="4"/>
      <c r="FP17" s="8"/>
      <c r="FQ17" s="4">
        <v>1</v>
      </c>
      <c r="FR17" s="8">
        <v>92.11</v>
      </c>
      <c r="FS17" s="7">
        <v>-1</v>
      </c>
      <c r="FT17" s="7">
        <v>-1</v>
      </c>
      <c r="FU17" s="2" t="s">
        <v>154</v>
      </c>
      <c r="FV17" s="2" t="s">
        <v>171</v>
      </c>
      <c r="FW17" s="2" t="s">
        <v>221</v>
      </c>
      <c r="FX17" s="2" t="s">
        <v>222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180</v>
      </c>
      <c r="GI17" s="2" t="s">
        <v>142</v>
      </c>
      <c r="GJ17" s="2" t="s">
        <v>145</v>
      </c>
      <c r="GK17" s="2" t="s">
        <v>145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180</v>
      </c>
      <c r="GV17" s="2" t="s">
        <v>160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154</v>
      </c>
      <c r="HI17" s="2" t="s">
        <v>160</v>
      </c>
      <c r="HJ17" s="2" t="s">
        <v>304</v>
      </c>
      <c r="HK17" s="2" t="s">
        <v>395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184</v>
      </c>
      <c r="HV17" s="2" t="s">
        <v>160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228</v>
      </c>
      <c r="II17" s="2" t="s">
        <v>142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154</v>
      </c>
      <c r="IV17" s="2" t="s">
        <v>142</v>
      </c>
      <c r="IW17" s="2" t="s">
        <v>376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180</v>
      </c>
      <c r="JI17" s="2" t="s">
        <v>142</v>
      </c>
      <c r="JJ17" s="2" t="s">
        <v>145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228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307</v>
      </c>
      <c r="KI17" s="2" t="s">
        <v>142</v>
      </c>
      <c r="KJ17" s="2" t="s">
        <v>384</v>
      </c>
      <c r="KK17" s="2" t="s">
        <v>396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180</v>
      </c>
      <c r="KV17" s="2" t="s">
        <v>142</v>
      </c>
      <c r="KW17" s="2" t="s">
        <v>145</v>
      </c>
      <c r="KX17" s="2" t="s">
        <v>145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180</v>
      </c>
      <c r="LI17" s="2" t="s">
        <v>171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228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180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228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180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180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184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172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397</v>
      </c>
      <c r="B18" s="2" t="s">
        <v>134</v>
      </c>
      <c r="C18" s="2" t="s">
        <v>135</v>
      </c>
      <c r="D18" s="2" t="s">
        <v>136</v>
      </c>
      <c r="E18" s="2" t="s">
        <v>398</v>
      </c>
      <c r="F18" s="2" t="s">
        <v>399</v>
      </c>
      <c r="G18" s="2" t="s">
        <v>145</v>
      </c>
      <c r="H18" s="2" t="s">
        <v>145</v>
      </c>
      <c r="I18" s="2" t="s">
        <v>145</v>
      </c>
      <c r="J18" s="2" t="s">
        <v>400</v>
      </c>
      <c r="K18" s="2" t="s">
        <v>324</v>
      </c>
      <c r="L18" s="3"/>
      <c r="M18" s="3"/>
      <c r="N18" s="3"/>
      <c r="O18" s="2" t="s">
        <v>365</v>
      </c>
      <c r="P18" s="2" t="s">
        <v>145</v>
      </c>
      <c r="Q18" s="2" t="s">
        <v>145</v>
      </c>
      <c r="R18" s="2" t="s">
        <v>30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401</v>
      </c>
      <c r="B19" s="2" t="s">
        <v>134</v>
      </c>
      <c r="C19" s="2" t="s">
        <v>135</v>
      </c>
      <c r="D19" s="2" t="s">
        <v>136</v>
      </c>
      <c r="E19" s="2" t="s">
        <v>398</v>
      </c>
      <c r="F19" s="2" t="s">
        <v>399</v>
      </c>
      <c r="G19" s="2" t="s">
        <v>145</v>
      </c>
      <c r="H19" s="2" t="s">
        <v>145</v>
      </c>
      <c r="I19" s="2" t="s">
        <v>145</v>
      </c>
      <c r="J19" s="2" t="s">
        <v>402</v>
      </c>
      <c r="K19" s="2" t="s">
        <v>324</v>
      </c>
      <c r="L19" s="3"/>
      <c r="M19" s="3"/>
      <c r="N19" s="3"/>
      <c r="O19" s="2" t="s">
        <v>365</v>
      </c>
      <c r="P19" s="2" t="s">
        <v>145</v>
      </c>
      <c r="Q19" s="2" t="s">
        <v>145</v>
      </c>
      <c r="R19" s="2" t="s">
        <v>30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403</v>
      </c>
      <c r="B20" s="2" t="s">
        <v>134</v>
      </c>
      <c r="C20" s="2" t="s">
        <v>135</v>
      </c>
      <c r="D20" s="2" t="s">
        <v>404</v>
      </c>
      <c r="E20" s="2" t="s">
        <v>405</v>
      </c>
      <c r="F20" s="2" t="s">
        <v>321</v>
      </c>
      <c r="G20" s="2" t="s">
        <v>145</v>
      </c>
      <c r="H20" s="2" t="s">
        <v>145</v>
      </c>
      <c r="I20" s="2" t="s">
        <v>406</v>
      </c>
      <c r="J20" s="2" t="s">
        <v>323</v>
      </c>
      <c r="K20" s="2" t="s">
        <v>324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209</v>
      </c>
      <c r="Q20" s="2" t="s">
        <v>144</v>
      </c>
      <c r="R20" s="2" t="s">
        <v>145</v>
      </c>
      <c r="S20" s="2" t="s">
        <v>325</v>
      </c>
      <c r="T20" s="2" t="s">
        <v>145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326</v>
      </c>
      <c r="Z20" s="4">
        <v>177</v>
      </c>
      <c r="AA20" s="4">
        <f>=ROUNDDOWN(52.0588235294118,0)</f>
      </c>
      <c r="AB20" s="5">
        <v>3.4</v>
      </c>
      <c r="AC20" s="2" t="s">
        <v>145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5</v>
      </c>
      <c r="AQ20" s="8">
        <v>393.18</v>
      </c>
      <c r="AR20" s="4">
        <v>2</v>
      </c>
      <c r="AS20" s="8">
        <v>165.35</v>
      </c>
      <c r="AT20" s="7">
        <v>1.5</v>
      </c>
      <c r="AU20" s="7">
        <v>1.3779</v>
      </c>
      <c r="AV20" s="4">
        <v>13</v>
      </c>
      <c r="AW20" s="8">
        <v>1251.13</v>
      </c>
      <c r="AX20" s="4">
        <v>2</v>
      </c>
      <c r="AY20" s="8">
        <v>165.35</v>
      </c>
      <c r="AZ20" s="7">
        <v>5.5</v>
      </c>
      <c r="BA20" s="7">
        <v>6.5666</v>
      </c>
      <c r="BB20" s="7">
        <v>0.3143</v>
      </c>
      <c r="BC20" s="4">
        <v>13</v>
      </c>
      <c r="BD20" s="8">
        <v>1251.13</v>
      </c>
      <c r="BE20" s="4">
        <v>2</v>
      </c>
      <c r="BF20" s="8">
        <v>165.35</v>
      </c>
      <c r="BG20" s="7">
        <v>5.5</v>
      </c>
      <c r="BH20" s="7">
        <v>6.5666</v>
      </c>
      <c r="BI20" s="7">
        <v>1</v>
      </c>
      <c r="BJ20" s="4">
        <v>5</v>
      </c>
      <c r="BK20" s="8">
        <v>393.18</v>
      </c>
      <c r="BL20" s="2" t="s">
        <v>407</v>
      </c>
      <c r="BM20" s="7">
        <v>1</v>
      </c>
      <c r="BN20" s="7">
        <v>1</v>
      </c>
      <c r="BO20" s="4"/>
      <c r="BP20" s="8"/>
      <c r="BQ20" s="4">
        <v>1</v>
      </c>
      <c r="BR20" s="8">
        <v>82.29</v>
      </c>
      <c r="BS20" s="7">
        <v>-1</v>
      </c>
      <c r="BT20" s="7">
        <v>-1</v>
      </c>
      <c r="BU20" s="2" t="s">
        <v>154</v>
      </c>
      <c r="BV20" s="2" t="s">
        <v>142</v>
      </c>
      <c r="BW20" s="2" t="s">
        <v>328</v>
      </c>
      <c r="BX20" s="2" t="s">
        <v>408</v>
      </c>
      <c r="BY20" s="2" t="s">
        <v>157</v>
      </c>
      <c r="BZ20" s="2" t="s">
        <v>157</v>
      </c>
      <c r="CA20" s="2" t="s">
        <v>145</v>
      </c>
      <c r="CB20" s="4">
        <v>2</v>
      </c>
      <c r="CC20" s="8">
        <v>144</v>
      </c>
      <c r="CD20" s="4"/>
      <c r="CE20" s="8"/>
      <c r="CF20" s="7"/>
      <c r="CG20" s="7"/>
      <c r="CH20" s="2" t="s">
        <v>154</v>
      </c>
      <c r="CI20" s="2" t="s">
        <v>142</v>
      </c>
      <c r="CJ20" s="2" t="s">
        <v>330</v>
      </c>
      <c r="CK20" s="2" t="s">
        <v>346</v>
      </c>
      <c r="CL20" s="2" t="s">
        <v>157</v>
      </c>
      <c r="CM20" s="2" t="s">
        <v>157</v>
      </c>
      <c r="CN20" s="2" t="s">
        <v>145</v>
      </c>
      <c r="CO20" s="4">
        <v>3</v>
      </c>
      <c r="CP20" s="8">
        <v>249.18</v>
      </c>
      <c r="CQ20" s="4">
        <v>1</v>
      </c>
      <c r="CR20" s="8">
        <v>83.06</v>
      </c>
      <c r="CS20" s="7">
        <v>2</v>
      </c>
      <c r="CT20" s="7">
        <v>2</v>
      </c>
      <c r="CU20" s="2" t="s">
        <v>154</v>
      </c>
      <c r="CV20" s="2" t="s">
        <v>142</v>
      </c>
      <c r="CW20" s="2" t="s">
        <v>145</v>
      </c>
      <c r="CX20" s="2" t="s">
        <v>409</v>
      </c>
      <c r="CY20" s="2" t="s">
        <v>157</v>
      </c>
      <c r="CZ20" s="2" t="s">
        <v>157</v>
      </c>
      <c r="DA20" s="2" t="s">
        <v>145</v>
      </c>
      <c r="DB20" s="4"/>
      <c r="DC20" s="8"/>
      <c r="DD20" s="4"/>
      <c r="DE20" s="8"/>
      <c r="DF20" s="7"/>
      <c r="DG20" s="7"/>
      <c r="DH20" s="2" t="s">
        <v>154</v>
      </c>
      <c r="DI20" s="2" t="s">
        <v>142</v>
      </c>
      <c r="DJ20" s="2" t="s">
        <v>330</v>
      </c>
      <c r="DK20" s="2" t="s">
        <v>410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154</v>
      </c>
      <c r="DV20" s="2" t="s">
        <v>142</v>
      </c>
      <c r="DW20" s="2" t="s">
        <v>334</v>
      </c>
      <c r="DX20" s="2" t="s">
        <v>411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330</v>
      </c>
      <c r="EK20" s="2" t="s">
        <v>412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160</v>
      </c>
      <c r="EW20" s="2" t="s">
        <v>337</v>
      </c>
      <c r="EX20" s="2" t="s">
        <v>413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184</v>
      </c>
      <c r="FI20" s="2" t="s">
        <v>142</v>
      </c>
      <c r="FJ20" s="2" t="s">
        <v>145</v>
      </c>
      <c r="FK20" s="2" t="s">
        <v>145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181</v>
      </c>
      <c r="FV20" s="2" t="s">
        <v>142</v>
      </c>
      <c r="FW20" s="2" t="s">
        <v>145</v>
      </c>
      <c r="FX20" s="2" t="s">
        <v>145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180</v>
      </c>
      <c r="GI20" s="2" t="s">
        <v>142</v>
      </c>
      <c r="GJ20" s="2" t="s">
        <v>339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154</v>
      </c>
      <c r="HI20" s="2" t="s">
        <v>160</v>
      </c>
      <c r="HJ20" s="2" t="s">
        <v>175</v>
      </c>
      <c r="HK20" s="2" t="s">
        <v>145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341</v>
      </c>
      <c r="HV20" s="2" t="s">
        <v>160</v>
      </c>
      <c r="HW20" s="2" t="s">
        <v>145</v>
      </c>
      <c r="HX20" s="2" t="s">
        <v>145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154</v>
      </c>
      <c r="IV20" s="2" t="s">
        <v>142</v>
      </c>
      <c r="IW20" s="2" t="s">
        <v>330</v>
      </c>
      <c r="IX20" s="2" t="s">
        <v>354</v>
      </c>
      <c r="IY20" s="2" t="s">
        <v>157</v>
      </c>
      <c r="IZ20" s="2" t="s">
        <v>157</v>
      </c>
      <c r="JA20" s="2" t="s">
        <v>145</v>
      </c>
      <c r="JB20" s="4"/>
      <c r="JC20" s="8"/>
      <c r="JD20" s="4"/>
      <c r="JE20" s="8"/>
      <c r="JF20" s="7"/>
      <c r="JG20" s="7"/>
      <c r="JH20" s="2" t="s">
        <v>180</v>
      </c>
      <c r="JI20" s="2" t="s">
        <v>142</v>
      </c>
      <c r="JJ20" s="2" t="s">
        <v>145</v>
      </c>
      <c r="JK20" s="2" t="s">
        <v>145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228</v>
      </c>
      <c r="JV20" s="2" t="s">
        <v>142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307</v>
      </c>
      <c r="KI20" s="2" t="s">
        <v>142</v>
      </c>
      <c r="KJ20" s="2" t="s">
        <v>414</v>
      </c>
      <c r="KK20" s="2" t="s">
        <v>415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154</v>
      </c>
      <c r="KV20" s="2" t="s">
        <v>160</v>
      </c>
      <c r="KW20" s="2" t="s">
        <v>345</v>
      </c>
      <c r="KX20" s="2" t="s">
        <v>416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180</v>
      </c>
      <c r="LI20" s="2" t="s">
        <v>171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228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228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160</v>
      </c>
      <c r="NJ20" s="2" t="s">
        <v>417</v>
      </c>
      <c r="NK20" s="2" t="s">
        <v>418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180</v>
      </c>
      <c r="NV20" s="2" t="s">
        <v>160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187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177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</row>
    <row r="21">
      <c r="A21" s="2" t="s">
        <v>419</v>
      </c>
      <c r="B21" s="2" t="s">
        <v>134</v>
      </c>
      <c r="C21" s="2" t="s">
        <v>135</v>
      </c>
      <c r="D21" s="2" t="s">
        <v>404</v>
      </c>
      <c r="E21" s="2" t="s">
        <v>405</v>
      </c>
      <c r="F21" s="2" t="s">
        <v>321</v>
      </c>
      <c r="G21" s="2" t="s">
        <v>145</v>
      </c>
      <c r="H21" s="2" t="s">
        <v>145</v>
      </c>
      <c r="I21" s="2" t="s">
        <v>406</v>
      </c>
      <c r="J21" s="2" t="s">
        <v>268</v>
      </c>
      <c r="K21" s="2" t="s">
        <v>324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209</v>
      </c>
      <c r="Q21" s="2" t="s">
        <v>144</v>
      </c>
      <c r="R21" s="2" t="s">
        <v>145</v>
      </c>
      <c r="S21" s="2" t="s">
        <v>325</v>
      </c>
      <c r="T21" s="2" t="s">
        <v>145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420</v>
      </c>
      <c r="Z21" s="4">
        <v>126</v>
      </c>
      <c r="AA21" s="4">
        <f>=ROUNDDOWN(32.3076923076923,0)</f>
      </c>
      <c r="AB21" s="5">
        <v>3.9</v>
      </c>
      <c r="AC21" s="2" t="s">
        <v>145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8</v>
      </c>
      <c r="AQ21" s="8">
        <v>857.95</v>
      </c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0.6857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8</v>
      </c>
      <c r="BK21" s="8">
        <v>857.95</v>
      </c>
      <c r="BL21" s="2" t="s">
        <v>421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154</v>
      </c>
      <c r="BV21" s="2" t="s">
        <v>142</v>
      </c>
      <c r="BW21" s="2" t="s">
        <v>328</v>
      </c>
      <c r="BX21" s="2" t="s">
        <v>422</v>
      </c>
      <c r="BY21" s="2" t="s">
        <v>157</v>
      </c>
      <c r="BZ21" s="2" t="s">
        <v>157</v>
      </c>
      <c r="CA21" s="2" t="s">
        <v>145</v>
      </c>
      <c r="CB21" s="4"/>
      <c r="CC21" s="8"/>
      <c r="CD21" s="4"/>
      <c r="CE21" s="8"/>
      <c r="CF21" s="7"/>
      <c r="CG21" s="7"/>
      <c r="CH21" s="2" t="s">
        <v>154</v>
      </c>
      <c r="CI21" s="2" t="s">
        <v>142</v>
      </c>
      <c r="CJ21" s="2" t="s">
        <v>330</v>
      </c>
      <c r="CK21" s="2" t="s">
        <v>346</v>
      </c>
      <c r="CL21" s="2" t="s">
        <v>157</v>
      </c>
      <c r="CM21" s="2" t="s">
        <v>157</v>
      </c>
      <c r="CN21" s="2" t="s">
        <v>145</v>
      </c>
      <c r="CO21" s="4">
        <v>7</v>
      </c>
      <c r="CP21" s="8">
        <v>778.96</v>
      </c>
      <c r="CQ21" s="4"/>
      <c r="CR21" s="8"/>
      <c r="CS21" s="7"/>
      <c r="CT21" s="7"/>
      <c r="CU21" s="2" t="s">
        <v>154</v>
      </c>
      <c r="CV21" s="2" t="s">
        <v>142</v>
      </c>
      <c r="CW21" s="2" t="s">
        <v>145</v>
      </c>
      <c r="CX21" s="2" t="s">
        <v>423</v>
      </c>
      <c r="CY21" s="2" t="s">
        <v>157</v>
      </c>
      <c r="CZ21" s="2" t="s">
        <v>157</v>
      </c>
      <c r="DA21" s="2" t="s">
        <v>145</v>
      </c>
      <c r="DB21" s="4">
        <v>1</v>
      </c>
      <c r="DC21" s="8">
        <v>78.99</v>
      </c>
      <c r="DD21" s="4"/>
      <c r="DE21" s="8"/>
      <c r="DF21" s="7"/>
      <c r="DG21" s="7"/>
      <c r="DH21" s="2" t="s">
        <v>154</v>
      </c>
      <c r="DI21" s="2" t="s">
        <v>142</v>
      </c>
      <c r="DJ21" s="2" t="s">
        <v>330</v>
      </c>
      <c r="DK21" s="2" t="s">
        <v>331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154</v>
      </c>
      <c r="DV21" s="2" t="s">
        <v>142</v>
      </c>
      <c r="DW21" s="2" t="s">
        <v>334</v>
      </c>
      <c r="DX21" s="2" t="s">
        <v>424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330</v>
      </c>
      <c r="EK21" s="2" t="s">
        <v>425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160</v>
      </c>
      <c r="EW21" s="2" t="s">
        <v>337</v>
      </c>
      <c r="EX21" s="2" t="s">
        <v>426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184</v>
      </c>
      <c r="FI21" s="2" t="s">
        <v>142</v>
      </c>
      <c r="FJ21" s="2" t="s">
        <v>145</v>
      </c>
      <c r="FK21" s="2" t="s">
        <v>145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181</v>
      </c>
      <c r="FV21" s="2" t="s">
        <v>142</v>
      </c>
      <c r="FW21" s="2" t="s">
        <v>145</v>
      </c>
      <c r="FX21" s="2" t="s">
        <v>145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180</v>
      </c>
      <c r="GI21" s="2" t="s">
        <v>142</v>
      </c>
      <c r="GJ21" s="2" t="s">
        <v>339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154</v>
      </c>
      <c r="HI21" s="2" t="s">
        <v>160</v>
      </c>
      <c r="HJ21" s="2" t="s">
        <v>175</v>
      </c>
      <c r="HK21" s="2" t="s">
        <v>145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341</v>
      </c>
      <c r="HV21" s="2" t="s">
        <v>160</v>
      </c>
      <c r="HW21" s="2" t="s">
        <v>145</v>
      </c>
      <c r="HX21" s="2" t="s">
        <v>145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154</v>
      </c>
      <c r="IV21" s="2" t="s">
        <v>142</v>
      </c>
      <c r="IW21" s="2" t="s">
        <v>330</v>
      </c>
      <c r="IX21" s="2" t="s">
        <v>427</v>
      </c>
      <c r="IY21" s="2" t="s">
        <v>157</v>
      </c>
      <c r="IZ21" s="2" t="s">
        <v>157</v>
      </c>
      <c r="JA21" s="2" t="s">
        <v>145</v>
      </c>
      <c r="JB21" s="4"/>
      <c r="JC21" s="8"/>
      <c r="JD21" s="4"/>
      <c r="JE21" s="8"/>
      <c r="JF21" s="7"/>
      <c r="JG21" s="7"/>
      <c r="JH21" s="2" t="s">
        <v>180</v>
      </c>
      <c r="JI21" s="2" t="s">
        <v>142</v>
      </c>
      <c r="JJ21" s="2" t="s">
        <v>145</v>
      </c>
      <c r="JK21" s="2" t="s">
        <v>145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228</v>
      </c>
      <c r="JV21" s="2" t="s">
        <v>142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307</v>
      </c>
      <c r="KI21" s="2" t="s">
        <v>142</v>
      </c>
      <c r="KJ21" s="2" t="s">
        <v>414</v>
      </c>
      <c r="KK21" s="2" t="s">
        <v>428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154</v>
      </c>
      <c r="KV21" s="2" t="s">
        <v>160</v>
      </c>
      <c r="KW21" s="2" t="s">
        <v>345</v>
      </c>
      <c r="KX21" s="2" t="s">
        <v>429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180</v>
      </c>
      <c r="LI21" s="2" t="s">
        <v>171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228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228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160</v>
      </c>
      <c r="NJ21" s="2" t="s">
        <v>417</v>
      </c>
      <c r="NK21" s="2" t="s">
        <v>430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180</v>
      </c>
      <c r="NV21" s="2" t="s">
        <v>160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187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126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</row>
    <row r="22">
      <c r="A22" s="2" t="s">
        <v>431</v>
      </c>
      <c r="B22" s="2" t="s">
        <v>134</v>
      </c>
      <c r="C22" s="2" t="s">
        <v>135</v>
      </c>
      <c r="D22" s="2" t="s">
        <v>404</v>
      </c>
      <c r="E22" s="2" t="s">
        <v>405</v>
      </c>
      <c r="F22" s="2" t="s">
        <v>244</v>
      </c>
      <c r="G22" s="2" t="s">
        <v>244</v>
      </c>
      <c r="H22" s="2" t="s">
        <v>244</v>
      </c>
      <c r="I22" s="2" t="s">
        <v>432</v>
      </c>
      <c r="J22" s="2" t="s">
        <v>140</v>
      </c>
      <c r="K22" s="2" t="s">
        <v>246</v>
      </c>
      <c r="L22" s="3">
        <v>75.2</v>
      </c>
      <c r="M22" s="3">
        <v>78.96</v>
      </c>
      <c r="N22" s="3">
        <v>159.99</v>
      </c>
      <c r="O22" s="2" t="s">
        <v>142</v>
      </c>
      <c r="P22" s="2" t="s">
        <v>209</v>
      </c>
      <c r="Q22" s="2" t="s">
        <v>144</v>
      </c>
      <c r="R22" s="2" t="s">
        <v>145</v>
      </c>
      <c r="S22" s="2" t="s">
        <v>247</v>
      </c>
      <c r="T22" s="2" t="s">
        <v>147</v>
      </c>
      <c r="U22" s="2" t="s">
        <v>148</v>
      </c>
      <c r="V22" s="2" t="s">
        <v>248</v>
      </c>
      <c r="W22" s="2" t="s">
        <v>151</v>
      </c>
      <c r="X22" s="2" t="s">
        <v>145</v>
      </c>
      <c r="Y22" s="2" t="s">
        <v>249</v>
      </c>
      <c r="Z22" s="4">
        <v>141</v>
      </c>
      <c r="AA22" s="4">
        <f>=ROUNDDOWN(16.2068965517241,0)</f>
      </c>
      <c r="AB22" s="5">
        <v>8.7</v>
      </c>
      <c r="AC22" s="2" t="s">
        <v>269</v>
      </c>
      <c r="AD22" s="4">
        <v>191</v>
      </c>
      <c r="AE22" s="4">
        <v>191</v>
      </c>
      <c r="AF22" s="6">
        <v>78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7</v>
      </c>
      <c r="AQ22" s="8">
        <v>534.38</v>
      </c>
      <c r="AR22" s="4">
        <v>3</v>
      </c>
      <c r="AS22" s="8">
        <v>219.09</v>
      </c>
      <c r="AT22" s="7">
        <v>1.3333</v>
      </c>
      <c r="AU22" s="7">
        <v>1.4391</v>
      </c>
      <c r="AV22" s="4">
        <v>12</v>
      </c>
      <c r="AW22" s="8">
        <v>937.18</v>
      </c>
      <c r="AX22" s="4">
        <v>5</v>
      </c>
      <c r="AY22" s="8">
        <v>384.69</v>
      </c>
      <c r="AZ22" s="7">
        <v>1.4</v>
      </c>
      <c r="BA22" s="7">
        <v>1.4362</v>
      </c>
      <c r="BB22" s="7">
        <v>0.5702</v>
      </c>
      <c r="BC22" s="4">
        <v>12</v>
      </c>
      <c r="BD22" s="8">
        <v>937.18</v>
      </c>
      <c r="BE22" s="4">
        <v>5</v>
      </c>
      <c r="BF22" s="8">
        <v>384.69</v>
      </c>
      <c r="BG22" s="7">
        <v>1.4</v>
      </c>
      <c r="BH22" s="7">
        <v>1.4362</v>
      </c>
      <c r="BI22" s="7">
        <v>1</v>
      </c>
      <c r="BJ22" s="4">
        <v>7</v>
      </c>
      <c r="BK22" s="8">
        <v>534.38</v>
      </c>
      <c r="BL22" s="2" t="s">
        <v>433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154</v>
      </c>
      <c r="BV22" s="2" t="s">
        <v>142</v>
      </c>
      <c r="BW22" s="2" t="s">
        <v>251</v>
      </c>
      <c r="BX22" s="2" t="s">
        <v>179</v>
      </c>
      <c r="BY22" s="2" t="s">
        <v>157</v>
      </c>
      <c r="BZ22" s="2" t="s">
        <v>157</v>
      </c>
      <c r="CA22" s="2" t="s">
        <v>145</v>
      </c>
      <c r="CB22" s="4">
        <v>4</v>
      </c>
      <c r="CC22" s="8">
        <v>294.4</v>
      </c>
      <c r="CD22" s="4">
        <v>2</v>
      </c>
      <c r="CE22" s="8">
        <v>147.2</v>
      </c>
      <c r="CF22" s="7">
        <v>1</v>
      </c>
      <c r="CG22" s="7">
        <v>1</v>
      </c>
      <c r="CH22" s="2" t="s">
        <v>154</v>
      </c>
      <c r="CI22" s="2" t="s">
        <v>142</v>
      </c>
      <c r="CJ22" s="2" t="s">
        <v>249</v>
      </c>
      <c r="CK22" s="2" t="s">
        <v>273</v>
      </c>
      <c r="CL22" s="2" t="s">
        <v>157</v>
      </c>
      <c r="CM22" s="2" t="s">
        <v>157</v>
      </c>
      <c r="CN22" s="2" t="s">
        <v>145</v>
      </c>
      <c r="CO22" s="4">
        <v>1</v>
      </c>
      <c r="CP22" s="8">
        <v>85.18</v>
      </c>
      <c r="CQ22" s="4"/>
      <c r="CR22" s="8"/>
      <c r="CS22" s="7"/>
      <c r="CT22" s="7"/>
      <c r="CU22" s="2" t="s">
        <v>154</v>
      </c>
      <c r="CV22" s="2" t="s">
        <v>142</v>
      </c>
      <c r="CW22" s="2" t="s">
        <v>145</v>
      </c>
      <c r="CX22" s="2" t="s">
        <v>434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253</v>
      </c>
      <c r="DK22" s="2" t="s">
        <v>435</v>
      </c>
      <c r="DL22" s="2" t="s">
        <v>157</v>
      </c>
      <c r="DM22" s="2" t="s">
        <v>157</v>
      </c>
      <c r="DN22" s="2" t="s">
        <v>145</v>
      </c>
      <c r="DO22" s="4">
        <v>1</v>
      </c>
      <c r="DP22" s="8">
        <v>71.89</v>
      </c>
      <c r="DQ22" s="4">
        <v>1</v>
      </c>
      <c r="DR22" s="8">
        <v>71.89</v>
      </c>
      <c r="DS22" s="7"/>
      <c r="DT22" s="7"/>
      <c r="DU22" s="2" t="s">
        <v>154</v>
      </c>
      <c r="DV22" s="2" t="s">
        <v>142</v>
      </c>
      <c r="DW22" s="2" t="s">
        <v>163</v>
      </c>
      <c r="DX22" s="2" t="s">
        <v>236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216</v>
      </c>
      <c r="EK22" s="2" t="s">
        <v>436</v>
      </c>
      <c r="EL22" s="2" t="s">
        <v>157</v>
      </c>
      <c r="EM22" s="2" t="s">
        <v>157</v>
      </c>
      <c r="EN22" s="2" t="s">
        <v>145</v>
      </c>
      <c r="EO22" s="4">
        <v>1</v>
      </c>
      <c r="EP22" s="8">
        <v>82.91</v>
      </c>
      <c r="EQ22" s="4"/>
      <c r="ER22" s="8"/>
      <c r="ES22" s="7"/>
      <c r="ET22" s="7"/>
      <c r="EU22" s="2" t="s">
        <v>154</v>
      </c>
      <c r="EV22" s="2" t="s">
        <v>142</v>
      </c>
      <c r="EW22" s="2" t="s">
        <v>255</v>
      </c>
      <c r="EX22" s="2" t="s">
        <v>437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438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184</v>
      </c>
      <c r="FV22" s="2" t="s">
        <v>142</v>
      </c>
      <c r="FW22" s="2" t="s">
        <v>145</v>
      </c>
      <c r="FX22" s="2" t="s">
        <v>145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180</v>
      </c>
      <c r="GI22" s="2" t="s">
        <v>142</v>
      </c>
      <c r="GJ22" s="2" t="s">
        <v>145</v>
      </c>
      <c r="GK22" s="2" t="s">
        <v>145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154</v>
      </c>
      <c r="HI22" s="2" t="s">
        <v>160</v>
      </c>
      <c r="HJ22" s="2" t="s">
        <v>439</v>
      </c>
      <c r="HK22" s="2" t="s">
        <v>440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160</v>
      </c>
      <c r="HW22" s="2" t="s">
        <v>145</v>
      </c>
      <c r="HX22" s="2" t="s">
        <v>224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154</v>
      </c>
      <c r="IV22" s="2" t="s">
        <v>142</v>
      </c>
      <c r="IW22" s="2" t="s">
        <v>225</v>
      </c>
      <c r="IX22" s="2" t="s">
        <v>271</v>
      </c>
      <c r="IY22" s="2" t="s">
        <v>157</v>
      </c>
      <c r="IZ22" s="2" t="s">
        <v>157</v>
      </c>
      <c r="JA22" s="2" t="s">
        <v>145</v>
      </c>
      <c r="JB22" s="4"/>
      <c r="JC22" s="8"/>
      <c r="JD22" s="4"/>
      <c r="JE22" s="8"/>
      <c r="JF22" s="7"/>
      <c r="JG22" s="7"/>
      <c r="JH22" s="2" t="s">
        <v>180</v>
      </c>
      <c r="JI22" s="2" t="s">
        <v>142</v>
      </c>
      <c r="JJ22" s="2" t="s">
        <v>145</v>
      </c>
      <c r="JK22" s="2" t="s">
        <v>145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228</v>
      </c>
      <c r="JV22" s="2" t="s">
        <v>171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307</v>
      </c>
      <c r="KI22" s="2" t="s">
        <v>142</v>
      </c>
      <c r="KJ22" s="2" t="s">
        <v>441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180</v>
      </c>
      <c r="KV22" s="2" t="s">
        <v>160</v>
      </c>
      <c r="KW22" s="2" t="s">
        <v>205</v>
      </c>
      <c r="KX22" s="2" t="s">
        <v>442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180</v>
      </c>
      <c r="LI22" s="2" t="s">
        <v>171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228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228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160</v>
      </c>
      <c r="NJ22" s="2" t="s">
        <v>264</v>
      </c>
      <c r="NK22" s="2" t="s">
        <v>443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180</v>
      </c>
      <c r="NV22" s="2" t="s">
        <v>160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187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>
        <v>141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>
        <v>191</v>
      </c>
    </row>
    <row r="23">
      <c r="A23" s="2" t="s">
        <v>444</v>
      </c>
      <c r="B23" s="2" t="s">
        <v>134</v>
      </c>
      <c r="C23" s="2" t="s">
        <v>135</v>
      </c>
      <c r="D23" s="2" t="s">
        <v>404</v>
      </c>
      <c r="E23" s="2" t="s">
        <v>405</v>
      </c>
      <c r="F23" s="2" t="s">
        <v>244</v>
      </c>
      <c r="G23" s="2" t="s">
        <v>244</v>
      </c>
      <c r="H23" s="2" t="s">
        <v>244</v>
      </c>
      <c r="I23" s="2" t="s">
        <v>432</v>
      </c>
      <c r="J23" s="2" t="s">
        <v>268</v>
      </c>
      <c r="K23" s="2" t="s">
        <v>246</v>
      </c>
      <c r="L23" s="3">
        <v>84.6</v>
      </c>
      <c r="M23" s="3">
        <v>88.83</v>
      </c>
      <c r="N23" s="3">
        <v>179.99</v>
      </c>
      <c r="O23" s="2" t="s">
        <v>142</v>
      </c>
      <c r="P23" s="2" t="s">
        <v>209</v>
      </c>
      <c r="Q23" s="2" t="s">
        <v>144</v>
      </c>
      <c r="R23" s="2" t="s">
        <v>145</v>
      </c>
      <c r="S23" s="2" t="s">
        <v>247</v>
      </c>
      <c r="T23" s="2" t="s">
        <v>147</v>
      </c>
      <c r="U23" s="2" t="s">
        <v>148</v>
      </c>
      <c r="V23" s="2" t="s">
        <v>248</v>
      </c>
      <c r="W23" s="2" t="s">
        <v>151</v>
      </c>
      <c r="X23" s="2" t="s">
        <v>145</v>
      </c>
      <c r="Y23" s="2" t="s">
        <v>249</v>
      </c>
      <c r="Z23" s="4">
        <v>82</v>
      </c>
      <c r="AA23" s="4">
        <f>=ROUNDDOWN(13.6666666666667,0)</f>
      </c>
      <c r="AB23" s="5">
        <v>6</v>
      </c>
      <c r="AC23" s="2" t="s">
        <v>269</v>
      </c>
      <c r="AD23" s="4">
        <v>277</v>
      </c>
      <c r="AE23" s="4">
        <v>277</v>
      </c>
      <c r="AF23" s="6">
        <v>78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5</v>
      </c>
      <c r="AQ23" s="8">
        <v>402.8</v>
      </c>
      <c r="AR23" s="4">
        <v>2</v>
      </c>
      <c r="AS23" s="8">
        <v>165.6</v>
      </c>
      <c r="AT23" s="7">
        <v>1.5</v>
      </c>
      <c r="AU23" s="7">
        <v>1.4324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0.4298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5</v>
      </c>
      <c r="BK23" s="8">
        <v>402.8</v>
      </c>
      <c r="BL23" s="2" t="s">
        <v>445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154</v>
      </c>
      <c r="BV23" s="2" t="s">
        <v>142</v>
      </c>
      <c r="BW23" s="2" t="s">
        <v>251</v>
      </c>
      <c r="BX23" s="2" t="s">
        <v>163</v>
      </c>
      <c r="BY23" s="2" t="s">
        <v>157</v>
      </c>
      <c r="BZ23" s="2" t="s">
        <v>157</v>
      </c>
      <c r="CA23" s="2" t="s">
        <v>145</v>
      </c>
      <c r="CB23" s="4">
        <v>3</v>
      </c>
      <c r="CC23" s="8">
        <v>248.4</v>
      </c>
      <c r="CD23" s="4">
        <v>2</v>
      </c>
      <c r="CE23" s="8">
        <v>165.6</v>
      </c>
      <c r="CF23" s="7">
        <v>0.5</v>
      </c>
      <c r="CG23" s="7">
        <v>0.5</v>
      </c>
      <c r="CH23" s="2" t="s">
        <v>154</v>
      </c>
      <c r="CI23" s="2" t="s">
        <v>142</v>
      </c>
      <c r="CJ23" s="2" t="s">
        <v>249</v>
      </c>
      <c r="CK23" s="2" t="s">
        <v>446</v>
      </c>
      <c r="CL23" s="2" t="s">
        <v>157</v>
      </c>
      <c r="CM23" s="2" t="s">
        <v>157</v>
      </c>
      <c r="CN23" s="2" t="s">
        <v>145</v>
      </c>
      <c r="CO23" s="4"/>
      <c r="CP23" s="8"/>
      <c r="CQ23" s="4"/>
      <c r="CR23" s="8"/>
      <c r="CS23" s="7"/>
      <c r="CT23" s="7"/>
      <c r="CU23" s="2" t="s">
        <v>154</v>
      </c>
      <c r="CV23" s="2" t="s">
        <v>142</v>
      </c>
      <c r="CW23" s="2" t="s">
        <v>145</v>
      </c>
      <c r="CX23" s="2" t="s">
        <v>434</v>
      </c>
      <c r="CY23" s="2" t="s">
        <v>157</v>
      </c>
      <c r="CZ23" s="2" t="s">
        <v>157</v>
      </c>
      <c r="DA23" s="2" t="s">
        <v>145</v>
      </c>
      <c r="DB23" s="4">
        <v>2</v>
      </c>
      <c r="DC23" s="8">
        <v>154.4</v>
      </c>
      <c r="DD23" s="4"/>
      <c r="DE23" s="8"/>
      <c r="DF23" s="7"/>
      <c r="DG23" s="7"/>
      <c r="DH23" s="2" t="s">
        <v>154</v>
      </c>
      <c r="DI23" s="2" t="s">
        <v>142</v>
      </c>
      <c r="DJ23" s="2" t="s">
        <v>253</v>
      </c>
      <c r="DK23" s="2" t="s">
        <v>447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163</v>
      </c>
      <c r="DX23" s="2" t="s">
        <v>448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216</v>
      </c>
      <c r="EK23" s="2" t="s">
        <v>165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255</v>
      </c>
      <c r="EX23" s="2" t="s">
        <v>449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450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184</v>
      </c>
      <c r="FV23" s="2" t="s">
        <v>142</v>
      </c>
      <c r="FW23" s="2" t="s">
        <v>145</v>
      </c>
      <c r="FX23" s="2" t="s">
        <v>145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180</v>
      </c>
      <c r="GI23" s="2" t="s">
        <v>142</v>
      </c>
      <c r="GJ23" s="2" t="s">
        <v>145</v>
      </c>
      <c r="GK23" s="2" t="s">
        <v>145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154</v>
      </c>
      <c r="HI23" s="2" t="s">
        <v>160</v>
      </c>
      <c r="HJ23" s="2" t="s">
        <v>439</v>
      </c>
      <c r="HK23" s="2" t="s">
        <v>451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160</v>
      </c>
      <c r="HW23" s="2" t="s">
        <v>145</v>
      </c>
      <c r="HX23" s="2" t="s">
        <v>452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154</v>
      </c>
      <c r="IV23" s="2" t="s">
        <v>142</v>
      </c>
      <c r="IW23" s="2" t="s">
        <v>225</v>
      </c>
      <c r="IX23" s="2" t="s">
        <v>226</v>
      </c>
      <c r="IY23" s="2" t="s">
        <v>157</v>
      </c>
      <c r="IZ23" s="2" t="s">
        <v>157</v>
      </c>
      <c r="JA23" s="2" t="s">
        <v>145</v>
      </c>
      <c r="JB23" s="4"/>
      <c r="JC23" s="8"/>
      <c r="JD23" s="4"/>
      <c r="JE23" s="8"/>
      <c r="JF23" s="7"/>
      <c r="JG23" s="7"/>
      <c r="JH23" s="2" t="s">
        <v>180</v>
      </c>
      <c r="JI23" s="2" t="s">
        <v>142</v>
      </c>
      <c r="JJ23" s="2" t="s">
        <v>145</v>
      </c>
      <c r="JK23" s="2" t="s">
        <v>145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228</v>
      </c>
      <c r="JV23" s="2" t="s">
        <v>171</v>
      </c>
      <c r="JW23" s="2" t="s">
        <v>145</v>
      </c>
      <c r="JX23" s="2" t="s">
        <v>145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307</v>
      </c>
      <c r="KI23" s="2" t="s">
        <v>142</v>
      </c>
      <c r="KJ23" s="2" t="s">
        <v>441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180</v>
      </c>
      <c r="KV23" s="2" t="s">
        <v>160</v>
      </c>
      <c r="KW23" s="2" t="s">
        <v>205</v>
      </c>
      <c r="KX23" s="2" t="s">
        <v>453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180</v>
      </c>
      <c r="LI23" s="2" t="s">
        <v>171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228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228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160</v>
      </c>
      <c r="NJ23" s="2" t="s">
        <v>264</v>
      </c>
      <c r="NK23" s="2" t="s">
        <v>454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180</v>
      </c>
      <c r="NV23" s="2" t="s">
        <v>160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187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82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>
        <v>277</v>
      </c>
    </row>
    <row r="24">
      <c r="A24" s="2" t="s">
        <v>455</v>
      </c>
      <c r="B24" s="2" t="s">
        <v>134</v>
      </c>
      <c r="C24" s="2" t="s">
        <v>135</v>
      </c>
      <c r="D24" s="2" t="s">
        <v>404</v>
      </c>
      <c r="E24" s="2" t="s">
        <v>405</v>
      </c>
      <c r="F24" s="2" t="s">
        <v>138</v>
      </c>
      <c r="G24" s="2" t="s">
        <v>138</v>
      </c>
      <c r="H24" s="2" t="s">
        <v>138</v>
      </c>
      <c r="I24" s="2" t="s">
        <v>456</v>
      </c>
      <c r="J24" s="2" t="s">
        <v>140</v>
      </c>
      <c r="K24" s="2" t="s">
        <v>208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209</v>
      </c>
      <c r="Q24" s="2" t="s">
        <v>144</v>
      </c>
      <c r="R24" s="2" t="s">
        <v>145</v>
      </c>
      <c r="S24" s="2" t="s">
        <v>210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57</v>
      </c>
      <c r="AA24" s="4">
        <f>=ROUNDDOWN(47.5,0)</f>
      </c>
      <c r="AB24" s="5">
        <v>1.2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2</v>
      </c>
      <c r="AQ24" s="8">
        <v>155.66</v>
      </c>
      <c r="AR24" s="4">
        <v>1</v>
      </c>
      <c r="AS24" s="8">
        <v>71.89</v>
      </c>
      <c r="AT24" s="7">
        <v>1</v>
      </c>
      <c r="AU24" s="7">
        <v>1.1653</v>
      </c>
      <c r="AV24" s="4">
        <v>4</v>
      </c>
      <c r="AW24" s="8">
        <v>347.28</v>
      </c>
      <c r="AX24" s="4">
        <v>2</v>
      </c>
      <c r="AY24" s="8">
        <v>176.21</v>
      </c>
      <c r="AZ24" s="7">
        <v>1</v>
      </c>
      <c r="BA24" s="7">
        <v>0.9708</v>
      </c>
      <c r="BB24" s="7">
        <v>0.4482</v>
      </c>
      <c r="BC24" s="4">
        <v>7</v>
      </c>
      <c r="BD24" s="8">
        <v>589.6</v>
      </c>
      <c r="BE24" s="4">
        <v>6</v>
      </c>
      <c r="BF24" s="8">
        <v>513.43</v>
      </c>
      <c r="BG24" s="7">
        <v>0.1667</v>
      </c>
      <c r="BH24" s="7">
        <v>0.1484</v>
      </c>
      <c r="BI24" s="7">
        <v>0.589</v>
      </c>
      <c r="BJ24" s="4">
        <v>2</v>
      </c>
      <c r="BK24" s="8">
        <v>155.66</v>
      </c>
      <c r="BL24" s="2" t="s">
        <v>457</v>
      </c>
      <c r="BM24" s="7">
        <v>1</v>
      </c>
      <c r="BN24" s="7">
        <v>1</v>
      </c>
      <c r="BO24" s="4">
        <v>1</v>
      </c>
      <c r="BP24" s="8">
        <v>76.2</v>
      </c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458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142</v>
      </c>
      <c r="CJ24" s="2" t="s">
        <v>155</v>
      </c>
      <c r="CK24" s="2" t="s">
        <v>459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159</v>
      </c>
      <c r="CV24" s="2" t="s">
        <v>160</v>
      </c>
      <c r="CW24" s="2" t="s">
        <v>145</v>
      </c>
      <c r="CX24" s="2" t="s">
        <v>460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155</v>
      </c>
      <c r="DK24" s="2" t="s">
        <v>461</v>
      </c>
      <c r="DL24" s="2" t="s">
        <v>157</v>
      </c>
      <c r="DM24" s="2" t="s">
        <v>157</v>
      </c>
      <c r="DN24" s="2" t="s">
        <v>145</v>
      </c>
      <c r="DO24" s="4">
        <v>1</v>
      </c>
      <c r="DP24" s="8">
        <v>79.46</v>
      </c>
      <c r="DQ24" s="4">
        <v>1</v>
      </c>
      <c r="DR24" s="8">
        <v>71.89</v>
      </c>
      <c r="DS24" s="7"/>
      <c r="DT24" s="7">
        <v>0.1053</v>
      </c>
      <c r="DU24" s="2" t="s">
        <v>154</v>
      </c>
      <c r="DV24" s="2" t="s">
        <v>142</v>
      </c>
      <c r="DW24" s="2" t="s">
        <v>163</v>
      </c>
      <c r="DX24" s="2" t="s">
        <v>236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216</v>
      </c>
      <c r="EK24" s="2" t="s">
        <v>462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167</v>
      </c>
      <c r="EX24" s="2" t="s">
        <v>463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154</v>
      </c>
      <c r="FI24" s="2" t="s">
        <v>142</v>
      </c>
      <c r="FJ24" s="2" t="s">
        <v>169</v>
      </c>
      <c r="FK24" s="2" t="s">
        <v>464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184</v>
      </c>
      <c r="FV24" s="2" t="s">
        <v>142</v>
      </c>
      <c r="FW24" s="2" t="s">
        <v>145</v>
      </c>
      <c r="FX24" s="2" t="s">
        <v>145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180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154</v>
      </c>
      <c r="HI24" s="2" t="s">
        <v>160</v>
      </c>
      <c r="HJ24" s="2" t="s">
        <v>175</v>
      </c>
      <c r="HK24" s="2" t="s">
        <v>465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160</v>
      </c>
      <c r="HW24" s="2" t="s">
        <v>145</v>
      </c>
      <c r="HX24" s="2" t="s">
        <v>224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154</v>
      </c>
      <c r="IV24" s="2" t="s">
        <v>142</v>
      </c>
      <c r="IW24" s="2" t="s">
        <v>225</v>
      </c>
      <c r="IX24" s="2" t="s">
        <v>216</v>
      </c>
      <c r="IY24" s="2" t="s">
        <v>157</v>
      </c>
      <c r="IZ24" s="2" t="s">
        <v>157</v>
      </c>
      <c r="JA24" s="2" t="s">
        <v>145</v>
      </c>
      <c r="JB24" s="4"/>
      <c r="JC24" s="8"/>
      <c r="JD24" s="4"/>
      <c r="JE24" s="8"/>
      <c r="JF24" s="7"/>
      <c r="JG24" s="7"/>
      <c r="JH24" s="2" t="s">
        <v>180</v>
      </c>
      <c r="JI24" s="2" t="s">
        <v>142</v>
      </c>
      <c r="JJ24" s="2" t="s">
        <v>145</v>
      </c>
      <c r="JK24" s="2" t="s">
        <v>145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154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171</v>
      </c>
      <c r="KW24" s="2" t="s">
        <v>205</v>
      </c>
      <c r="KX24" s="2" t="s">
        <v>277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180</v>
      </c>
      <c r="LI24" s="2" t="s">
        <v>171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228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228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160</v>
      </c>
      <c r="NJ24" s="2" t="s">
        <v>185</v>
      </c>
      <c r="NK24" s="2" t="s">
        <v>466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180</v>
      </c>
      <c r="NV24" s="2" t="s">
        <v>160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187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>
        <v>57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467</v>
      </c>
      <c r="B25" s="2" t="s">
        <v>134</v>
      </c>
      <c r="C25" s="2" t="s">
        <v>135</v>
      </c>
      <c r="D25" s="2" t="s">
        <v>404</v>
      </c>
      <c r="E25" s="2" t="s">
        <v>405</v>
      </c>
      <c r="F25" s="2" t="s">
        <v>138</v>
      </c>
      <c r="G25" s="2" t="s">
        <v>138</v>
      </c>
      <c r="H25" s="2" t="s">
        <v>138</v>
      </c>
      <c r="I25" s="2" t="s">
        <v>456</v>
      </c>
      <c r="J25" s="2" t="s">
        <v>268</v>
      </c>
      <c r="K25" s="2" t="s">
        <v>208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209</v>
      </c>
      <c r="Q25" s="2" t="s">
        <v>144</v>
      </c>
      <c r="R25" s="2" t="s">
        <v>145</v>
      </c>
      <c r="S25" s="2" t="s">
        <v>210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120</v>
      </c>
      <c r="AA25" s="4">
        <f>=ROUNDDOWN(63.1578947368421,0)</f>
      </c>
      <c r="AB25" s="5">
        <v>1.9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191.62</v>
      </c>
      <c r="AR25" s="4">
        <v>1</v>
      </c>
      <c r="AS25" s="8">
        <v>104.32</v>
      </c>
      <c r="AT25" s="7">
        <v>1</v>
      </c>
      <c r="AU25" s="7">
        <v>0.8368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0.5518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191.62</v>
      </c>
      <c r="BL25" s="2" t="s">
        <v>468</v>
      </c>
      <c r="BM25" s="7">
        <v>1</v>
      </c>
      <c r="BN25" s="7">
        <v>1</v>
      </c>
      <c r="BO25" s="4">
        <v>2</v>
      </c>
      <c r="BP25" s="8">
        <v>191.62</v>
      </c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271</v>
      </c>
      <c r="BY25" s="2" t="s">
        <v>157</v>
      </c>
      <c r="BZ25" s="2" t="s">
        <v>157</v>
      </c>
      <c r="CA25" s="2" t="s">
        <v>145</v>
      </c>
      <c r="CB25" s="4"/>
      <c r="CC25" s="8"/>
      <c r="CD25" s="4"/>
      <c r="CE25" s="8"/>
      <c r="CF25" s="7"/>
      <c r="CG25" s="7"/>
      <c r="CH25" s="2" t="s">
        <v>154</v>
      </c>
      <c r="CI25" s="2" t="s">
        <v>142</v>
      </c>
      <c r="CJ25" s="2" t="s">
        <v>155</v>
      </c>
      <c r="CK25" s="2" t="s">
        <v>469</v>
      </c>
      <c r="CL25" s="2" t="s">
        <v>157</v>
      </c>
      <c r="CM25" s="2" t="s">
        <v>157</v>
      </c>
      <c r="CN25" s="2" t="s">
        <v>145</v>
      </c>
      <c r="CO25" s="4"/>
      <c r="CP25" s="8"/>
      <c r="CQ25" s="4"/>
      <c r="CR25" s="8"/>
      <c r="CS25" s="7"/>
      <c r="CT25" s="7"/>
      <c r="CU25" s="2" t="s">
        <v>159</v>
      </c>
      <c r="CV25" s="2" t="s">
        <v>160</v>
      </c>
      <c r="CW25" s="2" t="s">
        <v>145</v>
      </c>
      <c r="CX25" s="2" t="s">
        <v>460</v>
      </c>
      <c r="CY25" s="2" t="s">
        <v>157</v>
      </c>
      <c r="CZ25" s="2" t="s">
        <v>157</v>
      </c>
      <c r="DA25" s="2" t="s">
        <v>145</v>
      </c>
      <c r="DB25" s="4"/>
      <c r="DC25" s="8"/>
      <c r="DD25" s="4">
        <v>1</v>
      </c>
      <c r="DE25" s="8">
        <v>104.32</v>
      </c>
      <c r="DF25" s="7">
        <v>-1</v>
      </c>
      <c r="DG25" s="7">
        <v>-1</v>
      </c>
      <c r="DH25" s="2" t="s">
        <v>154</v>
      </c>
      <c r="DI25" s="2" t="s">
        <v>142</v>
      </c>
      <c r="DJ25" s="2" t="s">
        <v>155</v>
      </c>
      <c r="DK25" s="2" t="s">
        <v>163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163</v>
      </c>
      <c r="DX25" s="2" t="s">
        <v>236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216</v>
      </c>
      <c r="EK25" s="2" t="s">
        <v>469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154</v>
      </c>
      <c r="EV25" s="2" t="s">
        <v>142</v>
      </c>
      <c r="EW25" s="2" t="s">
        <v>167</v>
      </c>
      <c r="EX25" s="2" t="s">
        <v>470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471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184</v>
      </c>
      <c r="FV25" s="2" t="s">
        <v>142</v>
      </c>
      <c r="FW25" s="2" t="s">
        <v>145</v>
      </c>
      <c r="FX25" s="2" t="s">
        <v>145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180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154</v>
      </c>
      <c r="HI25" s="2" t="s">
        <v>160</v>
      </c>
      <c r="HJ25" s="2" t="s">
        <v>175</v>
      </c>
      <c r="HK25" s="2" t="s">
        <v>472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160</v>
      </c>
      <c r="HW25" s="2" t="s">
        <v>145</v>
      </c>
      <c r="HX25" s="2" t="s">
        <v>452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154</v>
      </c>
      <c r="IV25" s="2" t="s">
        <v>142</v>
      </c>
      <c r="IW25" s="2" t="s">
        <v>225</v>
      </c>
      <c r="IX25" s="2" t="s">
        <v>473</v>
      </c>
      <c r="IY25" s="2" t="s">
        <v>157</v>
      </c>
      <c r="IZ25" s="2" t="s">
        <v>157</v>
      </c>
      <c r="JA25" s="2" t="s">
        <v>145</v>
      </c>
      <c r="JB25" s="4"/>
      <c r="JC25" s="8"/>
      <c r="JD25" s="4"/>
      <c r="JE25" s="8"/>
      <c r="JF25" s="7"/>
      <c r="JG25" s="7"/>
      <c r="JH25" s="2" t="s">
        <v>180</v>
      </c>
      <c r="JI25" s="2" t="s">
        <v>142</v>
      </c>
      <c r="JJ25" s="2" t="s">
        <v>145</v>
      </c>
      <c r="JK25" s="2" t="s">
        <v>145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154</v>
      </c>
      <c r="JV25" s="2" t="s">
        <v>142</v>
      </c>
      <c r="JW25" s="2" t="s">
        <v>145</v>
      </c>
      <c r="JX25" s="2" t="s">
        <v>474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171</v>
      </c>
      <c r="KW25" s="2" t="s">
        <v>205</v>
      </c>
      <c r="KX25" s="2" t="s">
        <v>475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180</v>
      </c>
      <c r="LI25" s="2" t="s">
        <v>171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228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228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160</v>
      </c>
      <c r="NJ25" s="2" t="s">
        <v>229</v>
      </c>
      <c r="NK25" s="2" t="s">
        <v>476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180</v>
      </c>
      <c r="NV25" s="2" t="s">
        <v>160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187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6</v>
      </c>
      <c r="OQ25" s="4"/>
      <c r="OR25" s="4">
        <v>114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477</v>
      </c>
      <c r="B26" s="2" t="s">
        <v>134</v>
      </c>
      <c r="C26" s="2" t="s">
        <v>135</v>
      </c>
      <c r="D26" s="2" t="s">
        <v>404</v>
      </c>
      <c r="E26" s="2" t="s">
        <v>405</v>
      </c>
      <c r="F26" s="2" t="s">
        <v>138</v>
      </c>
      <c r="G26" s="2" t="s">
        <v>138</v>
      </c>
      <c r="H26" s="2" t="s">
        <v>138</v>
      </c>
      <c r="I26" s="2" t="s">
        <v>456</v>
      </c>
      <c r="J26" s="2" t="s">
        <v>140</v>
      </c>
      <c r="K26" s="2" t="s">
        <v>141</v>
      </c>
      <c r="L26" s="3">
        <v>81.16</v>
      </c>
      <c r="M26" s="3">
        <v>85.22</v>
      </c>
      <c r="N26" s="3">
        <v>179.99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146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151</v>
      </c>
      <c r="Y26" s="2" t="s">
        <v>152</v>
      </c>
      <c r="Z26" s="4">
        <v>18</v>
      </c>
      <c r="AA26" s="4">
        <f>=ROUNDDOWN(18,0)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>
        <v>3</v>
      </c>
      <c r="AW26" s="8">
        <v>242.32</v>
      </c>
      <c r="AX26" s="4">
        <v>4</v>
      </c>
      <c r="AY26" s="8">
        <v>337.22</v>
      </c>
      <c r="AZ26" s="7">
        <v>-0.25</v>
      </c>
      <c r="BA26" s="7">
        <v>-0.2814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>
        <v>0.411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155</v>
      </c>
      <c r="BX26" s="2" t="s">
        <v>478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155</v>
      </c>
      <c r="CK26" s="2" t="s">
        <v>479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159</v>
      </c>
      <c r="CV26" s="2" t="s">
        <v>160</v>
      </c>
      <c r="CW26" s="2" t="s">
        <v>145</v>
      </c>
      <c r="CX26" s="2" t="s">
        <v>480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142</v>
      </c>
      <c r="DJ26" s="2" t="s">
        <v>155</v>
      </c>
      <c r="DK26" s="2" t="s">
        <v>481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163</v>
      </c>
      <c r="DX26" s="2" t="s">
        <v>482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165</v>
      </c>
      <c r="EK26" s="2" t="s">
        <v>483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154</v>
      </c>
      <c r="EV26" s="2" t="s">
        <v>142</v>
      </c>
      <c r="EW26" s="2" t="s">
        <v>167</v>
      </c>
      <c r="EX26" s="2" t="s">
        <v>484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142</v>
      </c>
      <c r="FJ26" s="2" t="s">
        <v>169</v>
      </c>
      <c r="FK26" s="2" t="s">
        <v>145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184</v>
      </c>
      <c r="FV26" s="2" t="s">
        <v>142</v>
      </c>
      <c r="FW26" s="2" t="s">
        <v>145</v>
      </c>
      <c r="FX26" s="2" t="s">
        <v>145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154</v>
      </c>
      <c r="GI26" s="2" t="s">
        <v>142</v>
      </c>
      <c r="GJ26" s="2" t="s">
        <v>174</v>
      </c>
      <c r="GK26" s="2" t="s">
        <v>227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154</v>
      </c>
      <c r="HI26" s="2" t="s">
        <v>160</v>
      </c>
      <c r="HJ26" s="2" t="s">
        <v>485</v>
      </c>
      <c r="HK26" s="2" t="s">
        <v>486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154</v>
      </c>
      <c r="HV26" s="2" t="s">
        <v>160</v>
      </c>
      <c r="HW26" s="2" t="s">
        <v>145</v>
      </c>
      <c r="HX26" s="2" t="s">
        <v>177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154</v>
      </c>
      <c r="IV26" s="2" t="s">
        <v>142</v>
      </c>
      <c r="IW26" s="2" t="s">
        <v>178</v>
      </c>
      <c r="IX26" s="2" t="s">
        <v>487</v>
      </c>
      <c r="IY26" s="2" t="s">
        <v>157</v>
      </c>
      <c r="IZ26" s="2" t="s">
        <v>157</v>
      </c>
      <c r="JA26" s="2" t="s">
        <v>145</v>
      </c>
      <c r="JB26" s="4"/>
      <c r="JC26" s="8"/>
      <c r="JD26" s="4"/>
      <c r="JE26" s="8"/>
      <c r="JF26" s="7"/>
      <c r="JG26" s="7"/>
      <c r="JH26" s="2" t="s">
        <v>180</v>
      </c>
      <c r="JI26" s="2" t="s">
        <v>142</v>
      </c>
      <c r="JJ26" s="2" t="s">
        <v>145</v>
      </c>
      <c r="JK26" s="2" t="s">
        <v>145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154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154</v>
      </c>
      <c r="KI26" s="2" t="s">
        <v>142</v>
      </c>
      <c r="KJ26" s="2" t="s">
        <v>145</v>
      </c>
      <c r="KK26" s="2" t="s">
        <v>145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154</v>
      </c>
      <c r="KV26" s="2" t="s">
        <v>171</v>
      </c>
      <c r="KW26" s="2" t="s">
        <v>205</v>
      </c>
      <c r="KX26" s="2" t="s">
        <v>488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180</v>
      </c>
      <c r="LI26" s="2" t="s">
        <v>171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184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184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160</v>
      </c>
      <c r="NJ26" s="2" t="s">
        <v>185</v>
      </c>
      <c r="NK26" s="2" t="s">
        <v>489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180</v>
      </c>
      <c r="NV26" s="2" t="s">
        <v>160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187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>
        <v>18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</row>
    <row r="27">
      <c r="A27" s="2" t="s">
        <v>490</v>
      </c>
      <c r="B27" s="2" t="s">
        <v>134</v>
      </c>
      <c r="C27" s="2" t="s">
        <v>135</v>
      </c>
      <c r="D27" s="2" t="s">
        <v>404</v>
      </c>
      <c r="E27" s="2" t="s">
        <v>405</v>
      </c>
      <c r="F27" s="2" t="s">
        <v>138</v>
      </c>
      <c r="G27" s="2" t="s">
        <v>138</v>
      </c>
      <c r="H27" s="2" t="s">
        <v>138</v>
      </c>
      <c r="I27" s="2" t="s">
        <v>456</v>
      </c>
      <c r="J27" s="2" t="s">
        <v>268</v>
      </c>
      <c r="K27" s="2" t="s">
        <v>141</v>
      </c>
      <c r="L27" s="3">
        <v>91.87</v>
      </c>
      <c r="M27" s="3">
        <v>96.46</v>
      </c>
      <c r="N27" s="3">
        <v>204.99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146</v>
      </c>
      <c r="T27" s="2" t="s">
        <v>147</v>
      </c>
      <c r="U27" s="2" t="s">
        <v>148</v>
      </c>
      <c r="V27" s="2" t="s">
        <v>149</v>
      </c>
      <c r="W27" s="2" t="s">
        <v>150</v>
      </c>
      <c r="X27" s="2" t="s">
        <v>151</v>
      </c>
      <c r="Y27" s="2" t="s">
        <v>152</v>
      </c>
      <c r="Z27" s="4">
        <v>119</v>
      </c>
      <c r="AA27" s="4">
        <f>=ROUNDDOWN(44.0740740740741,0)</f>
      </c>
      <c r="AB27" s="5">
        <v>2.7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3</v>
      </c>
      <c r="AQ27" s="8">
        <v>242.32</v>
      </c>
      <c r="AR27" s="4">
        <v>4</v>
      </c>
      <c r="AS27" s="8">
        <v>337.22</v>
      </c>
      <c r="AT27" s="7">
        <v>-0.25</v>
      </c>
      <c r="AU27" s="7">
        <v>-0.2814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1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3</v>
      </c>
      <c r="BK27" s="8">
        <v>242.32</v>
      </c>
      <c r="BL27" s="2" t="s">
        <v>491</v>
      </c>
      <c r="BM27" s="7">
        <v>1</v>
      </c>
      <c r="BN27" s="7">
        <v>1</v>
      </c>
      <c r="BO27" s="4">
        <v>2</v>
      </c>
      <c r="BP27" s="8">
        <v>172.68</v>
      </c>
      <c r="BQ27" s="4"/>
      <c r="BR27" s="8"/>
      <c r="BS27" s="7"/>
      <c r="BT27" s="7"/>
      <c r="BU27" s="2" t="s">
        <v>154</v>
      </c>
      <c r="BV27" s="2" t="s">
        <v>142</v>
      </c>
      <c r="BW27" s="2" t="s">
        <v>155</v>
      </c>
      <c r="BX27" s="2" t="s">
        <v>492</v>
      </c>
      <c r="BY27" s="2" t="s">
        <v>157</v>
      </c>
      <c r="BZ27" s="2" t="s">
        <v>157</v>
      </c>
      <c r="CA27" s="2" t="s">
        <v>145</v>
      </c>
      <c r="CB27" s="4"/>
      <c r="CC27" s="8"/>
      <c r="CD27" s="4">
        <v>3</v>
      </c>
      <c r="CE27" s="8">
        <v>248.4</v>
      </c>
      <c r="CF27" s="7">
        <v>-1</v>
      </c>
      <c r="CG27" s="7">
        <v>-1</v>
      </c>
      <c r="CH27" s="2" t="s">
        <v>154</v>
      </c>
      <c r="CI27" s="2" t="s">
        <v>142</v>
      </c>
      <c r="CJ27" s="2" t="s">
        <v>155</v>
      </c>
      <c r="CK27" s="2" t="s">
        <v>493</v>
      </c>
      <c r="CL27" s="2" t="s">
        <v>157</v>
      </c>
      <c r="CM27" s="2" t="s">
        <v>157</v>
      </c>
      <c r="CN27" s="2" t="s">
        <v>145</v>
      </c>
      <c r="CO27" s="4"/>
      <c r="CP27" s="8"/>
      <c r="CQ27" s="4"/>
      <c r="CR27" s="8"/>
      <c r="CS27" s="7"/>
      <c r="CT27" s="7"/>
      <c r="CU27" s="2" t="s">
        <v>159</v>
      </c>
      <c r="CV27" s="2" t="s">
        <v>160</v>
      </c>
      <c r="CW27" s="2" t="s">
        <v>145</v>
      </c>
      <c r="CX27" s="2" t="s">
        <v>460</v>
      </c>
      <c r="CY27" s="2" t="s">
        <v>157</v>
      </c>
      <c r="CZ27" s="2" t="s">
        <v>157</v>
      </c>
      <c r="DA27" s="2" t="s">
        <v>145</v>
      </c>
      <c r="DB27" s="4">
        <v>1</v>
      </c>
      <c r="DC27" s="8">
        <v>69.64</v>
      </c>
      <c r="DD27" s="4"/>
      <c r="DE27" s="8"/>
      <c r="DF27" s="7"/>
      <c r="DG27" s="7"/>
      <c r="DH27" s="2" t="s">
        <v>154</v>
      </c>
      <c r="DI27" s="2" t="s">
        <v>142</v>
      </c>
      <c r="DJ27" s="2" t="s">
        <v>155</v>
      </c>
      <c r="DK27" s="2" t="s">
        <v>494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142</v>
      </c>
      <c r="DW27" s="2" t="s">
        <v>163</v>
      </c>
      <c r="DX27" s="2" t="s">
        <v>236</v>
      </c>
      <c r="DY27" s="2" t="s">
        <v>157</v>
      </c>
      <c r="DZ27" s="2" t="s">
        <v>157</v>
      </c>
      <c r="EA27" s="2" t="s">
        <v>145</v>
      </c>
      <c r="EB27" s="4"/>
      <c r="EC27" s="8"/>
      <c r="ED27" s="4">
        <v>1</v>
      </c>
      <c r="EE27" s="8">
        <v>88.82</v>
      </c>
      <c r="EF27" s="7">
        <v>-1</v>
      </c>
      <c r="EG27" s="7">
        <v>-1</v>
      </c>
      <c r="EH27" s="2" t="s">
        <v>154</v>
      </c>
      <c r="EI27" s="2" t="s">
        <v>142</v>
      </c>
      <c r="EJ27" s="2" t="s">
        <v>165</v>
      </c>
      <c r="EK27" s="2" t="s">
        <v>495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154</v>
      </c>
      <c r="EV27" s="2" t="s">
        <v>142</v>
      </c>
      <c r="EW27" s="2" t="s">
        <v>167</v>
      </c>
      <c r="EX27" s="2" t="s">
        <v>496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142</v>
      </c>
      <c r="FJ27" s="2" t="s">
        <v>169</v>
      </c>
      <c r="FK27" s="2" t="s">
        <v>497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184</v>
      </c>
      <c r="FV27" s="2" t="s">
        <v>142</v>
      </c>
      <c r="FW27" s="2" t="s">
        <v>145</v>
      </c>
      <c r="FX27" s="2" t="s">
        <v>145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154</v>
      </c>
      <c r="GI27" s="2" t="s">
        <v>142</v>
      </c>
      <c r="GJ27" s="2" t="s">
        <v>174</v>
      </c>
      <c r="GK27" s="2" t="s">
        <v>498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154</v>
      </c>
      <c r="HI27" s="2" t="s">
        <v>160</v>
      </c>
      <c r="HJ27" s="2" t="s">
        <v>175</v>
      </c>
      <c r="HK27" s="2" t="s">
        <v>499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154</v>
      </c>
      <c r="HV27" s="2" t="s">
        <v>160</v>
      </c>
      <c r="HW27" s="2" t="s">
        <v>145</v>
      </c>
      <c r="HX27" s="2" t="s">
        <v>177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154</v>
      </c>
      <c r="IV27" s="2" t="s">
        <v>142</v>
      </c>
      <c r="IW27" s="2" t="s">
        <v>178</v>
      </c>
      <c r="IX27" s="2" t="s">
        <v>215</v>
      </c>
      <c r="IY27" s="2" t="s">
        <v>157</v>
      </c>
      <c r="IZ27" s="2" t="s">
        <v>157</v>
      </c>
      <c r="JA27" s="2" t="s">
        <v>145</v>
      </c>
      <c r="JB27" s="4"/>
      <c r="JC27" s="8"/>
      <c r="JD27" s="4"/>
      <c r="JE27" s="8"/>
      <c r="JF27" s="7"/>
      <c r="JG27" s="7"/>
      <c r="JH27" s="2" t="s">
        <v>180</v>
      </c>
      <c r="JI27" s="2" t="s">
        <v>142</v>
      </c>
      <c r="JJ27" s="2" t="s">
        <v>145</v>
      </c>
      <c r="JK27" s="2" t="s">
        <v>145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154</v>
      </c>
      <c r="JV27" s="2" t="s">
        <v>142</v>
      </c>
      <c r="JW27" s="2" t="s">
        <v>145</v>
      </c>
      <c r="JX27" s="2" t="s">
        <v>474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154</v>
      </c>
      <c r="KI27" s="2" t="s">
        <v>142</v>
      </c>
      <c r="KJ27" s="2" t="s">
        <v>145</v>
      </c>
      <c r="KK27" s="2" t="s">
        <v>145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154</v>
      </c>
      <c r="KV27" s="2" t="s">
        <v>171</v>
      </c>
      <c r="KW27" s="2" t="s">
        <v>500</v>
      </c>
      <c r="KX27" s="2" t="s">
        <v>501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180</v>
      </c>
      <c r="LI27" s="2" t="s">
        <v>171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184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184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160</v>
      </c>
      <c r="NJ27" s="2" t="s">
        <v>185</v>
      </c>
      <c r="NK27" s="2" t="s">
        <v>502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180</v>
      </c>
      <c r="NV27" s="2" t="s">
        <v>160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187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>
        <v>26</v>
      </c>
      <c r="OP27" s="4">
        <v>20</v>
      </c>
      <c r="OQ27" s="4"/>
      <c r="OR27" s="4">
        <v>73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</row>
    <row r="28">
      <c r="A28" s="2" t="s">
        <v>503</v>
      </c>
      <c r="B28" s="2" t="s">
        <v>134</v>
      </c>
      <c r="C28" s="2" t="s">
        <v>135</v>
      </c>
      <c r="D28" s="2" t="s">
        <v>404</v>
      </c>
      <c r="E28" s="2" t="s">
        <v>504</v>
      </c>
      <c r="F28" s="2" t="s">
        <v>283</v>
      </c>
      <c r="G28" s="2" t="s">
        <v>283</v>
      </c>
      <c r="H28" s="2" t="s">
        <v>283</v>
      </c>
      <c r="I28" s="2" t="s">
        <v>505</v>
      </c>
      <c r="J28" s="2" t="s">
        <v>140</v>
      </c>
      <c r="K28" s="2" t="s">
        <v>285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209</v>
      </c>
      <c r="Q28" s="2" t="s">
        <v>144</v>
      </c>
      <c r="R28" s="2" t="s">
        <v>145</v>
      </c>
      <c r="S28" s="2" t="s">
        <v>286</v>
      </c>
      <c r="T28" s="2" t="s">
        <v>287</v>
      </c>
      <c r="U28" s="2" t="s">
        <v>148</v>
      </c>
      <c r="V28" s="2" t="s">
        <v>289</v>
      </c>
      <c r="W28" s="2" t="s">
        <v>151</v>
      </c>
      <c r="X28" s="2" t="s">
        <v>145</v>
      </c>
      <c r="Y28" s="2" t="s">
        <v>290</v>
      </c>
      <c r="Z28" s="4">
        <v>100</v>
      </c>
      <c r="AA28" s="4">
        <f>=ROUNDDOWN(27.027027027027,0)</f>
      </c>
      <c r="AB28" s="5">
        <v>3.7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2</v>
      </c>
      <c r="AQ28" s="8">
        <v>89.79</v>
      </c>
      <c r="AR28" s="4">
        <v>7</v>
      </c>
      <c r="AS28" s="8">
        <v>273.68</v>
      </c>
      <c r="AT28" s="7">
        <v>-0.7143</v>
      </c>
      <c r="AU28" s="7">
        <v>-0.6719</v>
      </c>
      <c r="AV28" s="4">
        <v>7</v>
      </c>
      <c r="AW28" s="8">
        <v>366.66</v>
      </c>
      <c r="AX28" s="4">
        <v>14</v>
      </c>
      <c r="AY28" s="8">
        <v>644.33</v>
      </c>
      <c r="AZ28" s="7">
        <v>-0.5</v>
      </c>
      <c r="BA28" s="7">
        <v>-0.4309</v>
      </c>
      <c r="BB28" s="7">
        <v>0.2449</v>
      </c>
      <c r="BC28" s="4">
        <v>7</v>
      </c>
      <c r="BD28" s="8">
        <v>366.66</v>
      </c>
      <c r="BE28" s="4">
        <v>14</v>
      </c>
      <c r="BF28" s="8">
        <v>644.33</v>
      </c>
      <c r="BG28" s="7">
        <v>-0.5</v>
      </c>
      <c r="BH28" s="7">
        <v>-0.4309</v>
      </c>
      <c r="BI28" s="7">
        <v>1</v>
      </c>
      <c r="BJ28" s="4">
        <v>2</v>
      </c>
      <c r="BK28" s="8">
        <v>89.79</v>
      </c>
      <c r="BL28" s="2" t="s">
        <v>506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154</v>
      </c>
      <c r="BV28" s="2" t="s">
        <v>142</v>
      </c>
      <c r="BW28" s="2" t="s">
        <v>507</v>
      </c>
      <c r="BX28" s="2" t="s">
        <v>508</v>
      </c>
      <c r="BY28" s="2" t="s">
        <v>157</v>
      </c>
      <c r="BZ28" s="2" t="s">
        <v>157</v>
      </c>
      <c r="CA28" s="2" t="s">
        <v>145</v>
      </c>
      <c r="CB28" s="4">
        <v>1</v>
      </c>
      <c r="CC28" s="8">
        <v>46.36</v>
      </c>
      <c r="CD28" s="4">
        <v>2</v>
      </c>
      <c r="CE28" s="8">
        <v>84.68</v>
      </c>
      <c r="CF28" s="7">
        <v>-0.5</v>
      </c>
      <c r="CG28" s="7">
        <v>-0.4525</v>
      </c>
      <c r="CH28" s="2" t="s">
        <v>154</v>
      </c>
      <c r="CI28" s="2" t="s">
        <v>142</v>
      </c>
      <c r="CJ28" s="2" t="s">
        <v>294</v>
      </c>
      <c r="CK28" s="2" t="s">
        <v>314</v>
      </c>
      <c r="CL28" s="2" t="s">
        <v>157</v>
      </c>
      <c r="CM28" s="2" t="s">
        <v>157</v>
      </c>
      <c r="CN28" s="2" t="s">
        <v>145</v>
      </c>
      <c r="CO28" s="4"/>
      <c r="CP28" s="8"/>
      <c r="CQ28" s="4"/>
      <c r="CR28" s="8"/>
      <c r="CS28" s="7"/>
      <c r="CT28" s="7"/>
      <c r="CU28" s="2" t="s">
        <v>154</v>
      </c>
      <c r="CV28" s="2" t="s">
        <v>142</v>
      </c>
      <c r="CW28" s="2" t="s">
        <v>145</v>
      </c>
      <c r="CX28" s="2" t="s">
        <v>145</v>
      </c>
      <c r="CY28" s="2" t="s">
        <v>157</v>
      </c>
      <c r="CZ28" s="2" t="s">
        <v>157</v>
      </c>
      <c r="DA28" s="2" t="s">
        <v>145</v>
      </c>
      <c r="DB28" s="4"/>
      <c r="DC28" s="8"/>
      <c r="DD28" s="4">
        <v>3</v>
      </c>
      <c r="DE28" s="8">
        <v>113.4</v>
      </c>
      <c r="DF28" s="7">
        <v>-1</v>
      </c>
      <c r="DG28" s="7">
        <v>-1</v>
      </c>
      <c r="DH28" s="2" t="s">
        <v>154</v>
      </c>
      <c r="DI28" s="2" t="s">
        <v>142</v>
      </c>
      <c r="DJ28" s="2" t="s">
        <v>296</v>
      </c>
      <c r="DK28" s="2" t="s">
        <v>509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142</v>
      </c>
      <c r="DW28" s="2" t="s">
        <v>298</v>
      </c>
      <c r="DX28" s="2" t="s">
        <v>510</v>
      </c>
      <c r="DY28" s="2" t="s">
        <v>157</v>
      </c>
      <c r="DZ28" s="2" t="s">
        <v>157</v>
      </c>
      <c r="EA28" s="2" t="s">
        <v>145</v>
      </c>
      <c r="EB28" s="4"/>
      <c r="EC28" s="8"/>
      <c r="ED28" s="4">
        <v>2</v>
      </c>
      <c r="EE28" s="8">
        <v>75.6</v>
      </c>
      <c r="EF28" s="7">
        <v>-1</v>
      </c>
      <c r="EG28" s="7">
        <v>-1</v>
      </c>
      <c r="EH28" s="2" t="s">
        <v>154</v>
      </c>
      <c r="EI28" s="2" t="s">
        <v>142</v>
      </c>
      <c r="EJ28" s="2" t="s">
        <v>300</v>
      </c>
      <c r="EK28" s="2" t="s">
        <v>511</v>
      </c>
      <c r="EL28" s="2" t="s">
        <v>157</v>
      </c>
      <c r="EM28" s="2" t="s">
        <v>157</v>
      </c>
      <c r="EN28" s="2" t="s">
        <v>145</v>
      </c>
      <c r="EO28" s="4">
        <v>1</v>
      </c>
      <c r="EP28" s="8">
        <v>43.43</v>
      </c>
      <c r="EQ28" s="4"/>
      <c r="ER28" s="8"/>
      <c r="ES28" s="7"/>
      <c r="ET28" s="7"/>
      <c r="EU28" s="2" t="s">
        <v>154</v>
      </c>
      <c r="EV28" s="2" t="s">
        <v>142</v>
      </c>
      <c r="EW28" s="2" t="s">
        <v>302</v>
      </c>
      <c r="EX28" s="2" t="s">
        <v>512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184</v>
      </c>
      <c r="FI28" s="2" t="s">
        <v>142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184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180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180</v>
      </c>
      <c r="GV28" s="2" t="s">
        <v>160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154</v>
      </c>
      <c r="HI28" s="2" t="s">
        <v>160</v>
      </c>
      <c r="HJ28" s="2" t="s">
        <v>304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184</v>
      </c>
      <c r="HV28" s="2" t="s">
        <v>160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228</v>
      </c>
      <c r="II28" s="2" t="s">
        <v>142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154</v>
      </c>
      <c r="IV28" s="2" t="s">
        <v>142</v>
      </c>
      <c r="IW28" s="2" t="s">
        <v>513</v>
      </c>
      <c r="IX28" s="2" t="s">
        <v>514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180</v>
      </c>
      <c r="JI28" s="2" t="s">
        <v>142</v>
      </c>
      <c r="JJ28" s="2" t="s">
        <v>145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228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307</v>
      </c>
      <c r="KI28" s="2" t="s">
        <v>142</v>
      </c>
      <c r="KJ28" s="2" t="s">
        <v>515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180</v>
      </c>
      <c r="KV28" s="2" t="s">
        <v>142</v>
      </c>
      <c r="KW28" s="2" t="s">
        <v>145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180</v>
      </c>
      <c r="LI28" s="2" t="s">
        <v>171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228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180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228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160</v>
      </c>
      <c r="NJ28" s="2" t="s">
        <v>309</v>
      </c>
      <c r="NK28" s="2" t="s">
        <v>516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180</v>
      </c>
      <c r="NV28" s="2" t="s">
        <v>160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184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>
        <v>86</v>
      </c>
      <c r="OP28" s="4"/>
      <c r="OQ28" s="4"/>
      <c r="OR28" s="4">
        <v>14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517</v>
      </c>
      <c r="B29" s="2" t="s">
        <v>134</v>
      </c>
      <c r="C29" s="2" t="s">
        <v>135</v>
      </c>
      <c r="D29" s="2" t="s">
        <v>404</v>
      </c>
      <c r="E29" s="2" t="s">
        <v>504</v>
      </c>
      <c r="F29" s="2" t="s">
        <v>283</v>
      </c>
      <c r="G29" s="2" t="s">
        <v>283</v>
      </c>
      <c r="H29" s="2" t="s">
        <v>283</v>
      </c>
      <c r="I29" s="2" t="s">
        <v>505</v>
      </c>
      <c r="J29" s="2" t="s">
        <v>268</v>
      </c>
      <c r="K29" s="2" t="s">
        <v>285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209</v>
      </c>
      <c r="Q29" s="2" t="s">
        <v>144</v>
      </c>
      <c r="R29" s="2" t="s">
        <v>145</v>
      </c>
      <c r="S29" s="2" t="s">
        <v>286</v>
      </c>
      <c r="T29" s="2" t="s">
        <v>287</v>
      </c>
      <c r="U29" s="2" t="s">
        <v>148</v>
      </c>
      <c r="V29" s="2" t="s">
        <v>289</v>
      </c>
      <c r="W29" s="2" t="s">
        <v>151</v>
      </c>
      <c r="X29" s="2" t="s">
        <v>145</v>
      </c>
      <c r="Y29" s="2" t="s">
        <v>290</v>
      </c>
      <c r="Z29" s="4">
        <v>131</v>
      </c>
      <c r="AA29" s="4">
        <f>=ROUNDDOWN(37.4285714285714,0)</f>
      </c>
      <c r="AB29" s="5">
        <v>3.5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5</v>
      </c>
      <c r="AQ29" s="8">
        <v>276.87</v>
      </c>
      <c r="AR29" s="4">
        <v>7</v>
      </c>
      <c r="AS29" s="8">
        <v>370.65</v>
      </c>
      <c r="AT29" s="7">
        <v>-0.2857</v>
      </c>
      <c r="AU29" s="7">
        <v>-0.253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0.7551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5</v>
      </c>
      <c r="BK29" s="8">
        <v>276.87</v>
      </c>
      <c r="BL29" s="2" t="s">
        <v>518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154</v>
      </c>
      <c r="BV29" s="2" t="s">
        <v>142</v>
      </c>
      <c r="BW29" s="2" t="s">
        <v>507</v>
      </c>
      <c r="BX29" s="2" t="s">
        <v>519</v>
      </c>
      <c r="BY29" s="2" t="s">
        <v>157</v>
      </c>
      <c r="BZ29" s="2" t="s">
        <v>157</v>
      </c>
      <c r="CA29" s="2" t="s">
        <v>145</v>
      </c>
      <c r="CB29" s="4">
        <v>4</v>
      </c>
      <c r="CC29" s="8">
        <v>230.24</v>
      </c>
      <c r="CD29" s="4">
        <v>2</v>
      </c>
      <c r="CE29" s="8">
        <v>105.84</v>
      </c>
      <c r="CF29" s="7">
        <v>1</v>
      </c>
      <c r="CG29" s="7">
        <v>1.1754</v>
      </c>
      <c r="CH29" s="2" t="s">
        <v>154</v>
      </c>
      <c r="CI29" s="2" t="s">
        <v>142</v>
      </c>
      <c r="CJ29" s="2" t="s">
        <v>294</v>
      </c>
      <c r="CK29" s="2" t="s">
        <v>520</v>
      </c>
      <c r="CL29" s="2" t="s">
        <v>157</v>
      </c>
      <c r="CM29" s="2" t="s">
        <v>157</v>
      </c>
      <c r="CN29" s="2" t="s">
        <v>145</v>
      </c>
      <c r="CO29" s="4"/>
      <c r="CP29" s="8"/>
      <c r="CQ29" s="4">
        <v>1</v>
      </c>
      <c r="CR29" s="8">
        <v>51.75</v>
      </c>
      <c r="CS29" s="7">
        <v>-1</v>
      </c>
      <c r="CT29" s="7">
        <v>-1</v>
      </c>
      <c r="CU29" s="2" t="s">
        <v>154</v>
      </c>
      <c r="CV29" s="2" t="s">
        <v>142</v>
      </c>
      <c r="CW29" s="2" t="s">
        <v>145</v>
      </c>
      <c r="CX29" s="2" t="s">
        <v>145</v>
      </c>
      <c r="CY29" s="2" t="s">
        <v>157</v>
      </c>
      <c r="CZ29" s="2" t="s">
        <v>157</v>
      </c>
      <c r="DA29" s="2" t="s">
        <v>145</v>
      </c>
      <c r="DB29" s="4">
        <v>1</v>
      </c>
      <c r="DC29" s="8">
        <v>46.63</v>
      </c>
      <c r="DD29" s="4">
        <v>2</v>
      </c>
      <c r="DE29" s="8">
        <v>113.84</v>
      </c>
      <c r="DF29" s="7">
        <v>-0.5</v>
      </c>
      <c r="DG29" s="7">
        <v>-0.5904</v>
      </c>
      <c r="DH29" s="2" t="s">
        <v>154</v>
      </c>
      <c r="DI29" s="2" t="s">
        <v>142</v>
      </c>
      <c r="DJ29" s="2" t="s">
        <v>296</v>
      </c>
      <c r="DK29" s="2" t="s">
        <v>297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298</v>
      </c>
      <c r="DX29" s="2" t="s">
        <v>521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300</v>
      </c>
      <c r="EK29" s="2" t="s">
        <v>522</v>
      </c>
      <c r="EL29" s="2" t="s">
        <v>157</v>
      </c>
      <c r="EM29" s="2" t="s">
        <v>157</v>
      </c>
      <c r="EN29" s="2" t="s">
        <v>145</v>
      </c>
      <c r="EO29" s="4"/>
      <c r="EP29" s="8"/>
      <c r="EQ29" s="4">
        <v>2</v>
      </c>
      <c r="ER29" s="8">
        <v>99.22</v>
      </c>
      <c r="ES29" s="7">
        <v>-1</v>
      </c>
      <c r="ET29" s="7">
        <v>-1</v>
      </c>
      <c r="EU29" s="2" t="s">
        <v>154</v>
      </c>
      <c r="EV29" s="2" t="s">
        <v>142</v>
      </c>
      <c r="EW29" s="2" t="s">
        <v>302</v>
      </c>
      <c r="EX29" s="2" t="s">
        <v>512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184</v>
      </c>
      <c r="FI29" s="2" t="s">
        <v>142</v>
      </c>
      <c r="FJ29" s="2" t="s">
        <v>145</v>
      </c>
      <c r="FK29" s="2" t="s">
        <v>145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184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180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180</v>
      </c>
      <c r="GV29" s="2" t="s">
        <v>160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154</v>
      </c>
      <c r="HI29" s="2" t="s">
        <v>160</v>
      </c>
      <c r="HJ29" s="2" t="s">
        <v>304</v>
      </c>
      <c r="HK29" s="2" t="s">
        <v>523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184</v>
      </c>
      <c r="HV29" s="2" t="s">
        <v>160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228</v>
      </c>
      <c r="II29" s="2" t="s">
        <v>142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154</v>
      </c>
      <c r="IV29" s="2" t="s">
        <v>142</v>
      </c>
      <c r="IW29" s="2" t="s">
        <v>513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180</v>
      </c>
      <c r="JI29" s="2" t="s">
        <v>142</v>
      </c>
      <c r="JJ29" s="2" t="s">
        <v>145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228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307</v>
      </c>
      <c r="KI29" s="2" t="s">
        <v>142</v>
      </c>
      <c r="KJ29" s="2" t="s">
        <v>515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180</v>
      </c>
      <c r="KV29" s="2" t="s">
        <v>142</v>
      </c>
      <c r="KW29" s="2" t="s">
        <v>145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180</v>
      </c>
      <c r="LI29" s="2" t="s">
        <v>171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228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180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228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160</v>
      </c>
      <c r="NJ29" s="2" t="s">
        <v>309</v>
      </c>
      <c r="NK29" s="2" t="s">
        <v>524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180</v>
      </c>
      <c r="NV29" s="2" t="s">
        <v>160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184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>
        <v>131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525</v>
      </c>
      <c r="B30" s="2" t="s">
        <v>134</v>
      </c>
      <c r="C30" s="2" t="s">
        <v>135</v>
      </c>
      <c r="D30" s="2" t="s">
        <v>404</v>
      </c>
      <c r="E30" s="2" t="s">
        <v>504</v>
      </c>
      <c r="F30" s="2" t="s">
        <v>363</v>
      </c>
      <c r="G30" s="2" t="s">
        <v>363</v>
      </c>
      <c r="H30" s="2" t="s">
        <v>363</v>
      </c>
      <c r="I30" s="2" t="s">
        <v>526</v>
      </c>
      <c r="J30" s="2" t="s">
        <v>189</v>
      </c>
      <c r="K30" s="2" t="s">
        <v>141</v>
      </c>
      <c r="L30" s="3">
        <v>82.9</v>
      </c>
      <c r="M30" s="3">
        <v>87.04</v>
      </c>
      <c r="N30" s="3">
        <v>189.99</v>
      </c>
      <c r="O30" s="2" t="s">
        <v>387</v>
      </c>
      <c r="P30" s="2" t="s">
        <v>366</v>
      </c>
      <c r="Q30" s="2" t="s">
        <v>144</v>
      </c>
      <c r="R30" s="2" t="s">
        <v>145</v>
      </c>
      <c r="S30" s="2" t="s">
        <v>367</v>
      </c>
      <c r="T30" s="2" t="s">
        <v>287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368</v>
      </c>
      <c r="Z30" s="4">
        <v>36</v>
      </c>
      <c r="AA30" s="4">
        <f>=ROUNDDOWN(17.1428571428571,0)</f>
      </c>
      <c r="AB30" s="5">
        <v>2.1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145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142</v>
      </c>
      <c r="BW30" s="2" t="s">
        <v>369</v>
      </c>
      <c r="BX30" s="2" t="s">
        <v>527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142</v>
      </c>
      <c r="CJ30" s="2" t="s">
        <v>371</v>
      </c>
      <c r="CK30" s="2" t="s">
        <v>528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142</v>
      </c>
      <c r="CW30" s="2" t="s">
        <v>145</v>
      </c>
      <c r="CX30" s="2" t="s">
        <v>529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142</v>
      </c>
      <c r="DJ30" s="2" t="s">
        <v>374</v>
      </c>
      <c r="DK30" s="2" t="s">
        <v>375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142</v>
      </c>
      <c r="DW30" s="2" t="s">
        <v>530</v>
      </c>
      <c r="DX30" s="2" t="s">
        <v>531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142</v>
      </c>
      <c r="EJ30" s="2" t="s">
        <v>378</v>
      </c>
      <c r="EK30" s="2" t="s">
        <v>532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142</v>
      </c>
      <c r="EW30" s="2" t="s">
        <v>167</v>
      </c>
      <c r="EX30" s="2" t="s">
        <v>510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187</v>
      </c>
      <c r="FI30" s="2" t="s">
        <v>160</v>
      </c>
      <c r="FJ30" s="2" t="s">
        <v>169</v>
      </c>
      <c r="FK30" s="2" t="s">
        <v>497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154</v>
      </c>
      <c r="FV30" s="2" t="s">
        <v>171</v>
      </c>
      <c r="FW30" s="2" t="s">
        <v>221</v>
      </c>
      <c r="FX30" s="2" t="s">
        <v>533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180</v>
      </c>
      <c r="GI30" s="2" t="s">
        <v>142</v>
      </c>
      <c r="GJ30" s="2" t="s">
        <v>145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180</v>
      </c>
      <c r="GV30" s="2" t="s">
        <v>160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154</v>
      </c>
      <c r="HI30" s="2" t="s">
        <v>160</v>
      </c>
      <c r="HJ30" s="2" t="s">
        <v>304</v>
      </c>
      <c r="HK30" s="2" t="s">
        <v>534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184</v>
      </c>
      <c r="HV30" s="2" t="s">
        <v>160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228</v>
      </c>
      <c r="II30" s="2" t="s">
        <v>142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154</v>
      </c>
      <c r="IV30" s="2" t="s">
        <v>142</v>
      </c>
      <c r="IW30" s="2" t="s">
        <v>530</v>
      </c>
      <c r="IX30" s="2" t="s">
        <v>145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180</v>
      </c>
      <c r="JI30" s="2" t="s">
        <v>142</v>
      </c>
      <c r="JJ30" s="2" t="s">
        <v>145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228</v>
      </c>
      <c r="JV30" s="2" t="s">
        <v>142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307</v>
      </c>
      <c r="KI30" s="2" t="s">
        <v>142</v>
      </c>
      <c r="KJ30" s="2" t="s">
        <v>384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180</v>
      </c>
      <c r="KV30" s="2" t="s">
        <v>142</v>
      </c>
      <c r="KW30" s="2" t="s">
        <v>145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180</v>
      </c>
      <c r="LI30" s="2" t="s">
        <v>171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228</v>
      </c>
      <c r="LV30" s="2" t="s">
        <v>142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180</v>
      </c>
      <c r="MI30" s="2" t="s">
        <v>142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228</v>
      </c>
      <c r="MV30" s="2" t="s">
        <v>142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180</v>
      </c>
      <c r="NI30" s="2" t="s">
        <v>142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180</v>
      </c>
      <c r="NV30" s="2" t="s">
        <v>142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184</v>
      </c>
      <c r="OI30" s="2" t="s">
        <v>142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>
        <v>36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535</v>
      </c>
      <c r="B31" s="2" t="s">
        <v>134</v>
      </c>
      <c r="C31" s="2" t="s">
        <v>135</v>
      </c>
      <c r="D31" s="2" t="s">
        <v>536</v>
      </c>
      <c r="E31" s="2" t="s">
        <v>537</v>
      </c>
      <c r="F31" s="2" t="s">
        <v>244</v>
      </c>
      <c r="G31" s="2" t="s">
        <v>244</v>
      </c>
      <c r="H31" s="2" t="s">
        <v>244</v>
      </c>
      <c r="I31" s="2" t="s">
        <v>538</v>
      </c>
      <c r="J31" s="2" t="s">
        <v>539</v>
      </c>
      <c r="K31" s="2" t="s">
        <v>246</v>
      </c>
      <c r="L31" s="3">
        <v>18</v>
      </c>
      <c r="M31" s="3">
        <v>18.9</v>
      </c>
      <c r="N31" s="3">
        <v>44.99</v>
      </c>
      <c r="O31" s="2" t="s">
        <v>142</v>
      </c>
      <c r="P31" s="2" t="s">
        <v>209</v>
      </c>
      <c r="Q31" s="2" t="s">
        <v>144</v>
      </c>
      <c r="R31" s="2" t="s">
        <v>145</v>
      </c>
      <c r="S31" s="2" t="s">
        <v>540</v>
      </c>
      <c r="T31" s="2" t="s">
        <v>147</v>
      </c>
      <c r="U31" s="2" t="s">
        <v>541</v>
      </c>
      <c r="V31" s="2" t="s">
        <v>248</v>
      </c>
      <c r="W31" s="2" t="s">
        <v>151</v>
      </c>
      <c r="X31" s="2" t="s">
        <v>145</v>
      </c>
      <c r="Y31" s="2" t="s">
        <v>249</v>
      </c>
      <c r="Z31" s="4">
        <v>88</v>
      </c>
      <c r="AA31" s="4">
        <f>=ROUNDDOWN(16.9230769230769,0)</f>
      </c>
      <c r="AB31" s="5">
        <v>5.2</v>
      </c>
      <c r="AC31" s="2" t="s">
        <v>269</v>
      </c>
      <c r="AD31" s="4">
        <v>241</v>
      </c>
      <c r="AE31" s="4">
        <v>241</v>
      </c>
      <c r="AF31" s="6">
        <v>78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6</v>
      </c>
      <c r="AQ31" s="8">
        <v>121.52</v>
      </c>
      <c r="AR31" s="4">
        <v>8</v>
      </c>
      <c r="AS31" s="8">
        <v>161.48</v>
      </c>
      <c r="AT31" s="7">
        <v>-0.25</v>
      </c>
      <c r="AU31" s="7">
        <v>-0.2475</v>
      </c>
      <c r="AV31" s="4">
        <v>6</v>
      </c>
      <c r="AW31" s="8">
        <v>121.52</v>
      </c>
      <c r="AX31" s="4">
        <v>8</v>
      </c>
      <c r="AY31" s="8">
        <v>161.48</v>
      </c>
      <c r="AZ31" s="7">
        <v>-0.25</v>
      </c>
      <c r="BA31" s="7">
        <v>-0.2475</v>
      </c>
      <c r="BB31" s="7">
        <v>1</v>
      </c>
      <c r="BC31" s="4">
        <v>6</v>
      </c>
      <c r="BD31" s="8">
        <v>121.52</v>
      </c>
      <c r="BE31" s="4">
        <v>8</v>
      </c>
      <c r="BF31" s="8">
        <v>161.48</v>
      </c>
      <c r="BG31" s="7">
        <v>-0.25</v>
      </c>
      <c r="BH31" s="7">
        <v>-0.2475</v>
      </c>
      <c r="BI31" s="7">
        <v>1</v>
      </c>
      <c r="BJ31" s="4">
        <v>6</v>
      </c>
      <c r="BK31" s="8">
        <v>121.52</v>
      </c>
      <c r="BL31" s="2" t="s">
        <v>542</v>
      </c>
      <c r="BM31" s="7">
        <v>1</v>
      </c>
      <c r="BN31" s="7">
        <v>1</v>
      </c>
      <c r="BO31" s="4">
        <v>2</v>
      </c>
      <c r="BP31" s="8">
        <v>40.52</v>
      </c>
      <c r="BQ31" s="4">
        <v>3</v>
      </c>
      <c r="BR31" s="8">
        <v>60.78</v>
      </c>
      <c r="BS31" s="7">
        <v>-0.3333</v>
      </c>
      <c r="BT31" s="7">
        <v>-0.3333</v>
      </c>
      <c r="BU31" s="2" t="s">
        <v>154</v>
      </c>
      <c r="BV31" s="2" t="s">
        <v>142</v>
      </c>
      <c r="BW31" s="2" t="s">
        <v>251</v>
      </c>
      <c r="BX31" s="2" t="s">
        <v>271</v>
      </c>
      <c r="BY31" s="2" t="s">
        <v>157</v>
      </c>
      <c r="BZ31" s="2" t="s">
        <v>157</v>
      </c>
      <c r="CA31" s="2" t="s">
        <v>145</v>
      </c>
      <c r="CB31" s="4">
        <v>4</v>
      </c>
      <c r="CC31" s="8">
        <v>81</v>
      </c>
      <c r="CD31" s="4">
        <v>4</v>
      </c>
      <c r="CE31" s="8">
        <v>81</v>
      </c>
      <c r="CF31" s="7"/>
      <c r="CG31" s="7"/>
      <c r="CH31" s="2" t="s">
        <v>154</v>
      </c>
      <c r="CI31" s="2" t="s">
        <v>142</v>
      </c>
      <c r="CJ31" s="2" t="s">
        <v>249</v>
      </c>
      <c r="CK31" s="2" t="s">
        <v>543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145</v>
      </c>
      <c r="CX31" s="2" t="s">
        <v>544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253</v>
      </c>
      <c r="DK31" s="2" t="s">
        <v>213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163</v>
      </c>
      <c r="DX31" s="2" t="s">
        <v>236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216</v>
      </c>
      <c r="EK31" s="2" t="s">
        <v>545</v>
      </c>
      <c r="EL31" s="2" t="s">
        <v>157</v>
      </c>
      <c r="EM31" s="2" t="s">
        <v>157</v>
      </c>
      <c r="EN31" s="2" t="s">
        <v>145</v>
      </c>
      <c r="EO31" s="4"/>
      <c r="EP31" s="8"/>
      <c r="EQ31" s="4">
        <v>1</v>
      </c>
      <c r="ER31" s="8">
        <v>19.7</v>
      </c>
      <c r="ES31" s="7">
        <v>-1</v>
      </c>
      <c r="ET31" s="7">
        <v>-1</v>
      </c>
      <c r="EU31" s="2" t="s">
        <v>154</v>
      </c>
      <c r="EV31" s="2" t="s">
        <v>142</v>
      </c>
      <c r="EW31" s="2" t="s">
        <v>255</v>
      </c>
      <c r="EX31" s="2" t="s">
        <v>546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169</v>
      </c>
      <c r="FK31" s="2" t="s">
        <v>547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184</v>
      </c>
      <c r="FV31" s="2" t="s">
        <v>142</v>
      </c>
      <c r="FW31" s="2" t="s">
        <v>145</v>
      </c>
      <c r="FX31" s="2" t="s">
        <v>145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154</v>
      </c>
      <c r="GI31" s="2" t="s">
        <v>142</v>
      </c>
      <c r="GJ31" s="2" t="s">
        <v>174</v>
      </c>
      <c r="GK31" s="2" t="s">
        <v>276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154</v>
      </c>
      <c r="HI31" s="2" t="s">
        <v>160</v>
      </c>
      <c r="HJ31" s="2" t="s">
        <v>485</v>
      </c>
      <c r="HK31" s="2" t="s">
        <v>440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154</v>
      </c>
      <c r="HV31" s="2" t="s">
        <v>160</v>
      </c>
      <c r="HW31" s="2" t="s">
        <v>145</v>
      </c>
      <c r="HX31" s="2" t="s">
        <v>548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154</v>
      </c>
      <c r="IV31" s="2" t="s">
        <v>142</v>
      </c>
      <c r="IW31" s="2" t="s">
        <v>225</v>
      </c>
      <c r="IX31" s="2" t="s">
        <v>549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180</v>
      </c>
      <c r="JI31" s="2" t="s">
        <v>142</v>
      </c>
      <c r="JJ31" s="2" t="s">
        <v>145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228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307</v>
      </c>
      <c r="KI31" s="2" t="s">
        <v>142</v>
      </c>
      <c r="KJ31" s="2" t="s">
        <v>261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154</v>
      </c>
      <c r="KV31" s="2" t="s">
        <v>171</v>
      </c>
      <c r="KW31" s="2" t="s">
        <v>205</v>
      </c>
      <c r="KX31" s="2" t="s">
        <v>550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180</v>
      </c>
      <c r="LI31" s="2" t="s">
        <v>171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228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228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154</v>
      </c>
      <c r="NI31" s="2" t="s">
        <v>160</v>
      </c>
      <c r="NJ31" s="2" t="s">
        <v>281</v>
      </c>
      <c r="NK31" s="2" t="s">
        <v>229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180</v>
      </c>
      <c r="NV31" s="2" t="s">
        <v>160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184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88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>
        <v>241</v>
      </c>
    </row>
    <row r="32">
      <c r="A32" s="2" t="s">
        <v>551</v>
      </c>
      <c r="B32" s="2" t="s">
        <v>134</v>
      </c>
      <c r="C32" s="2" t="s">
        <v>135</v>
      </c>
      <c r="D32" s="2" t="s">
        <v>536</v>
      </c>
      <c r="E32" s="2" t="s">
        <v>537</v>
      </c>
      <c r="F32" s="2" t="s">
        <v>138</v>
      </c>
      <c r="G32" s="2" t="s">
        <v>138</v>
      </c>
      <c r="H32" s="2" t="s">
        <v>138</v>
      </c>
      <c r="I32" s="2" t="s">
        <v>538</v>
      </c>
      <c r="J32" s="2" t="s">
        <v>539</v>
      </c>
      <c r="K32" s="2" t="s">
        <v>141</v>
      </c>
      <c r="L32" s="3">
        <v>18.85</v>
      </c>
      <c r="M32" s="3">
        <v>19.79</v>
      </c>
      <c r="N32" s="3">
        <v>46.99</v>
      </c>
      <c r="O32" s="2" t="s">
        <v>142</v>
      </c>
      <c r="P32" s="2" t="s">
        <v>143</v>
      </c>
      <c r="Q32" s="2" t="s">
        <v>144</v>
      </c>
      <c r="R32" s="2" t="s">
        <v>145</v>
      </c>
      <c r="S32" s="2" t="s">
        <v>552</v>
      </c>
      <c r="T32" s="2" t="s">
        <v>147</v>
      </c>
      <c r="U32" s="2" t="s">
        <v>541</v>
      </c>
      <c r="V32" s="2" t="s">
        <v>149</v>
      </c>
      <c r="W32" s="2" t="s">
        <v>150</v>
      </c>
      <c r="X32" s="2" t="s">
        <v>553</v>
      </c>
      <c r="Y32" s="2" t="s">
        <v>152</v>
      </c>
      <c r="Z32" s="4">
        <v>61</v>
      </c>
      <c r="AA32" s="4">
        <f>=ROUNDDOWN(21.0344827586207,0)</f>
      </c>
      <c r="AB32" s="5">
        <v>2.9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4</v>
      </c>
      <c r="AQ32" s="8">
        <v>81.84</v>
      </c>
      <c r="AR32" s="4">
        <v>1</v>
      </c>
      <c r="AS32" s="8">
        <v>18.9</v>
      </c>
      <c r="AT32" s="7">
        <v>3</v>
      </c>
      <c r="AU32" s="7">
        <v>3.3302</v>
      </c>
      <c r="AV32" s="4">
        <v>4</v>
      </c>
      <c r="AW32" s="8">
        <v>81.84</v>
      </c>
      <c r="AX32" s="4">
        <v>1</v>
      </c>
      <c r="AY32" s="8">
        <v>18.9</v>
      </c>
      <c r="AZ32" s="7">
        <v>3</v>
      </c>
      <c r="BA32" s="7">
        <v>3.3302</v>
      </c>
      <c r="BB32" s="7">
        <v>1</v>
      </c>
      <c r="BC32" s="4">
        <v>4</v>
      </c>
      <c r="BD32" s="8">
        <v>81.84</v>
      </c>
      <c r="BE32" s="4">
        <v>2</v>
      </c>
      <c r="BF32" s="8">
        <v>37.8</v>
      </c>
      <c r="BG32" s="7">
        <v>1</v>
      </c>
      <c r="BH32" s="7">
        <v>1.1651</v>
      </c>
      <c r="BI32" s="7">
        <v>1</v>
      </c>
      <c r="BJ32" s="4">
        <v>4</v>
      </c>
      <c r="BK32" s="8">
        <v>81.84</v>
      </c>
      <c r="BL32" s="2" t="s">
        <v>350</v>
      </c>
      <c r="BM32" s="7">
        <v>1</v>
      </c>
      <c r="BN32" s="7">
        <v>1</v>
      </c>
      <c r="BO32" s="4">
        <v>3</v>
      </c>
      <c r="BP32" s="8">
        <v>64.11</v>
      </c>
      <c r="BQ32" s="4"/>
      <c r="BR32" s="8"/>
      <c r="BS32" s="7"/>
      <c r="BT32" s="7"/>
      <c r="BU32" s="2" t="s">
        <v>154</v>
      </c>
      <c r="BV32" s="2" t="s">
        <v>142</v>
      </c>
      <c r="BW32" s="2" t="s">
        <v>155</v>
      </c>
      <c r="BX32" s="2" t="s">
        <v>554</v>
      </c>
      <c r="BY32" s="2" t="s">
        <v>157</v>
      </c>
      <c r="BZ32" s="2" t="s">
        <v>157</v>
      </c>
      <c r="CA32" s="2" t="s">
        <v>145</v>
      </c>
      <c r="CB32" s="4"/>
      <c r="CC32" s="8"/>
      <c r="CD32" s="4">
        <v>1</v>
      </c>
      <c r="CE32" s="8">
        <v>18.9</v>
      </c>
      <c r="CF32" s="7">
        <v>-1</v>
      </c>
      <c r="CG32" s="7">
        <v>-1</v>
      </c>
      <c r="CH32" s="2" t="s">
        <v>154</v>
      </c>
      <c r="CI32" s="2" t="s">
        <v>142</v>
      </c>
      <c r="CJ32" s="2" t="s">
        <v>155</v>
      </c>
      <c r="CK32" s="2" t="s">
        <v>164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145</v>
      </c>
      <c r="CX32" s="2" t="s">
        <v>485</v>
      </c>
      <c r="CY32" s="2" t="s">
        <v>157</v>
      </c>
      <c r="CZ32" s="2" t="s">
        <v>157</v>
      </c>
      <c r="DA32" s="2" t="s">
        <v>145</v>
      </c>
      <c r="DB32" s="4">
        <v>1</v>
      </c>
      <c r="DC32" s="8">
        <v>17.73</v>
      </c>
      <c r="DD32" s="4"/>
      <c r="DE32" s="8"/>
      <c r="DF32" s="7"/>
      <c r="DG32" s="7"/>
      <c r="DH32" s="2" t="s">
        <v>154</v>
      </c>
      <c r="DI32" s="2" t="s">
        <v>142</v>
      </c>
      <c r="DJ32" s="2" t="s">
        <v>155</v>
      </c>
      <c r="DK32" s="2" t="s">
        <v>447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163</v>
      </c>
      <c r="DX32" s="2" t="s">
        <v>555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165</v>
      </c>
      <c r="EK32" s="2" t="s">
        <v>254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556</v>
      </c>
      <c r="EX32" s="2" t="s">
        <v>557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169</v>
      </c>
      <c r="FK32" s="2" t="s">
        <v>558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184</v>
      </c>
      <c r="FV32" s="2" t="s">
        <v>142</v>
      </c>
      <c r="FW32" s="2" t="s">
        <v>145</v>
      </c>
      <c r="FX32" s="2" t="s">
        <v>145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180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154</v>
      </c>
      <c r="HI32" s="2" t="s">
        <v>160</v>
      </c>
      <c r="HJ32" s="2" t="s">
        <v>175</v>
      </c>
      <c r="HK32" s="2" t="s">
        <v>182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160</v>
      </c>
      <c r="HW32" s="2" t="s">
        <v>145</v>
      </c>
      <c r="HX32" s="2" t="s">
        <v>559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154</v>
      </c>
      <c r="IV32" s="2" t="s">
        <v>142</v>
      </c>
      <c r="IW32" s="2" t="s">
        <v>225</v>
      </c>
      <c r="IX32" s="2" t="s">
        <v>251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180</v>
      </c>
      <c r="JI32" s="2" t="s">
        <v>142</v>
      </c>
      <c r="JJ32" s="2" t="s">
        <v>145</v>
      </c>
      <c r="JK32" s="2" t="s">
        <v>145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184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307</v>
      </c>
      <c r="KI32" s="2" t="s">
        <v>142</v>
      </c>
      <c r="KJ32" s="2" t="s">
        <v>441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154</v>
      </c>
      <c r="KV32" s="2" t="s">
        <v>171</v>
      </c>
      <c r="KW32" s="2" t="s">
        <v>205</v>
      </c>
      <c r="KX32" s="2" t="s">
        <v>560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180</v>
      </c>
      <c r="LI32" s="2" t="s">
        <v>171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184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184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160</v>
      </c>
      <c r="NJ32" s="2" t="s">
        <v>281</v>
      </c>
      <c r="NK32" s="2" t="s">
        <v>489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180</v>
      </c>
      <c r="NV32" s="2" t="s">
        <v>160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184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/>
      <c r="OP32" s="4"/>
      <c r="OQ32" s="4"/>
      <c r="OR32" s="4">
        <v>61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561</v>
      </c>
      <c r="B33" s="2" t="s">
        <v>134</v>
      </c>
      <c r="C33" s="2" t="s">
        <v>135</v>
      </c>
      <c r="D33" s="2" t="s">
        <v>536</v>
      </c>
      <c r="E33" s="2" t="s">
        <v>537</v>
      </c>
      <c r="F33" s="2" t="s">
        <v>138</v>
      </c>
      <c r="G33" s="2" t="s">
        <v>138</v>
      </c>
      <c r="H33" s="2" t="s">
        <v>138</v>
      </c>
      <c r="I33" s="2" t="s">
        <v>538</v>
      </c>
      <c r="J33" s="2" t="s">
        <v>539</v>
      </c>
      <c r="K33" s="2" t="s">
        <v>208</v>
      </c>
      <c r="L33" s="3">
        <v>18.85</v>
      </c>
      <c r="M33" s="3">
        <v>19.79</v>
      </c>
      <c r="N33" s="3">
        <v>46.99</v>
      </c>
      <c r="O33" s="2" t="s">
        <v>142</v>
      </c>
      <c r="P33" s="2" t="s">
        <v>143</v>
      </c>
      <c r="Q33" s="2" t="s">
        <v>144</v>
      </c>
      <c r="R33" s="2" t="s">
        <v>145</v>
      </c>
      <c r="S33" s="2" t="s">
        <v>552</v>
      </c>
      <c r="T33" s="2" t="s">
        <v>147</v>
      </c>
      <c r="U33" s="2" t="s">
        <v>541</v>
      </c>
      <c r="V33" s="2" t="s">
        <v>149</v>
      </c>
      <c r="W33" s="2" t="s">
        <v>150</v>
      </c>
      <c r="X33" s="2" t="s">
        <v>151</v>
      </c>
      <c r="Y33" s="2" t="s">
        <v>152</v>
      </c>
      <c r="Z33" s="4">
        <v>120</v>
      </c>
      <c r="AA33" s="4">
        <f>=ROUNDDOWN(80,0)</f>
      </c>
      <c r="AB33" s="5">
        <v>1.5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1</v>
      </c>
      <c r="AS33" s="8">
        <v>18.9</v>
      </c>
      <c r="AT33" s="7">
        <v>-1</v>
      </c>
      <c r="AU33" s="7">
        <v>-1</v>
      </c>
      <c r="AV33" s="4"/>
      <c r="AW33" s="8"/>
      <c r="AX33" s="4">
        <v>1</v>
      </c>
      <c r="AY33" s="8">
        <v>18.9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154</v>
      </c>
      <c r="BV33" s="2" t="s">
        <v>142</v>
      </c>
      <c r="BW33" s="2" t="s">
        <v>155</v>
      </c>
      <c r="BX33" s="2" t="s">
        <v>562</v>
      </c>
      <c r="BY33" s="2" t="s">
        <v>157</v>
      </c>
      <c r="BZ33" s="2" t="s">
        <v>157</v>
      </c>
      <c r="CA33" s="2" t="s">
        <v>145</v>
      </c>
      <c r="CB33" s="4"/>
      <c r="CC33" s="8"/>
      <c r="CD33" s="4">
        <v>1</v>
      </c>
      <c r="CE33" s="8">
        <v>18.9</v>
      </c>
      <c r="CF33" s="7">
        <v>-1</v>
      </c>
      <c r="CG33" s="7">
        <v>-1</v>
      </c>
      <c r="CH33" s="2" t="s">
        <v>154</v>
      </c>
      <c r="CI33" s="2" t="s">
        <v>142</v>
      </c>
      <c r="CJ33" s="2" t="s">
        <v>155</v>
      </c>
      <c r="CK33" s="2" t="s">
        <v>563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145</v>
      </c>
      <c r="CX33" s="2" t="s">
        <v>564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155</v>
      </c>
      <c r="DK33" s="2" t="s">
        <v>449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163</v>
      </c>
      <c r="DX33" s="2" t="s">
        <v>215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216</v>
      </c>
      <c r="EK33" s="2" t="s">
        <v>462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556</v>
      </c>
      <c r="EX33" s="2" t="s">
        <v>565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566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184</v>
      </c>
      <c r="FV33" s="2" t="s">
        <v>142</v>
      </c>
      <c r="FW33" s="2" t="s">
        <v>145</v>
      </c>
      <c r="FX33" s="2" t="s">
        <v>145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180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154</v>
      </c>
      <c r="HI33" s="2" t="s">
        <v>160</v>
      </c>
      <c r="HJ33" s="2" t="s">
        <v>175</v>
      </c>
      <c r="HK33" s="2" t="s">
        <v>567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160</v>
      </c>
      <c r="HW33" s="2" t="s">
        <v>145</v>
      </c>
      <c r="HX33" s="2" t="s">
        <v>568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154</v>
      </c>
      <c r="IV33" s="2" t="s">
        <v>142</v>
      </c>
      <c r="IW33" s="2" t="s">
        <v>225</v>
      </c>
      <c r="IX33" s="2" t="s">
        <v>214</v>
      </c>
      <c r="IY33" s="2" t="s">
        <v>157</v>
      </c>
      <c r="IZ33" s="2" t="s">
        <v>157</v>
      </c>
      <c r="JA33" s="2" t="s">
        <v>145</v>
      </c>
      <c r="JB33" s="4"/>
      <c r="JC33" s="8"/>
      <c r="JD33" s="4"/>
      <c r="JE33" s="8"/>
      <c r="JF33" s="7"/>
      <c r="JG33" s="7"/>
      <c r="JH33" s="2" t="s">
        <v>180</v>
      </c>
      <c r="JI33" s="2" t="s">
        <v>142</v>
      </c>
      <c r="JJ33" s="2" t="s">
        <v>145</v>
      </c>
      <c r="JK33" s="2" t="s">
        <v>145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184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307</v>
      </c>
      <c r="KI33" s="2" t="s">
        <v>142</v>
      </c>
      <c r="KJ33" s="2" t="s">
        <v>441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154</v>
      </c>
      <c r="KV33" s="2" t="s">
        <v>171</v>
      </c>
      <c r="KW33" s="2" t="s">
        <v>205</v>
      </c>
      <c r="KX33" s="2" t="s">
        <v>453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180</v>
      </c>
      <c r="LI33" s="2" t="s">
        <v>171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184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184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160</v>
      </c>
      <c r="NJ33" s="2" t="s">
        <v>229</v>
      </c>
      <c r="NK33" s="2" t="s">
        <v>430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180</v>
      </c>
      <c r="NV33" s="2" t="s">
        <v>160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184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120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569</v>
      </c>
      <c r="B34" s="2" t="s">
        <v>134</v>
      </c>
      <c r="C34" s="2" t="s">
        <v>135</v>
      </c>
      <c r="D34" s="2" t="s">
        <v>536</v>
      </c>
      <c r="E34" s="2" t="s">
        <v>537</v>
      </c>
      <c r="F34" s="2" t="s">
        <v>321</v>
      </c>
      <c r="G34" s="2" t="s">
        <v>145</v>
      </c>
      <c r="H34" s="2" t="s">
        <v>145</v>
      </c>
      <c r="I34" s="2" t="s">
        <v>570</v>
      </c>
      <c r="J34" s="2" t="s">
        <v>571</v>
      </c>
      <c r="K34" s="2" t="s">
        <v>572</v>
      </c>
      <c r="L34" s="3">
        <v>27.5</v>
      </c>
      <c r="M34" s="3">
        <v>28.87</v>
      </c>
      <c r="N34" s="3">
        <v>54.99</v>
      </c>
      <c r="O34" s="2" t="s">
        <v>365</v>
      </c>
      <c r="P34" s="2" t="s">
        <v>366</v>
      </c>
      <c r="Q34" s="2" t="s">
        <v>144</v>
      </c>
      <c r="R34" s="2" t="s">
        <v>145</v>
      </c>
      <c r="S34" s="2" t="s">
        <v>573</v>
      </c>
      <c r="T34" s="2" t="s">
        <v>145</v>
      </c>
      <c r="U34" s="2" t="s">
        <v>145</v>
      </c>
      <c r="V34" s="2" t="s">
        <v>248</v>
      </c>
      <c r="W34" s="2" t="s">
        <v>151</v>
      </c>
      <c r="X34" s="2" t="s">
        <v>145</v>
      </c>
      <c r="Y34" s="2" t="s">
        <v>326</v>
      </c>
      <c r="Z34" s="4"/>
      <c r="AA34" s="4">
        <f>=ROUNDDOWN({0},0)</f>
      </c>
      <c r="AB34" s="5">
        <v>1.2</v>
      </c>
      <c r="AC34" s="2" t="s">
        <v>145</v>
      </c>
      <c r="AD34" s="4"/>
      <c r="AE34" s="4"/>
      <c r="AF34" s="6">
        <v>68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1</v>
      </c>
      <c r="AS34" s="8">
        <v>13.92</v>
      </c>
      <c r="AT34" s="7">
        <v>-1</v>
      </c>
      <c r="AU34" s="7">
        <v>-1</v>
      </c>
      <c r="AV34" s="4"/>
      <c r="AW34" s="8"/>
      <c r="AX34" s="4">
        <v>1</v>
      </c>
      <c r="AY34" s="8">
        <v>13.92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13.92</v>
      </c>
      <c r="BG34" s="7">
        <v>-1</v>
      </c>
      <c r="BH34" s="7">
        <v>-1</v>
      </c>
      <c r="BI34" s="7"/>
      <c r="BJ34" s="4"/>
      <c r="BK34" s="8"/>
      <c r="BL34" s="2" t="s">
        <v>19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160</v>
      </c>
      <c r="BW34" s="2" t="s">
        <v>328</v>
      </c>
      <c r="BX34" s="2" t="s">
        <v>574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160</v>
      </c>
      <c r="CJ34" s="2" t="s">
        <v>330</v>
      </c>
      <c r="CK34" s="2" t="s">
        <v>331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160</v>
      </c>
      <c r="CW34" s="2" t="s">
        <v>145</v>
      </c>
      <c r="CX34" s="2" t="s">
        <v>575</v>
      </c>
      <c r="CY34" s="2" t="s">
        <v>157</v>
      </c>
      <c r="CZ34" s="2" t="s">
        <v>157</v>
      </c>
      <c r="DA34" s="2" t="s">
        <v>145</v>
      </c>
      <c r="DB34" s="4"/>
      <c r="DC34" s="8"/>
      <c r="DD34" s="4">
        <v>1</v>
      </c>
      <c r="DE34" s="8">
        <v>13.92</v>
      </c>
      <c r="DF34" s="7">
        <v>-1</v>
      </c>
      <c r="DG34" s="7">
        <v>-1</v>
      </c>
      <c r="DH34" s="2" t="s">
        <v>154</v>
      </c>
      <c r="DI34" s="2" t="s">
        <v>160</v>
      </c>
      <c r="DJ34" s="2" t="s">
        <v>330</v>
      </c>
      <c r="DK34" s="2" t="s">
        <v>354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160</v>
      </c>
      <c r="DW34" s="2" t="s">
        <v>334</v>
      </c>
      <c r="DX34" s="2" t="s">
        <v>335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160</v>
      </c>
      <c r="EJ34" s="2" t="s">
        <v>330</v>
      </c>
      <c r="EK34" s="2" t="s">
        <v>336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160</v>
      </c>
      <c r="EW34" s="2" t="s">
        <v>576</v>
      </c>
      <c r="EX34" s="2" t="s">
        <v>577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184</v>
      </c>
      <c r="FI34" s="2" t="s">
        <v>160</v>
      </c>
      <c r="FJ34" s="2" t="s">
        <v>145</v>
      </c>
      <c r="FK34" s="2" t="s">
        <v>145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181</v>
      </c>
      <c r="FV34" s="2" t="s">
        <v>160</v>
      </c>
      <c r="FW34" s="2" t="s">
        <v>145</v>
      </c>
      <c r="FX34" s="2" t="s">
        <v>145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180</v>
      </c>
      <c r="GI34" s="2" t="s">
        <v>160</v>
      </c>
      <c r="GJ34" s="2" t="s">
        <v>339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154</v>
      </c>
      <c r="HI34" s="2" t="s">
        <v>160</v>
      </c>
      <c r="HJ34" s="2" t="s">
        <v>175</v>
      </c>
      <c r="HK34" s="2" t="s">
        <v>578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341</v>
      </c>
      <c r="HV34" s="2" t="s">
        <v>160</v>
      </c>
      <c r="HW34" s="2" t="s">
        <v>145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154</v>
      </c>
      <c r="IV34" s="2" t="s">
        <v>160</v>
      </c>
      <c r="IW34" s="2" t="s">
        <v>330</v>
      </c>
      <c r="IX34" s="2" t="s">
        <v>354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180</v>
      </c>
      <c r="JI34" s="2" t="s">
        <v>160</v>
      </c>
      <c r="JJ34" s="2" t="s">
        <v>145</v>
      </c>
      <c r="JK34" s="2" t="s">
        <v>145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228</v>
      </c>
      <c r="JV34" s="2" t="s">
        <v>160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154</v>
      </c>
      <c r="KI34" s="2" t="s">
        <v>160</v>
      </c>
      <c r="KJ34" s="2" t="s">
        <v>233</v>
      </c>
      <c r="KK34" s="2" t="s">
        <v>428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154</v>
      </c>
      <c r="KV34" s="2" t="s">
        <v>160</v>
      </c>
      <c r="KW34" s="2" t="s">
        <v>345</v>
      </c>
      <c r="KX34" s="2" t="s">
        <v>346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180</v>
      </c>
      <c r="LI34" s="2" t="s">
        <v>160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228</v>
      </c>
      <c r="LV34" s="2" t="s">
        <v>160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228</v>
      </c>
      <c r="MV34" s="2" t="s">
        <v>160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160</v>
      </c>
      <c r="NJ34" s="2" t="s">
        <v>579</v>
      </c>
      <c r="NK34" s="2" t="s">
        <v>580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180</v>
      </c>
      <c r="NV34" s="2" t="s">
        <v>160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184</v>
      </c>
      <c r="OI34" s="2" t="s">
        <v>160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581</v>
      </c>
      <c r="B35" s="2" t="s">
        <v>134</v>
      </c>
      <c r="C35" s="2" t="s">
        <v>135</v>
      </c>
      <c r="D35" s="2" t="s">
        <v>582</v>
      </c>
      <c r="E35" s="2" t="s">
        <v>583</v>
      </c>
      <c r="F35" s="2" t="s">
        <v>321</v>
      </c>
      <c r="G35" s="2" t="s">
        <v>145</v>
      </c>
      <c r="H35" s="2" t="s">
        <v>145</v>
      </c>
      <c r="I35" s="2" t="s">
        <v>584</v>
      </c>
      <c r="J35" s="2" t="s">
        <v>584</v>
      </c>
      <c r="K35" s="2" t="s">
        <v>208</v>
      </c>
      <c r="L35" s="3">
        <v>28.87</v>
      </c>
      <c r="M35" s="3">
        <v>30.31</v>
      </c>
      <c r="N35" s="3">
        <v>64.99</v>
      </c>
      <c r="O35" s="2" t="s">
        <v>142</v>
      </c>
      <c r="P35" s="2" t="s">
        <v>209</v>
      </c>
      <c r="Q35" s="2" t="s">
        <v>144</v>
      </c>
      <c r="R35" s="2" t="s">
        <v>145</v>
      </c>
      <c r="S35" s="2" t="s">
        <v>585</v>
      </c>
      <c r="T35" s="2" t="s">
        <v>145</v>
      </c>
      <c r="U35" s="2" t="s">
        <v>145</v>
      </c>
      <c r="V35" s="2" t="s">
        <v>586</v>
      </c>
      <c r="W35" s="2" t="s">
        <v>151</v>
      </c>
      <c r="X35" s="2" t="s">
        <v>145</v>
      </c>
      <c r="Y35" s="2" t="s">
        <v>326</v>
      </c>
      <c r="Z35" s="4">
        <v>102</v>
      </c>
      <c r="AA35" s="4">
        <f>=ROUNDDOWN(46.3636363636364,0)</f>
      </c>
      <c r="AB35" s="5">
        <v>2.2</v>
      </c>
      <c r="AC35" s="2" t="s">
        <v>145</v>
      </c>
      <c r="AD35" s="4"/>
      <c r="AE35" s="4"/>
      <c r="AF35" s="6">
        <v>68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94.41</v>
      </c>
      <c r="AR35" s="4">
        <v>2</v>
      </c>
      <c r="AS35" s="8">
        <v>54.64</v>
      </c>
      <c r="AT35" s="7">
        <v>0.5</v>
      </c>
      <c r="AU35" s="7">
        <v>0.7279</v>
      </c>
      <c r="AV35" s="4">
        <v>3</v>
      </c>
      <c r="AW35" s="8">
        <v>94.41</v>
      </c>
      <c r="AX35" s="4">
        <v>2</v>
      </c>
      <c r="AY35" s="8">
        <v>54.64</v>
      </c>
      <c r="AZ35" s="7">
        <v>0.5</v>
      </c>
      <c r="BA35" s="7">
        <v>0.7279</v>
      </c>
      <c r="BB35" s="7">
        <v>1</v>
      </c>
      <c r="BC35" s="4">
        <v>3</v>
      </c>
      <c r="BD35" s="8">
        <v>94.41</v>
      </c>
      <c r="BE35" s="4">
        <v>2</v>
      </c>
      <c r="BF35" s="8">
        <v>54.64</v>
      </c>
      <c r="BG35" s="7">
        <v>0.5</v>
      </c>
      <c r="BH35" s="7">
        <v>0.7279</v>
      </c>
      <c r="BI35" s="7">
        <v>1</v>
      </c>
      <c r="BJ35" s="4">
        <v>3</v>
      </c>
      <c r="BK35" s="8">
        <v>94.41</v>
      </c>
      <c r="BL35" s="2" t="s">
        <v>468</v>
      </c>
      <c r="BM35" s="7">
        <v>1</v>
      </c>
      <c r="BN35" s="7">
        <v>1</v>
      </c>
      <c r="BO35" s="4">
        <v>3</v>
      </c>
      <c r="BP35" s="8">
        <v>94.41</v>
      </c>
      <c r="BQ35" s="4"/>
      <c r="BR35" s="8"/>
      <c r="BS35" s="7"/>
      <c r="BT35" s="7"/>
      <c r="BU35" s="2" t="s">
        <v>154</v>
      </c>
      <c r="BV35" s="2" t="s">
        <v>142</v>
      </c>
      <c r="BW35" s="2" t="s">
        <v>587</v>
      </c>
      <c r="BX35" s="2" t="s">
        <v>422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330</v>
      </c>
      <c r="CK35" s="2" t="s">
        <v>331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145</v>
      </c>
      <c r="CX35" s="2" t="s">
        <v>588</v>
      </c>
      <c r="CY35" s="2" t="s">
        <v>157</v>
      </c>
      <c r="CZ35" s="2" t="s">
        <v>157</v>
      </c>
      <c r="DA35" s="2" t="s">
        <v>145</v>
      </c>
      <c r="DB35" s="4"/>
      <c r="DC35" s="8"/>
      <c r="DD35" s="4">
        <v>2</v>
      </c>
      <c r="DE35" s="8">
        <v>54.64</v>
      </c>
      <c r="DF35" s="7">
        <v>-1</v>
      </c>
      <c r="DG35" s="7">
        <v>-1</v>
      </c>
      <c r="DH35" s="2" t="s">
        <v>154</v>
      </c>
      <c r="DI35" s="2" t="s">
        <v>142</v>
      </c>
      <c r="DJ35" s="2" t="s">
        <v>330</v>
      </c>
      <c r="DK35" s="2" t="s">
        <v>354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334</v>
      </c>
      <c r="DX35" s="2" t="s">
        <v>335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330</v>
      </c>
      <c r="EK35" s="2" t="s">
        <v>336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154</v>
      </c>
      <c r="EV35" s="2" t="s">
        <v>142</v>
      </c>
      <c r="EW35" s="2" t="s">
        <v>233</v>
      </c>
      <c r="EX35" s="2" t="s">
        <v>459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184</v>
      </c>
      <c r="FI35" s="2" t="s">
        <v>142</v>
      </c>
      <c r="FJ35" s="2" t="s">
        <v>145</v>
      </c>
      <c r="FK35" s="2" t="s">
        <v>145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181</v>
      </c>
      <c r="FV35" s="2" t="s">
        <v>142</v>
      </c>
      <c r="FW35" s="2" t="s">
        <v>145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180</v>
      </c>
      <c r="GI35" s="2" t="s">
        <v>142</v>
      </c>
      <c r="GJ35" s="2" t="s">
        <v>339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154</v>
      </c>
      <c r="HI35" s="2" t="s">
        <v>160</v>
      </c>
      <c r="HJ35" s="2" t="s">
        <v>175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341</v>
      </c>
      <c r="HV35" s="2" t="s">
        <v>160</v>
      </c>
      <c r="HW35" s="2" t="s">
        <v>145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154</v>
      </c>
      <c r="IV35" s="2" t="s">
        <v>142</v>
      </c>
      <c r="IW35" s="2" t="s">
        <v>330</v>
      </c>
      <c r="IX35" s="2" t="s">
        <v>354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180</v>
      </c>
      <c r="JI35" s="2" t="s">
        <v>142</v>
      </c>
      <c r="JJ35" s="2" t="s">
        <v>145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228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307</v>
      </c>
      <c r="KI35" s="2" t="s">
        <v>142</v>
      </c>
      <c r="KJ35" s="2" t="s">
        <v>233</v>
      </c>
      <c r="KK35" s="2" t="s">
        <v>428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154</v>
      </c>
      <c r="KV35" s="2" t="s">
        <v>171</v>
      </c>
      <c r="KW35" s="2" t="s">
        <v>345</v>
      </c>
      <c r="KX35" s="2" t="s">
        <v>346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180</v>
      </c>
      <c r="LI35" s="2" t="s">
        <v>171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228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228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154</v>
      </c>
      <c r="NI35" s="2" t="s">
        <v>160</v>
      </c>
      <c r="NJ35" s="2" t="s">
        <v>185</v>
      </c>
      <c r="NK35" s="2" t="s">
        <v>229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180</v>
      </c>
      <c r="NV35" s="2" t="s">
        <v>160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>
        <v>102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589</v>
      </c>
      <c r="B36" s="2" t="s">
        <v>134</v>
      </c>
      <c r="C36" s="2" t="s">
        <v>135</v>
      </c>
      <c r="D36" s="2" t="s">
        <v>582</v>
      </c>
      <c r="E36" s="2" t="s">
        <v>583</v>
      </c>
      <c r="F36" s="2" t="s">
        <v>363</v>
      </c>
      <c r="G36" s="2" t="s">
        <v>363</v>
      </c>
      <c r="H36" s="2" t="s">
        <v>363</v>
      </c>
      <c r="I36" s="2" t="s">
        <v>590</v>
      </c>
      <c r="J36" s="2" t="s">
        <v>584</v>
      </c>
      <c r="K36" s="2" t="s">
        <v>141</v>
      </c>
      <c r="L36" s="3">
        <v>18.77</v>
      </c>
      <c r="M36" s="3">
        <v>19.71</v>
      </c>
      <c r="N36" s="3">
        <v>39.99</v>
      </c>
      <c r="O36" s="2" t="s">
        <v>387</v>
      </c>
      <c r="P36" s="2" t="s">
        <v>366</v>
      </c>
      <c r="Q36" s="2" t="s">
        <v>144</v>
      </c>
      <c r="R36" s="2" t="s">
        <v>145</v>
      </c>
      <c r="S36" s="2" t="s">
        <v>367</v>
      </c>
      <c r="T36" s="2" t="s">
        <v>287</v>
      </c>
      <c r="U36" s="2" t="s">
        <v>541</v>
      </c>
      <c r="V36" s="2" t="s">
        <v>149</v>
      </c>
      <c r="W36" s="2" t="s">
        <v>151</v>
      </c>
      <c r="X36" s="2" t="s">
        <v>145</v>
      </c>
      <c r="Y36" s="2" t="s">
        <v>368</v>
      </c>
      <c r="Z36" s="4">
        <v>80</v>
      </c>
      <c r="AA36" s="4">
        <f>=ROUNDDOWN(33.3333333333333,0)</f>
      </c>
      <c r="AB36" s="5">
        <v>2.4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2</v>
      </c>
      <c r="AQ36" s="8">
        <v>48</v>
      </c>
      <c r="AR36" s="4"/>
      <c r="AS36" s="8"/>
      <c r="AT36" s="7"/>
      <c r="AU36" s="7"/>
      <c r="AV36" s="4">
        <v>2</v>
      </c>
      <c r="AW36" s="8">
        <v>48</v>
      </c>
      <c r="AX36" s="4"/>
      <c r="AY36" s="8"/>
      <c r="AZ36" s="7"/>
      <c r="BA36" s="7"/>
      <c r="BB36" s="7">
        <v>1</v>
      </c>
      <c r="BC36" s="4">
        <v>2</v>
      </c>
      <c r="BD36" s="8">
        <v>48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1</v>
      </c>
      <c r="BJ36" s="4">
        <v>2</v>
      </c>
      <c r="BK36" s="8">
        <v>48</v>
      </c>
      <c r="BL36" s="2" t="s">
        <v>21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369</v>
      </c>
      <c r="BX36" s="2" t="s">
        <v>591</v>
      </c>
      <c r="BY36" s="2" t="s">
        <v>157</v>
      </c>
      <c r="BZ36" s="2" t="s">
        <v>157</v>
      </c>
      <c r="CA36" s="2" t="s">
        <v>145</v>
      </c>
      <c r="CB36" s="4"/>
      <c r="CC36" s="8"/>
      <c r="CD36" s="4"/>
      <c r="CE36" s="8"/>
      <c r="CF36" s="7"/>
      <c r="CG36" s="7"/>
      <c r="CH36" s="2" t="s">
        <v>154</v>
      </c>
      <c r="CI36" s="2" t="s">
        <v>142</v>
      </c>
      <c r="CJ36" s="2" t="s">
        <v>371</v>
      </c>
      <c r="CK36" s="2" t="s">
        <v>592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145</v>
      </c>
      <c r="CX36" s="2" t="s">
        <v>145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374</v>
      </c>
      <c r="DK36" s="2" t="s">
        <v>372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530</v>
      </c>
      <c r="DX36" s="2" t="s">
        <v>593</v>
      </c>
      <c r="DY36" s="2" t="s">
        <v>157</v>
      </c>
      <c r="DZ36" s="2" t="s">
        <v>157</v>
      </c>
      <c r="EA36" s="2" t="s">
        <v>145</v>
      </c>
      <c r="EB36" s="4">
        <v>2</v>
      </c>
      <c r="EC36" s="8">
        <v>48</v>
      </c>
      <c r="ED36" s="4"/>
      <c r="EE36" s="8"/>
      <c r="EF36" s="7"/>
      <c r="EG36" s="7"/>
      <c r="EH36" s="2" t="s">
        <v>154</v>
      </c>
      <c r="EI36" s="2" t="s">
        <v>142</v>
      </c>
      <c r="EJ36" s="2" t="s">
        <v>378</v>
      </c>
      <c r="EK36" s="2" t="s">
        <v>594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142</v>
      </c>
      <c r="EW36" s="2" t="s">
        <v>167</v>
      </c>
      <c r="EX36" s="2" t="s">
        <v>301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187</v>
      </c>
      <c r="FI36" s="2" t="s">
        <v>160</v>
      </c>
      <c r="FJ36" s="2" t="s">
        <v>169</v>
      </c>
      <c r="FK36" s="2" t="s">
        <v>497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184</v>
      </c>
      <c r="FV36" s="2" t="s">
        <v>142</v>
      </c>
      <c r="FW36" s="2" t="s">
        <v>145</v>
      </c>
      <c r="FX36" s="2" t="s">
        <v>145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180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180</v>
      </c>
      <c r="GV36" s="2" t="s">
        <v>160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154</v>
      </c>
      <c r="HI36" s="2" t="s">
        <v>160</v>
      </c>
      <c r="HJ36" s="2" t="s">
        <v>304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184</v>
      </c>
      <c r="HV36" s="2" t="s">
        <v>160</v>
      </c>
      <c r="HW36" s="2" t="s">
        <v>145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228</v>
      </c>
      <c r="II36" s="2" t="s">
        <v>142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154</v>
      </c>
      <c r="IV36" s="2" t="s">
        <v>142</v>
      </c>
      <c r="IW36" s="2" t="s">
        <v>530</v>
      </c>
      <c r="IX36" s="2" t="s">
        <v>145</v>
      </c>
      <c r="IY36" s="2" t="s">
        <v>157</v>
      </c>
      <c r="IZ36" s="2" t="s">
        <v>157</v>
      </c>
      <c r="JA36" s="2" t="s">
        <v>145</v>
      </c>
      <c r="JB36" s="4"/>
      <c r="JC36" s="8"/>
      <c r="JD36" s="4"/>
      <c r="JE36" s="8"/>
      <c r="JF36" s="7"/>
      <c r="JG36" s="7"/>
      <c r="JH36" s="2" t="s">
        <v>180</v>
      </c>
      <c r="JI36" s="2" t="s">
        <v>142</v>
      </c>
      <c r="JJ36" s="2" t="s">
        <v>145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228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307</v>
      </c>
      <c r="KI36" s="2" t="s">
        <v>142</v>
      </c>
      <c r="KJ36" s="2" t="s">
        <v>595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180</v>
      </c>
      <c r="KV36" s="2" t="s">
        <v>142</v>
      </c>
      <c r="KW36" s="2" t="s">
        <v>145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180</v>
      </c>
      <c r="LI36" s="2" t="s">
        <v>171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228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180</v>
      </c>
      <c r="MI36" s="2" t="s">
        <v>142</v>
      </c>
      <c r="MJ36" s="2" t="s">
        <v>145</v>
      </c>
      <c r="MK36" s="2" t="s">
        <v>145</v>
      </c>
      <c r="ML36" s="2" t="s">
        <v>157</v>
      </c>
      <c r="MM36" s="2" t="s">
        <v>157</v>
      </c>
      <c r="MN36" s="2" t="s">
        <v>145</v>
      </c>
      <c r="MO36" s="4"/>
      <c r="MP36" s="8"/>
      <c r="MQ36" s="4"/>
      <c r="MR36" s="8"/>
      <c r="MS36" s="7"/>
      <c r="MT36" s="7"/>
      <c r="MU36" s="2" t="s">
        <v>228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180</v>
      </c>
      <c r="NI36" s="2" t="s">
        <v>142</v>
      </c>
      <c r="NJ36" s="2" t="s">
        <v>145</v>
      </c>
      <c r="NK36" s="2" t="s">
        <v>145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180</v>
      </c>
      <c r="NV36" s="2" t="s">
        <v>142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184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80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596</v>
      </c>
      <c r="B37" s="2" t="s">
        <v>134</v>
      </c>
      <c r="C37" s="2" t="s">
        <v>135</v>
      </c>
      <c r="D37" s="2" t="s">
        <v>582</v>
      </c>
      <c r="E37" s="2" t="s">
        <v>583</v>
      </c>
      <c r="F37" s="2" t="s">
        <v>363</v>
      </c>
      <c r="G37" s="2" t="s">
        <v>363</v>
      </c>
      <c r="H37" s="2" t="s">
        <v>363</v>
      </c>
      <c r="I37" s="2" t="s">
        <v>590</v>
      </c>
      <c r="J37" s="2" t="s">
        <v>584</v>
      </c>
      <c r="K37" s="2" t="s">
        <v>208</v>
      </c>
      <c r="L37" s="3">
        <v>18</v>
      </c>
      <c r="M37" s="3">
        <v>18.9</v>
      </c>
      <c r="N37" s="3">
        <v>39.99</v>
      </c>
      <c r="O37" s="2" t="s">
        <v>597</v>
      </c>
      <c r="P37" s="2" t="s">
        <v>366</v>
      </c>
      <c r="Q37" s="2" t="s">
        <v>144</v>
      </c>
      <c r="R37" s="2" t="s">
        <v>145</v>
      </c>
      <c r="S37" s="2" t="s">
        <v>598</v>
      </c>
      <c r="T37" s="2" t="s">
        <v>287</v>
      </c>
      <c r="U37" s="2" t="s">
        <v>541</v>
      </c>
      <c r="V37" s="2" t="s">
        <v>149</v>
      </c>
      <c r="W37" s="2" t="s">
        <v>599</v>
      </c>
      <c r="X37" s="2" t="s">
        <v>151</v>
      </c>
      <c r="Y37" s="2" t="s">
        <v>368</v>
      </c>
      <c r="Z37" s="4">
        <v>3</v>
      </c>
      <c r="AA37" s="4">
        <f>=ROUNDDOWN(3,0)</f>
      </c>
      <c r="AB37" s="5">
        <v>1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145</v>
      </c>
      <c r="BM37" s="7"/>
      <c r="BN37" s="7"/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369</v>
      </c>
      <c r="BX37" s="2" t="s">
        <v>600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371</v>
      </c>
      <c r="CK37" s="2" t="s">
        <v>601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145</v>
      </c>
      <c r="CX37" s="2" t="s">
        <v>145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374</v>
      </c>
      <c r="DK37" s="2" t="s">
        <v>602</v>
      </c>
      <c r="DL37" s="2" t="s">
        <v>157</v>
      </c>
      <c r="DM37" s="2" t="s">
        <v>157</v>
      </c>
      <c r="DN37" s="2" t="s">
        <v>145</v>
      </c>
      <c r="DO37" s="4"/>
      <c r="DP37" s="8"/>
      <c r="DQ37" s="4"/>
      <c r="DR37" s="8"/>
      <c r="DS37" s="7"/>
      <c r="DT37" s="7"/>
      <c r="DU37" s="2" t="s">
        <v>154</v>
      </c>
      <c r="DV37" s="2" t="s">
        <v>142</v>
      </c>
      <c r="DW37" s="2" t="s">
        <v>368</v>
      </c>
      <c r="DX37" s="2" t="s">
        <v>603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378</v>
      </c>
      <c r="EK37" s="2" t="s">
        <v>604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167</v>
      </c>
      <c r="EX37" s="2" t="s">
        <v>605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187</v>
      </c>
      <c r="FI37" s="2" t="s">
        <v>160</v>
      </c>
      <c r="FJ37" s="2" t="s">
        <v>169</v>
      </c>
      <c r="FK37" s="2" t="s">
        <v>145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184</v>
      </c>
      <c r="FV37" s="2" t="s">
        <v>142</v>
      </c>
      <c r="FW37" s="2" t="s">
        <v>145</v>
      </c>
      <c r="FX37" s="2" t="s">
        <v>145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180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180</v>
      </c>
      <c r="GV37" s="2" t="s">
        <v>160</v>
      </c>
      <c r="GW37" s="2" t="s">
        <v>145</v>
      </c>
      <c r="GX37" s="2" t="s">
        <v>145</v>
      </c>
      <c r="GY37" s="2" t="s">
        <v>157</v>
      </c>
      <c r="GZ37" s="2" t="s">
        <v>157</v>
      </c>
      <c r="HA37" s="2" t="s">
        <v>145</v>
      </c>
      <c r="HB37" s="4"/>
      <c r="HC37" s="8"/>
      <c r="HD37" s="4"/>
      <c r="HE37" s="8"/>
      <c r="HF37" s="7"/>
      <c r="HG37" s="7"/>
      <c r="HH37" s="2" t="s">
        <v>154</v>
      </c>
      <c r="HI37" s="2" t="s">
        <v>160</v>
      </c>
      <c r="HJ37" s="2" t="s">
        <v>304</v>
      </c>
      <c r="HK37" s="2" t="s">
        <v>145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184</v>
      </c>
      <c r="HV37" s="2" t="s">
        <v>160</v>
      </c>
      <c r="HW37" s="2" t="s">
        <v>145</v>
      </c>
      <c r="HX37" s="2" t="s">
        <v>145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228</v>
      </c>
      <c r="II37" s="2" t="s">
        <v>142</v>
      </c>
      <c r="IJ37" s="2" t="s">
        <v>145</v>
      </c>
      <c r="IK37" s="2" t="s">
        <v>145</v>
      </c>
      <c r="IL37" s="2" t="s">
        <v>157</v>
      </c>
      <c r="IM37" s="2" t="s">
        <v>157</v>
      </c>
      <c r="IN37" s="2" t="s">
        <v>145</v>
      </c>
      <c r="IO37" s="4"/>
      <c r="IP37" s="8"/>
      <c r="IQ37" s="4"/>
      <c r="IR37" s="8"/>
      <c r="IS37" s="7"/>
      <c r="IT37" s="7"/>
      <c r="IU37" s="2" t="s">
        <v>154</v>
      </c>
      <c r="IV37" s="2" t="s">
        <v>142</v>
      </c>
      <c r="IW37" s="2" t="s">
        <v>368</v>
      </c>
      <c r="IX37" s="2" t="s">
        <v>606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180</v>
      </c>
      <c r="JI37" s="2" t="s">
        <v>142</v>
      </c>
      <c r="JJ37" s="2" t="s">
        <v>145</v>
      </c>
      <c r="JK37" s="2" t="s">
        <v>145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228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154</v>
      </c>
      <c r="KI37" s="2" t="s">
        <v>142</v>
      </c>
      <c r="KJ37" s="2" t="s">
        <v>595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180</v>
      </c>
      <c r="KV37" s="2" t="s">
        <v>142</v>
      </c>
      <c r="KW37" s="2" t="s">
        <v>145</v>
      </c>
      <c r="KX37" s="2" t="s">
        <v>145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180</v>
      </c>
      <c r="LI37" s="2" t="s">
        <v>171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228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180</v>
      </c>
      <c r="MI37" s="2" t="s">
        <v>142</v>
      </c>
      <c r="MJ37" s="2" t="s">
        <v>145</v>
      </c>
      <c r="MK37" s="2" t="s">
        <v>145</v>
      </c>
      <c r="ML37" s="2" t="s">
        <v>157</v>
      </c>
      <c r="MM37" s="2" t="s">
        <v>157</v>
      </c>
      <c r="MN37" s="2" t="s">
        <v>145</v>
      </c>
      <c r="MO37" s="4"/>
      <c r="MP37" s="8"/>
      <c r="MQ37" s="4"/>
      <c r="MR37" s="8"/>
      <c r="MS37" s="7"/>
      <c r="MT37" s="7"/>
      <c r="MU37" s="2" t="s">
        <v>228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180</v>
      </c>
      <c r="NI37" s="2" t="s">
        <v>142</v>
      </c>
      <c r="NJ37" s="2" t="s">
        <v>145</v>
      </c>
      <c r="NK37" s="2" t="s">
        <v>145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180</v>
      </c>
      <c r="NV37" s="2" t="s">
        <v>142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184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>
        <v>3</v>
      </c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607</v>
      </c>
      <c r="B38" s="2" t="s">
        <v>134</v>
      </c>
      <c r="C38" s="2" t="s">
        <v>135</v>
      </c>
      <c r="D38" s="2" t="s">
        <v>582</v>
      </c>
      <c r="E38" s="2" t="s">
        <v>583</v>
      </c>
      <c r="F38" s="2" t="s">
        <v>138</v>
      </c>
      <c r="G38" s="2" t="s">
        <v>138</v>
      </c>
      <c r="H38" s="2" t="s">
        <v>138</v>
      </c>
      <c r="I38" s="2" t="s">
        <v>608</v>
      </c>
      <c r="J38" s="2" t="s">
        <v>609</v>
      </c>
      <c r="K38" s="2" t="s">
        <v>141</v>
      </c>
      <c r="L38" s="3">
        <v>18.1</v>
      </c>
      <c r="M38" s="3">
        <v>19</v>
      </c>
      <c r="N38" s="3">
        <v>44.99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610</v>
      </c>
      <c r="T38" s="2" t="s">
        <v>147</v>
      </c>
      <c r="U38" s="2" t="s">
        <v>541</v>
      </c>
      <c r="V38" s="2" t="s">
        <v>149</v>
      </c>
      <c r="W38" s="2" t="s">
        <v>150</v>
      </c>
      <c r="X38" s="2" t="s">
        <v>151</v>
      </c>
      <c r="Y38" s="2" t="s">
        <v>152</v>
      </c>
      <c r="Z38" s="4">
        <v>130</v>
      </c>
      <c r="AA38" s="4">
        <f>=ROUNDDOWN(30.2325581395349,0)</f>
      </c>
      <c r="AB38" s="5">
        <v>4.3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21.06</v>
      </c>
      <c r="AR38" s="4">
        <v>1</v>
      </c>
      <c r="AS38" s="8">
        <v>19.89</v>
      </c>
      <c r="AT38" s="7"/>
      <c r="AU38" s="7">
        <v>0.0588</v>
      </c>
      <c r="AV38" s="4">
        <v>1</v>
      </c>
      <c r="AW38" s="8">
        <v>21.06</v>
      </c>
      <c r="AX38" s="4">
        <v>1</v>
      </c>
      <c r="AY38" s="8">
        <v>19.89</v>
      </c>
      <c r="AZ38" s="7"/>
      <c r="BA38" s="7">
        <v>0.0588</v>
      </c>
      <c r="BB38" s="7">
        <v>1</v>
      </c>
      <c r="BC38" s="4">
        <v>1</v>
      </c>
      <c r="BD38" s="8">
        <v>21.06</v>
      </c>
      <c r="BE38" s="4">
        <v>3</v>
      </c>
      <c r="BF38" s="8">
        <v>55.99</v>
      </c>
      <c r="BG38" s="7">
        <v>-0.6667</v>
      </c>
      <c r="BH38" s="7">
        <v>-0.6239</v>
      </c>
      <c r="BI38" s="7">
        <v>1</v>
      </c>
      <c r="BJ38" s="4">
        <v>1</v>
      </c>
      <c r="BK38" s="8">
        <v>21.06</v>
      </c>
      <c r="BL38" s="2" t="s">
        <v>16</v>
      </c>
      <c r="BM38" s="7">
        <v>1</v>
      </c>
      <c r="BN38" s="7">
        <v>1</v>
      </c>
      <c r="BO38" s="4">
        <v>1</v>
      </c>
      <c r="BP38" s="8">
        <v>21.06</v>
      </c>
      <c r="BQ38" s="4">
        <v>1</v>
      </c>
      <c r="BR38" s="8">
        <v>19.89</v>
      </c>
      <c r="BS38" s="7"/>
      <c r="BT38" s="7">
        <v>0.0588</v>
      </c>
      <c r="BU38" s="2" t="s">
        <v>154</v>
      </c>
      <c r="BV38" s="2" t="s">
        <v>142</v>
      </c>
      <c r="BW38" s="2" t="s">
        <v>155</v>
      </c>
      <c r="BX38" s="2" t="s">
        <v>194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155</v>
      </c>
      <c r="CK38" s="2" t="s">
        <v>611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145</v>
      </c>
      <c r="CX38" s="2" t="s">
        <v>612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155</v>
      </c>
      <c r="DK38" s="2" t="s">
        <v>613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163</v>
      </c>
      <c r="DX38" s="2" t="s">
        <v>236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165</v>
      </c>
      <c r="EK38" s="2" t="s">
        <v>544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167</v>
      </c>
      <c r="EX38" s="2" t="s">
        <v>300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154</v>
      </c>
      <c r="FI38" s="2" t="s">
        <v>142</v>
      </c>
      <c r="FJ38" s="2" t="s">
        <v>169</v>
      </c>
      <c r="FK38" s="2" t="s">
        <v>614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184</v>
      </c>
      <c r="FV38" s="2" t="s">
        <v>142</v>
      </c>
      <c r="FW38" s="2" t="s">
        <v>145</v>
      </c>
      <c r="FX38" s="2" t="s">
        <v>145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180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154</v>
      </c>
      <c r="HI38" s="2" t="s">
        <v>160</v>
      </c>
      <c r="HJ38" s="2" t="s">
        <v>485</v>
      </c>
      <c r="HK38" s="2" t="s">
        <v>202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160</v>
      </c>
      <c r="HW38" s="2" t="s">
        <v>145</v>
      </c>
      <c r="HX38" s="2" t="s">
        <v>615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154</v>
      </c>
      <c r="IV38" s="2" t="s">
        <v>142</v>
      </c>
      <c r="IW38" s="2" t="s">
        <v>178</v>
      </c>
      <c r="IX38" s="2" t="s">
        <v>487</v>
      </c>
      <c r="IY38" s="2" t="s">
        <v>157</v>
      </c>
      <c r="IZ38" s="2" t="s">
        <v>157</v>
      </c>
      <c r="JA38" s="2" t="s">
        <v>145</v>
      </c>
      <c r="JB38" s="4"/>
      <c r="JC38" s="8"/>
      <c r="JD38" s="4"/>
      <c r="JE38" s="8"/>
      <c r="JF38" s="7"/>
      <c r="JG38" s="7"/>
      <c r="JH38" s="2" t="s">
        <v>180</v>
      </c>
      <c r="JI38" s="2" t="s">
        <v>142</v>
      </c>
      <c r="JJ38" s="2" t="s">
        <v>145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184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307</v>
      </c>
      <c r="KI38" s="2" t="s">
        <v>142</v>
      </c>
      <c r="KJ38" s="2" t="s">
        <v>441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154</v>
      </c>
      <c r="KV38" s="2" t="s">
        <v>171</v>
      </c>
      <c r="KW38" s="2" t="s">
        <v>205</v>
      </c>
      <c r="KX38" s="2" t="s">
        <v>550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180</v>
      </c>
      <c r="LI38" s="2" t="s">
        <v>171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184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184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160</v>
      </c>
      <c r="NJ38" s="2" t="s">
        <v>185</v>
      </c>
      <c r="NK38" s="2" t="s">
        <v>489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180</v>
      </c>
      <c r="NV38" s="2" t="s">
        <v>160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184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60</v>
      </c>
      <c r="OP38" s="4"/>
      <c r="OQ38" s="4"/>
      <c r="OR38" s="4">
        <v>70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616</v>
      </c>
      <c r="B39" s="2" t="s">
        <v>134</v>
      </c>
      <c r="C39" s="2" t="s">
        <v>135</v>
      </c>
      <c r="D39" s="2" t="s">
        <v>582</v>
      </c>
      <c r="E39" s="2" t="s">
        <v>583</v>
      </c>
      <c r="F39" s="2" t="s">
        <v>138</v>
      </c>
      <c r="G39" s="2" t="s">
        <v>138</v>
      </c>
      <c r="H39" s="2" t="s">
        <v>138</v>
      </c>
      <c r="I39" s="2" t="s">
        <v>608</v>
      </c>
      <c r="J39" s="2" t="s">
        <v>609</v>
      </c>
      <c r="K39" s="2" t="s">
        <v>208</v>
      </c>
      <c r="L39" s="3">
        <v>18.1</v>
      </c>
      <c r="M39" s="3">
        <v>19</v>
      </c>
      <c r="N39" s="3">
        <v>44.99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210</v>
      </c>
      <c r="T39" s="2" t="s">
        <v>147</v>
      </c>
      <c r="U39" s="2" t="s">
        <v>541</v>
      </c>
      <c r="V39" s="2" t="s">
        <v>149</v>
      </c>
      <c r="W39" s="2" t="s">
        <v>150</v>
      </c>
      <c r="X39" s="2" t="s">
        <v>151</v>
      </c>
      <c r="Y39" s="2" t="s">
        <v>152</v>
      </c>
      <c r="Z39" s="4">
        <v>183</v>
      </c>
      <c r="AA39" s="4">
        <f>=ROUNDDOWN(32.1052631578947,0)</f>
      </c>
      <c r="AB39" s="5">
        <v>5.7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2</v>
      </c>
      <c r="AS39" s="8">
        <v>36.1</v>
      </c>
      <c r="AT39" s="7">
        <v>-1</v>
      </c>
      <c r="AU39" s="7">
        <v>-1</v>
      </c>
      <c r="AV39" s="4"/>
      <c r="AW39" s="8"/>
      <c r="AX39" s="4">
        <v>2</v>
      </c>
      <c r="AY39" s="8">
        <v>36.1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142</v>
      </c>
      <c r="BW39" s="2" t="s">
        <v>155</v>
      </c>
      <c r="BX39" s="2" t="s">
        <v>617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155</v>
      </c>
      <c r="CK39" s="2" t="s">
        <v>548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145</v>
      </c>
      <c r="CX39" s="2" t="s">
        <v>618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155</v>
      </c>
      <c r="DK39" s="2" t="s">
        <v>619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142</v>
      </c>
      <c r="DW39" s="2" t="s">
        <v>163</v>
      </c>
      <c r="DX39" s="2" t="s">
        <v>215</v>
      </c>
      <c r="DY39" s="2" t="s">
        <v>157</v>
      </c>
      <c r="DZ39" s="2" t="s">
        <v>157</v>
      </c>
      <c r="EA39" s="2" t="s">
        <v>145</v>
      </c>
      <c r="EB39" s="4"/>
      <c r="EC39" s="8"/>
      <c r="ED39" s="4">
        <v>2</v>
      </c>
      <c r="EE39" s="8">
        <v>36.1</v>
      </c>
      <c r="EF39" s="7">
        <v>-1</v>
      </c>
      <c r="EG39" s="7">
        <v>-1</v>
      </c>
      <c r="EH39" s="2" t="s">
        <v>154</v>
      </c>
      <c r="EI39" s="2" t="s">
        <v>142</v>
      </c>
      <c r="EJ39" s="2" t="s">
        <v>216</v>
      </c>
      <c r="EK39" s="2" t="s">
        <v>462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142</v>
      </c>
      <c r="EW39" s="2" t="s">
        <v>167</v>
      </c>
      <c r="EX39" s="2" t="s">
        <v>620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142</v>
      </c>
      <c r="FJ39" s="2" t="s">
        <v>169</v>
      </c>
      <c r="FK39" s="2" t="s">
        <v>566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184</v>
      </c>
      <c r="FV39" s="2" t="s">
        <v>142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180</v>
      </c>
      <c r="GI39" s="2" t="s">
        <v>142</v>
      </c>
      <c r="GJ39" s="2" t="s">
        <v>145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154</v>
      </c>
      <c r="HI39" s="2" t="s">
        <v>160</v>
      </c>
      <c r="HJ39" s="2" t="s">
        <v>175</v>
      </c>
      <c r="HK39" s="2" t="s">
        <v>621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154</v>
      </c>
      <c r="HV39" s="2" t="s">
        <v>160</v>
      </c>
      <c r="HW39" s="2" t="s">
        <v>145</v>
      </c>
      <c r="HX39" s="2" t="s">
        <v>622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154</v>
      </c>
      <c r="IV39" s="2" t="s">
        <v>142</v>
      </c>
      <c r="IW39" s="2" t="s">
        <v>225</v>
      </c>
      <c r="IX39" s="2" t="s">
        <v>435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180</v>
      </c>
      <c r="JI39" s="2" t="s">
        <v>142</v>
      </c>
      <c r="JJ39" s="2" t="s">
        <v>145</v>
      </c>
      <c r="JK39" s="2" t="s">
        <v>145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184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307</v>
      </c>
      <c r="KI39" s="2" t="s">
        <v>142</v>
      </c>
      <c r="KJ39" s="2" t="s">
        <v>441</v>
      </c>
      <c r="KK39" s="2" t="s">
        <v>145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171</v>
      </c>
      <c r="KW39" s="2" t="s">
        <v>205</v>
      </c>
      <c r="KX39" s="2" t="s">
        <v>623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180</v>
      </c>
      <c r="LI39" s="2" t="s">
        <v>171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184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184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160</v>
      </c>
      <c r="NJ39" s="2" t="s">
        <v>229</v>
      </c>
      <c r="NK39" s="2" t="s">
        <v>417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180</v>
      </c>
      <c r="NV39" s="2" t="s">
        <v>160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184</v>
      </c>
      <c r="OI39" s="2" t="s">
        <v>142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4"/>
      <c r="OQ39" s="4"/>
      <c r="OR39" s="4">
        <v>183</v>
      </c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16" t="s">
        <v>624</v>
      </c>
      <c r="B40" s="9" t="s">
        <v>145</v>
      </c>
      <c r="C40" s="9" t="s">
        <v>145</v>
      </c>
      <c r="D40" s="9" t="s">
        <v>145</v>
      </c>
      <c r="E40" s="9" t="s">
        <v>145</v>
      </c>
      <c r="F40" s="9" t="s">
        <v>145</v>
      </c>
      <c r="G40" s="9" t="s">
        <v>145</v>
      </c>
      <c r="H40" s="9" t="s">
        <v>145</v>
      </c>
      <c r="I40" s="9" t="s">
        <v>145</v>
      </c>
      <c r="J40" s="9" t="s">
        <v>145</v>
      </c>
      <c r="K40" s="9" t="s">
        <v>145</v>
      </c>
      <c r="L40" s="10"/>
      <c r="M40" s="10"/>
      <c r="N40" s="10"/>
      <c r="O40" s="9" t="s">
        <v>145</v>
      </c>
      <c r="P40" s="9" t="s">
        <v>145</v>
      </c>
      <c r="Q40" s="9" t="s">
        <v>145</v>
      </c>
      <c r="R40" s="9" t="s">
        <v>145</v>
      </c>
      <c r="S40" s="9" t="s">
        <v>145</v>
      </c>
      <c r="T40" s="9" t="s">
        <v>145</v>
      </c>
      <c r="U40" s="9" t="s">
        <v>145</v>
      </c>
      <c r="V40" s="9" t="s">
        <v>145</v>
      </c>
      <c r="W40" s="9" t="s">
        <v>145</v>
      </c>
      <c r="X40" s="9" t="s">
        <v>145</v>
      </c>
      <c r="Y40" s="9" t="s">
        <v>145</v>
      </c>
      <c r="Z40" s="11">
        <v>3629</v>
      </c>
      <c r="AA40" s="11">
        <f>=ROUNDDOWN({0},0)</f>
      </c>
      <c r="AB40" s="12">
        <v>101.9</v>
      </c>
      <c r="AC40" s="9" t="s">
        <v>145</v>
      </c>
      <c r="AD40" s="11"/>
      <c r="AE40" s="11">
        <v>772</v>
      </c>
      <c r="AF40" s="13"/>
      <c r="AG40" s="13"/>
      <c r="AH40" s="14"/>
      <c r="AI40" s="11"/>
      <c r="AJ40" s="11">
        <f>=ROUNDDOWN({0},0)</f>
      </c>
      <c r="AK40" s="12"/>
      <c r="AL40" s="9" t="s">
        <v>145</v>
      </c>
      <c r="AM40" s="11"/>
      <c r="AN40" s="11"/>
      <c r="AO40" s="14"/>
      <c r="AP40" s="11">
        <v>91</v>
      </c>
      <c r="AQ40" s="15">
        <v>7123.38</v>
      </c>
      <c r="AR40" s="11">
        <v>84</v>
      </c>
      <c r="AS40" s="15">
        <v>5946.56</v>
      </c>
      <c r="AT40" s="14">
        <v>0.0833</v>
      </c>
      <c r="AU40" s="14">
        <v>0.1979</v>
      </c>
      <c r="AV40" s="11">
        <v>91</v>
      </c>
      <c r="AW40" s="15">
        <v>7123.38</v>
      </c>
      <c r="AX40" s="11">
        <v>84</v>
      </c>
      <c r="AY40" s="15">
        <v>5946.56</v>
      </c>
      <c r="AZ40" s="14">
        <v>0.0833</v>
      </c>
      <c r="BA40" s="14">
        <v>0.1979</v>
      </c>
      <c r="BB40" s="14"/>
      <c r="BC40" s="11">
        <v>91</v>
      </c>
      <c r="BD40" s="15">
        <v>7123.38</v>
      </c>
      <c r="BE40" s="11">
        <v>84</v>
      </c>
      <c r="BF40" s="15">
        <v>5946.56</v>
      </c>
      <c r="BG40" s="14">
        <v>0.0833</v>
      </c>
      <c r="BH40" s="14">
        <v>0.1979</v>
      </c>
      <c r="BI40" s="14"/>
      <c r="BJ40" s="11"/>
      <c r="BK40" s="15"/>
      <c r="BL40" s="9" t="s">
        <v>145</v>
      </c>
      <c r="BM40" s="14"/>
      <c r="BN40" s="14"/>
      <c r="BO40" s="11">
        <v>23</v>
      </c>
      <c r="BP40" s="15">
        <v>1568.49</v>
      </c>
      <c r="BQ40" s="11">
        <v>14</v>
      </c>
      <c r="BR40" s="15">
        <v>1067.75</v>
      </c>
      <c r="BS40" s="14">
        <v>0.6429</v>
      </c>
      <c r="BT40" s="14">
        <v>0.469</v>
      </c>
      <c r="BU40" s="9" t="s">
        <v>145</v>
      </c>
      <c r="BV40" s="9" t="s">
        <v>145</v>
      </c>
      <c r="BW40" s="9" t="s">
        <v>145</v>
      </c>
      <c r="BX40" s="9" t="s">
        <v>145</v>
      </c>
      <c r="BY40" s="9" t="s">
        <v>145</v>
      </c>
      <c r="BZ40" s="9" t="s">
        <v>145</v>
      </c>
      <c r="CA40" s="9" t="s">
        <v>145</v>
      </c>
      <c r="CB40" s="11">
        <v>23</v>
      </c>
      <c r="CC40" s="15">
        <v>1539.86</v>
      </c>
      <c r="CD40" s="11">
        <v>31</v>
      </c>
      <c r="CE40" s="15">
        <v>2176.14</v>
      </c>
      <c r="CF40" s="14">
        <v>-0.2581</v>
      </c>
      <c r="CG40" s="14">
        <v>-0.2924</v>
      </c>
      <c r="CH40" s="9" t="s">
        <v>145</v>
      </c>
      <c r="CI40" s="9" t="s">
        <v>145</v>
      </c>
      <c r="CJ40" s="9" t="s">
        <v>145</v>
      </c>
      <c r="CK40" s="9" t="s">
        <v>145</v>
      </c>
      <c r="CL40" s="9" t="s">
        <v>145</v>
      </c>
      <c r="CM40" s="9" t="s">
        <v>145</v>
      </c>
      <c r="CN40" s="9" t="s">
        <v>145</v>
      </c>
      <c r="CO40" s="11">
        <v>15</v>
      </c>
      <c r="CP40" s="15">
        <v>1529.24</v>
      </c>
      <c r="CQ40" s="11">
        <v>4</v>
      </c>
      <c r="CR40" s="15">
        <v>357.33</v>
      </c>
      <c r="CS40" s="14">
        <v>2.75</v>
      </c>
      <c r="CT40" s="14">
        <v>3.2796</v>
      </c>
      <c r="CU40" s="9" t="s">
        <v>145</v>
      </c>
      <c r="CV40" s="9" t="s">
        <v>145</v>
      </c>
      <c r="CW40" s="9" t="s">
        <v>145</v>
      </c>
      <c r="CX40" s="9" t="s">
        <v>145</v>
      </c>
      <c r="CY40" s="9" t="s">
        <v>145</v>
      </c>
      <c r="CZ40" s="9" t="s">
        <v>145</v>
      </c>
      <c r="DA40" s="9" t="s">
        <v>145</v>
      </c>
      <c r="DB40" s="11">
        <v>14</v>
      </c>
      <c r="DC40" s="15">
        <v>1036.71</v>
      </c>
      <c r="DD40" s="11">
        <v>14</v>
      </c>
      <c r="DE40" s="15">
        <v>856.84</v>
      </c>
      <c r="DF40" s="14"/>
      <c r="DG40" s="14">
        <v>0.2099</v>
      </c>
      <c r="DH40" s="9" t="s">
        <v>145</v>
      </c>
      <c r="DI40" s="9" t="s">
        <v>145</v>
      </c>
      <c r="DJ40" s="9" t="s">
        <v>145</v>
      </c>
      <c r="DK40" s="9" t="s">
        <v>145</v>
      </c>
      <c r="DL40" s="9" t="s">
        <v>145</v>
      </c>
      <c r="DM40" s="9" t="s">
        <v>145</v>
      </c>
      <c r="DN40" s="9" t="s">
        <v>145</v>
      </c>
      <c r="DO40" s="11">
        <v>7</v>
      </c>
      <c r="DP40" s="15">
        <v>650.23</v>
      </c>
      <c r="DQ40" s="11">
        <v>6</v>
      </c>
      <c r="DR40" s="15">
        <v>513.27</v>
      </c>
      <c r="DS40" s="14">
        <v>0.1667</v>
      </c>
      <c r="DT40" s="14">
        <v>0.2668</v>
      </c>
      <c r="DU40" s="9" t="s">
        <v>145</v>
      </c>
      <c r="DV40" s="9" t="s">
        <v>145</v>
      </c>
      <c r="DW40" s="9" t="s">
        <v>145</v>
      </c>
      <c r="DX40" s="9" t="s">
        <v>145</v>
      </c>
      <c r="DY40" s="9" t="s">
        <v>145</v>
      </c>
      <c r="DZ40" s="9" t="s">
        <v>145</v>
      </c>
      <c r="EA40" s="9" t="s">
        <v>145</v>
      </c>
      <c r="EB40" s="11">
        <v>6</v>
      </c>
      <c r="EC40" s="15">
        <v>571.87</v>
      </c>
      <c r="ED40" s="11">
        <v>7</v>
      </c>
      <c r="EE40" s="15">
        <v>397.91</v>
      </c>
      <c r="EF40" s="14">
        <v>-0.1429</v>
      </c>
      <c r="EG40" s="14">
        <v>0.4372</v>
      </c>
      <c r="EH40" s="9" t="s">
        <v>145</v>
      </c>
      <c r="EI40" s="9" t="s">
        <v>145</v>
      </c>
      <c r="EJ40" s="9" t="s">
        <v>145</v>
      </c>
      <c r="EK40" s="9" t="s">
        <v>145</v>
      </c>
      <c r="EL40" s="9" t="s">
        <v>145</v>
      </c>
      <c r="EM40" s="9" t="s">
        <v>145</v>
      </c>
      <c r="EN40" s="9" t="s">
        <v>145</v>
      </c>
      <c r="EO40" s="11">
        <v>3</v>
      </c>
      <c r="EP40" s="15">
        <v>226.98</v>
      </c>
      <c r="EQ40" s="11">
        <v>5</v>
      </c>
      <c r="ER40" s="15">
        <v>291.79</v>
      </c>
      <c r="ES40" s="14">
        <v>-0.4</v>
      </c>
      <c r="ET40" s="14">
        <v>-0.2221</v>
      </c>
      <c r="EU40" s="9" t="s">
        <v>145</v>
      </c>
      <c r="EV40" s="9" t="s">
        <v>145</v>
      </c>
      <c r="EW40" s="9" t="s">
        <v>145</v>
      </c>
      <c r="EX40" s="9" t="s">
        <v>145</v>
      </c>
      <c r="EY40" s="9" t="s">
        <v>145</v>
      </c>
      <c r="EZ40" s="9" t="s">
        <v>145</v>
      </c>
      <c r="FA40" s="9" t="s">
        <v>145</v>
      </c>
      <c r="FB40" s="11"/>
      <c r="FC40" s="15"/>
      <c r="FD40" s="11">
        <v>2</v>
      </c>
      <c r="FE40" s="15">
        <v>193.42</v>
      </c>
      <c r="FF40" s="14">
        <v>-1</v>
      </c>
      <c r="FG40" s="14">
        <v>-1</v>
      </c>
      <c r="FH40" s="9" t="s">
        <v>145</v>
      </c>
      <c r="FI40" s="9" t="s">
        <v>145</v>
      </c>
      <c r="FJ40" s="9" t="s">
        <v>145</v>
      </c>
      <c r="FK40" s="9" t="s">
        <v>145</v>
      </c>
      <c r="FL40" s="9" t="s">
        <v>145</v>
      </c>
      <c r="FM40" s="9" t="s">
        <v>145</v>
      </c>
      <c r="FN40" s="9" t="s">
        <v>145</v>
      </c>
      <c r="FO40" s="11"/>
      <c r="FP40" s="15"/>
      <c r="FQ40" s="11">
        <v>1</v>
      </c>
      <c r="FR40" s="15">
        <v>92.11</v>
      </c>
      <c r="FS40" s="14">
        <v>-1</v>
      </c>
      <c r="FT40" s="14">
        <v>-1</v>
      </c>
      <c r="FU40" s="9" t="s">
        <v>145</v>
      </c>
      <c r="FV40" s="9" t="s">
        <v>145</v>
      </c>
      <c r="FW40" s="9" t="s">
        <v>145</v>
      </c>
      <c r="FX40" s="9" t="s">
        <v>145</v>
      </c>
      <c r="FY40" s="9" t="s">
        <v>145</v>
      </c>
      <c r="FZ40" s="9" t="s">
        <v>145</v>
      </c>
      <c r="GA40" s="9" t="s">
        <v>145</v>
      </c>
      <c r="GB40" s="11"/>
      <c r="GC40" s="15"/>
      <c r="GD40" s="11"/>
      <c r="GE40" s="15"/>
      <c r="GF40" s="14"/>
      <c r="GG40" s="14"/>
      <c r="GH40" s="9" t="s">
        <v>145</v>
      </c>
      <c r="GI40" s="9" t="s">
        <v>145</v>
      </c>
      <c r="GJ40" s="9" t="s">
        <v>145</v>
      </c>
      <c r="GK40" s="9" t="s">
        <v>145</v>
      </c>
      <c r="GL40" s="9" t="s">
        <v>145</v>
      </c>
      <c r="GM40" s="9" t="s">
        <v>145</v>
      </c>
      <c r="GN40" s="9" t="s">
        <v>145</v>
      </c>
      <c r="GO40" s="11"/>
      <c r="GP40" s="15"/>
      <c r="GQ40" s="11"/>
      <c r="GR40" s="15"/>
      <c r="GS40" s="14"/>
      <c r="GT40" s="14"/>
      <c r="GU40" s="9" t="s">
        <v>145</v>
      </c>
      <c r="GV40" s="9" t="s">
        <v>145</v>
      </c>
      <c r="GW40" s="9" t="s">
        <v>145</v>
      </c>
      <c r="GX40" s="9" t="s">
        <v>145</v>
      </c>
      <c r="GY40" s="9" t="s">
        <v>145</v>
      </c>
      <c r="GZ40" s="9" t="s">
        <v>145</v>
      </c>
      <c r="HA40" s="9" t="s">
        <v>145</v>
      </c>
      <c r="HB40" s="11"/>
      <c r="HC40" s="15"/>
      <c r="HD40" s="11"/>
      <c r="HE40" s="15"/>
      <c r="HF40" s="14"/>
      <c r="HG40" s="14"/>
      <c r="HH40" s="9" t="s">
        <v>145</v>
      </c>
      <c r="HI40" s="9" t="s">
        <v>145</v>
      </c>
      <c r="HJ40" s="9" t="s">
        <v>145</v>
      </c>
      <c r="HK40" s="9" t="s">
        <v>145</v>
      </c>
      <c r="HL40" s="9" t="s">
        <v>145</v>
      </c>
      <c r="HM40" s="9" t="s">
        <v>145</v>
      </c>
      <c r="HN40" s="9" t="s">
        <v>145</v>
      </c>
      <c r="HO40" s="11"/>
      <c r="HP40" s="15"/>
      <c r="HQ40" s="11"/>
      <c r="HR40" s="15"/>
      <c r="HS40" s="14"/>
      <c r="HT40" s="14"/>
      <c r="HU40" s="9" t="s">
        <v>145</v>
      </c>
      <c r="HV40" s="9" t="s">
        <v>145</v>
      </c>
      <c r="HW40" s="9" t="s">
        <v>145</v>
      </c>
      <c r="HX40" s="9" t="s">
        <v>145</v>
      </c>
      <c r="HY40" s="9" t="s">
        <v>145</v>
      </c>
      <c r="HZ40" s="9" t="s">
        <v>145</v>
      </c>
      <c r="IA40" s="9" t="s">
        <v>145</v>
      </c>
      <c r="IB40" s="11"/>
      <c r="IC40" s="15"/>
      <c r="ID40" s="11"/>
      <c r="IE40" s="15"/>
      <c r="IF40" s="14"/>
      <c r="IG40" s="14"/>
      <c r="IH40" s="9" t="s">
        <v>145</v>
      </c>
      <c r="II40" s="9" t="s">
        <v>145</v>
      </c>
      <c r="IJ40" s="9" t="s">
        <v>145</v>
      </c>
      <c r="IK40" s="9" t="s">
        <v>145</v>
      </c>
      <c r="IL40" s="9" t="s">
        <v>145</v>
      </c>
      <c r="IM40" s="9" t="s">
        <v>145</v>
      </c>
      <c r="IN40" s="9" t="s">
        <v>145</v>
      </c>
      <c r="IO40" s="11"/>
      <c r="IP40" s="15"/>
      <c r="IQ40" s="11"/>
      <c r="IR40" s="15"/>
      <c r="IS40" s="14"/>
      <c r="IT40" s="14"/>
      <c r="IU40" s="9" t="s">
        <v>145</v>
      </c>
      <c r="IV40" s="9" t="s">
        <v>145</v>
      </c>
      <c r="IW40" s="9" t="s">
        <v>145</v>
      </c>
      <c r="IX40" s="9" t="s">
        <v>145</v>
      </c>
      <c r="IY40" s="9" t="s">
        <v>145</v>
      </c>
      <c r="IZ40" s="9" t="s">
        <v>145</v>
      </c>
      <c r="JA40" s="9" t="s">
        <v>145</v>
      </c>
      <c r="JB40" s="11"/>
      <c r="JC40" s="15"/>
      <c r="JD40" s="11"/>
      <c r="JE40" s="15"/>
      <c r="JF40" s="14"/>
      <c r="JG40" s="14"/>
      <c r="JH40" s="9" t="s">
        <v>145</v>
      </c>
      <c r="JI40" s="9" t="s">
        <v>145</v>
      </c>
      <c r="JJ40" s="9" t="s">
        <v>145</v>
      </c>
      <c r="JK40" s="9" t="s">
        <v>145</v>
      </c>
      <c r="JL40" s="9" t="s">
        <v>145</v>
      </c>
      <c r="JM40" s="9" t="s">
        <v>145</v>
      </c>
      <c r="JN40" s="9" t="s">
        <v>145</v>
      </c>
      <c r="JO40" s="11"/>
      <c r="JP40" s="15"/>
      <c r="JQ40" s="11"/>
      <c r="JR40" s="15"/>
      <c r="JS40" s="14"/>
      <c r="JT40" s="14"/>
      <c r="JU40" s="9" t="s">
        <v>145</v>
      </c>
      <c r="JV40" s="9" t="s">
        <v>145</v>
      </c>
      <c r="JW40" s="9" t="s">
        <v>145</v>
      </c>
      <c r="JX40" s="9" t="s">
        <v>145</v>
      </c>
      <c r="JY40" s="9" t="s">
        <v>145</v>
      </c>
      <c r="JZ40" s="9" t="s">
        <v>145</v>
      </c>
      <c r="KA40" s="9" t="s">
        <v>145</v>
      </c>
      <c r="KB40" s="11"/>
      <c r="KC40" s="15"/>
      <c r="KD40" s="11"/>
      <c r="KE40" s="15"/>
      <c r="KF40" s="14"/>
      <c r="KG40" s="14"/>
      <c r="KH40" s="9" t="s">
        <v>145</v>
      </c>
      <c r="KI40" s="9" t="s">
        <v>145</v>
      </c>
      <c r="KJ40" s="9" t="s">
        <v>145</v>
      </c>
      <c r="KK40" s="9" t="s">
        <v>145</v>
      </c>
      <c r="KL40" s="9" t="s">
        <v>145</v>
      </c>
      <c r="KM40" s="9" t="s">
        <v>145</v>
      </c>
      <c r="KN40" s="9" t="s">
        <v>145</v>
      </c>
      <c r="KO40" s="11"/>
      <c r="KP40" s="15"/>
      <c r="KQ40" s="11"/>
      <c r="KR40" s="15"/>
      <c r="KS40" s="14"/>
      <c r="KT40" s="14"/>
      <c r="KU40" s="9" t="s">
        <v>145</v>
      </c>
      <c r="KV40" s="9" t="s">
        <v>145</v>
      </c>
      <c r="KW40" s="9" t="s">
        <v>145</v>
      </c>
      <c r="KX40" s="9" t="s">
        <v>145</v>
      </c>
      <c r="KY40" s="9" t="s">
        <v>145</v>
      </c>
      <c r="KZ40" s="9" t="s">
        <v>145</v>
      </c>
      <c r="LA40" s="9" t="s">
        <v>145</v>
      </c>
      <c r="LB40" s="11"/>
      <c r="LC40" s="15"/>
      <c r="LD40" s="11"/>
      <c r="LE40" s="15"/>
      <c r="LF40" s="14"/>
      <c r="LG40" s="14"/>
      <c r="LH40" s="9" t="s">
        <v>145</v>
      </c>
      <c r="LI40" s="9" t="s">
        <v>145</v>
      </c>
      <c r="LJ40" s="9" t="s">
        <v>145</v>
      </c>
      <c r="LK40" s="9" t="s">
        <v>145</v>
      </c>
      <c r="LL40" s="9" t="s">
        <v>145</v>
      </c>
      <c r="LM40" s="9" t="s">
        <v>145</v>
      </c>
      <c r="LN40" s="9" t="s">
        <v>145</v>
      </c>
      <c r="LO40" s="11"/>
      <c r="LP40" s="15"/>
      <c r="LQ40" s="11"/>
      <c r="LR40" s="15"/>
      <c r="LS40" s="14"/>
      <c r="LT40" s="14"/>
      <c r="LU40" s="9" t="s">
        <v>145</v>
      </c>
      <c r="LV40" s="9" t="s">
        <v>145</v>
      </c>
      <c r="LW40" s="9" t="s">
        <v>145</v>
      </c>
      <c r="LX40" s="9" t="s">
        <v>145</v>
      </c>
      <c r="LY40" s="9" t="s">
        <v>145</v>
      </c>
      <c r="LZ40" s="9" t="s">
        <v>145</v>
      </c>
      <c r="MA40" s="9" t="s">
        <v>145</v>
      </c>
      <c r="MB40" s="11"/>
      <c r="MC40" s="15"/>
      <c r="MD40" s="11"/>
      <c r="ME40" s="15"/>
      <c r="MF40" s="14"/>
      <c r="MG40" s="14"/>
      <c r="MH40" s="9" t="s">
        <v>145</v>
      </c>
      <c r="MI40" s="9" t="s">
        <v>145</v>
      </c>
      <c r="MJ40" s="9" t="s">
        <v>145</v>
      </c>
      <c r="MK40" s="9" t="s">
        <v>145</v>
      </c>
      <c r="ML40" s="9" t="s">
        <v>145</v>
      </c>
      <c r="MM40" s="9" t="s">
        <v>145</v>
      </c>
      <c r="MN40" s="9" t="s">
        <v>145</v>
      </c>
      <c r="MO40" s="11"/>
      <c r="MP40" s="15"/>
      <c r="MQ40" s="11"/>
      <c r="MR40" s="15"/>
      <c r="MS40" s="14"/>
      <c r="MT40" s="14"/>
      <c r="MU40" s="9" t="s">
        <v>145</v>
      </c>
      <c r="MV40" s="9" t="s">
        <v>145</v>
      </c>
      <c r="MW40" s="9" t="s">
        <v>145</v>
      </c>
      <c r="MX40" s="9" t="s">
        <v>145</v>
      </c>
      <c r="MY40" s="9" t="s">
        <v>145</v>
      </c>
      <c r="MZ40" s="9" t="s">
        <v>145</v>
      </c>
      <c r="NA40" s="9" t="s">
        <v>145</v>
      </c>
      <c r="NB40" s="11"/>
      <c r="NC40" s="15"/>
      <c r="ND40" s="11"/>
      <c r="NE40" s="15"/>
      <c r="NF40" s="14"/>
      <c r="NG40" s="14"/>
      <c r="NH40" s="9" t="s">
        <v>145</v>
      </c>
      <c r="NI40" s="9" t="s">
        <v>145</v>
      </c>
      <c r="NJ40" s="9" t="s">
        <v>145</v>
      </c>
      <c r="NK40" s="9" t="s">
        <v>145</v>
      </c>
      <c r="NL40" s="9" t="s">
        <v>145</v>
      </c>
      <c r="NM40" s="9" t="s">
        <v>145</v>
      </c>
      <c r="NN40" s="9" t="s">
        <v>145</v>
      </c>
      <c r="NO40" s="11"/>
      <c r="NP40" s="15"/>
      <c r="NQ40" s="11"/>
      <c r="NR40" s="15"/>
      <c r="NS40" s="14"/>
      <c r="NT40" s="14"/>
      <c r="NU40" s="9" t="s">
        <v>145</v>
      </c>
      <c r="NV40" s="9" t="s">
        <v>145</v>
      </c>
      <c r="NW40" s="9" t="s">
        <v>145</v>
      </c>
      <c r="NX40" s="9" t="s">
        <v>145</v>
      </c>
      <c r="NY40" s="9" t="s">
        <v>145</v>
      </c>
      <c r="NZ40" s="9" t="s">
        <v>145</v>
      </c>
      <c r="OA40" s="9" t="s">
        <v>145</v>
      </c>
      <c r="OB40" s="11"/>
      <c r="OC40" s="15"/>
      <c r="OD40" s="11"/>
      <c r="OE40" s="15"/>
      <c r="OF40" s="14"/>
      <c r="OG40" s="14"/>
      <c r="OH40" s="9" t="s">
        <v>145</v>
      </c>
      <c r="OI40" s="9" t="s">
        <v>145</v>
      </c>
      <c r="OJ40" s="9" t="s">
        <v>145</v>
      </c>
      <c r="OK40" s="9" t="s">
        <v>145</v>
      </c>
      <c r="OL40" s="9" t="s">
        <v>145</v>
      </c>
      <c r="OM40" s="9" t="s">
        <v>145</v>
      </c>
      <c r="ON40" s="9" t="s">
        <v>145</v>
      </c>
      <c r="OO40" s="11">
        <v>2166</v>
      </c>
      <c r="OP40" s="11">
        <v>28</v>
      </c>
      <c r="OQ40" s="11"/>
      <c r="OR40" s="11">
        <v>1435</v>
      </c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F4"/>
    <mergeCell ref="PG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2:BC33"/>
    <mergeCell ref="BD32:BD33"/>
    <mergeCell ref="BE32:BE33"/>
    <mergeCell ref="BF32:BF33"/>
    <mergeCell ref="BG32:BG33"/>
    <mergeCell ref="BH32:BH33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625</v>
      </c>
      <c r="D2" s="0" t="s">
        <v>626</v>
      </c>
      <c r="E2" s="0" t="s">
        <v>627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628</v>
      </c>
      <c r="J4" s="1" t="s">
        <v>629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630</v>
      </c>
      <c r="P4" s="1" t="s">
        <v>631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632</v>
      </c>
      <c r="F5" s="1" t="s">
        <v>633</v>
      </c>
      <c r="G5" s="1" t="s">
        <v>632</v>
      </c>
      <c r="H5" s="1" t="s">
        <v>633</v>
      </c>
      <c r="I5" s="1" t="s">
        <v>628</v>
      </c>
      <c r="J5" s="1" t="s">
        <v>629</v>
      </c>
      <c r="K5" s="1" t="s">
        <v>634</v>
      </c>
      <c r="L5" s="1" t="s">
        <v>635</v>
      </c>
      <c r="M5" s="1" t="s">
        <v>634</v>
      </c>
      <c r="N5" s="1" t="s">
        <v>635</v>
      </c>
      <c r="O5" s="1" t="s">
        <v>630</v>
      </c>
      <c r="P5" s="1" t="s">
        <v>631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36</v>
      </c>
      <c r="F6" s="8">
        <v>3611.98</v>
      </c>
      <c r="G6" s="4">
        <v>41</v>
      </c>
      <c r="H6" s="8">
        <v>3914.93</v>
      </c>
      <c r="I6" s="7">
        <v>-0.122</v>
      </c>
      <c r="J6" s="7">
        <v>-0.0774</v>
      </c>
      <c r="K6" s="4">
        <v>35</v>
      </c>
      <c r="L6" s="8">
        <v>3543.25</v>
      </c>
      <c r="M6" s="4">
        <v>37</v>
      </c>
      <c r="N6" s="8">
        <v>3566.72</v>
      </c>
      <c r="O6" s="7">
        <v>-0.0541</v>
      </c>
      <c r="P6" s="7">
        <v>-0.0066</v>
      </c>
    </row>
    <row r="7">
      <c r="A7" s="2" t="s">
        <v>134</v>
      </c>
      <c r="B7" s="2" t="s">
        <v>135</v>
      </c>
      <c r="C7" s="2" t="s">
        <v>136</v>
      </c>
      <c r="D7" s="2" t="s">
        <v>322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68.73</v>
      </c>
      <c r="M7" s="4">
        <v>4</v>
      </c>
      <c r="N7" s="8">
        <v>348.21</v>
      </c>
      <c r="O7" s="7">
        <v>-0.75</v>
      </c>
      <c r="P7" s="7">
        <v>-0.8026</v>
      </c>
    </row>
    <row r="8">
      <c r="A8" s="2" t="s">
        <v>134</v>
      </c>
      <c r="B8" s="2" t="s">
        <v>135</v>
      </c>
      <c r="C8" s="2" t="s">
        <v>136</v>
      </c>
      <c r="D8" s="2" t="s">
        <v>398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404</v>
      </c>
      <c r="D9" s="2" t="s">
        <v>405</v>
      </c>
      <c r="E9" s="4">
        <v>39</v>
      </c>
      <c r="F9" s="8">
        <v>3144.57</v>
      </c>
      <c r="G9" s="4">
        <v>27</v>
      </c>
      <c r="H9" s="8">
        <v>1707.8</v>
      </c>
      <c r="I9" s="7">
        <v>0.4444</v>
      </c>
      <c r="J9" s="7">
        <v>0.8413</v>
      </c>
      <c r="K9" s="4">
        <v>32</v>
      </c>
      <c r="L9" s="8">
        <v>2777.91</v>
      </c>
      <c r="M9" s="4">
        <v>13</v>
      </c>
      <c r="N9" s="8">
        <v>1063.47</v>
      </c>
      <c r="O9" s="7">
        <v>1.4615</v>
      </c>
      <c r="P9" s="7">
        <v>1.6121</v>
      </c>
    </row>
    <row r="10">
      <c r="A10" s="2" t="s">
        <v>134</v>
      </c>
      <c r="B10" s="2" t="s">
        <v>135</v>
      </c>
      <c r="C10" s="2" t="s">
        <v>404</v>
      </c>
      <c r="D10" s="2" t="s">
        <v>504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7</v>
      </c>
      <c r="L10" s="8">
        <v>366.66</v>
      </c>
      <c r="M10" s="4">
        <v>14</v>
      </c>
      <c r="N10" s="8">
        <v>644.33</v>
      </c>
      <c r="O10" s="7">
        <v>-0.5</v>
      </c>
      <c r="P10" s="7">
        <v>-0.4309</v>
      </c>
    </row>
    <row r="11">
      <c r="A11" s="2" t="s">
        <v>134</v>
      </c>
      <c r="B11" s="2" t="s">
        <v>135</v>
      </c>
      <c r="C11" s="2" t="s">
        <v>536</v>
      </c>
      <c r="D11" s="2" t="s">
        <v>537</v>
      </c>
      <c r="E11" s="4">
        <v>10</v>
      </c>
      <c r="F11" s="8">
        <v>203.36</v>
      </c>
      <c r="G11" s="4">
        <v>11</v>
      </c>
      <c r="H11" s="8">
        <v>213.2</v>
      </c>
      <c r="I11" s="7">
        <v>-0.0909</v>
      </c>
      <c r="J11" s="7">
        <v>-0.0462</v>
      </c>
      <c r="K11" s="4">
        <v>10</v>
      </c>
      <c r="L11" s="8">
        <v>203.36</v>
      </c>
      <c r="M11" s="4">
        <v>11</v>
      </c>
      <c r="N11" s="8">
        <v>213.2</v>
      </c>
      <c r="O11" s="7">
        <v>-0.0909</v>
      </c>
      <c r="P11" s="7">
        <v>-0.0462</v>
      </c>
    </row>
    <row r="12">
      <c r="A12" s="2" t="s">
        <v>134</v>
      </c>
      <c r="B12" s="2" t="s">
        <v>135</v>
      </c>
      <c r="C12" s="2" t="s">
        <v>582</v>
      </c>
      <c r="D12" s="2" t="s">
        <v>583</v>
      </c>
      <c r="E12" s="4">
        <v>6</v>
      </c>
      <c r="F12" s="8">
        <v>163.47</v>
      </c>
      <c r="G12" s="4">
        <v>5</v>
      </c>
      <c r="H12" s="8">
        <v>110.63</v>
      </c>
      <c r="I12" s="7">
        <v>0.2</v>
      </c>
      <c r="J12" s="7">
        <v>0.4776</v>
      </c>
      <c r="K12" s="4">
        <v>6</v>
      </c>
      <c r="L12" s="8">
        <v>163.47</v>
      </c>
      <c r="M12" s="4">
        <v>5</v>
      </c>
      <c r="N12" s="8">
        <v>110.63</v>
      </c>
      <c r="O12" s="7">
        <v>0.2</v>
      </c>
      <c r="P12" s="7">
        <v>0.4776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625</v>
      </c>
      <c r="D2" s="0" t="s">
        <v>626</v>
      </c>
      <c r="E2" s="0" t="s">
        <v>627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628</v>
      </c>
      <c r="I4" s="1" t="s">
        <v>629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630</v>
      </c>
      <c r="O4" s="1" t="s">
        <v>631</v>
      </c>
    </row>
    <row r="5">
      <c r="A5" s="1" t="s">
        <v>80</v>
      </c>
      <c r="B5" s="1" t="s">
        <v>82</v>
      </c>
      <c r="C5" s="1" t="s">
        <v>83</v>
      </c>
      <c r="D5" s="1" t="s">
        <v>632</v>
      </c>
      <c r="E5" s="1" t="s">
        <v>633</v>
      </c>
      <c r="F5" s="1" t="s">
        <v>632</v>
      </c>
      <c r="G5" s="1" t="s">
        <v>633</v>
      </c>
      <c r="H5" s="1" t="s">
        <v>628</v>
      </c>
      <c r="I5" s="1" t="s">
        <v>629</v>
      </c>
      <c r="J5" s="1" t="s">
        <v>634</v>
      </c>
      <c r="K5" s="1" t="s">
        <v>635</v>
      </c>
      <c r="L5" s="1" t="s">
        <v>634</v>
      </c>
      <c r="M5" s="1" t="s">
        <v>635</v>
      </c>
      <c r="N5" s="1" t="s">
        <v>630</v>
      </c>
      <c r="O5" s="1" t="s">
        <v>631</v>
      </c>
    </row>
    <row r="6">
      <c r="A6" s="2" t="s">
        <v>134</v>
      </c>
      <c r="B6" s="2" t="s">
        <v>136</v>
      </c>
      <c r="C6" s="2" t="s">
        <v>137</v>
      </c>
      <c r="D6" s="4">
        <v>36</v>
      </c>
      <c r="E6" s="8">
        <v>3611.98</v>
      </c>
      <c r="F6" s="4">
        <v>41</v>
      </c>
      <c r="G6" s="8">
        <v>3914.93</v>
      </c>
      <c r="H6" s="7">
        <v>-0.122</v>
      </c>
      <c r="I6" s="7">
        <v>-0.0774</v>
      </c>
      <c r="J6" s="4">
        <v>35</v>
      </c>
      <c r="K6" s="8">
        <v>3543.25</v>
      </c>
      <c r="L6" s="4">
        <v>37</v>
      </c>
      <c r="M6" s="8">
        <v>3566.72</v>
      </c>
      <c r="N6" s="7">
        <v>-0.0541</v>
      </c>
      <c r="O6" s="7">
        <v>-0.0066</v>
      </c>
    </row>
    <row r="7">
      <c r="A7" s="2" t="s">
        <v>134</v>
      </c>
      <c r="B7" s="2" t="s">
        <v>136</v>
      </c>
      <c r="C7" s="2" t="s">
        <v>322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68.73</v>
      </c>
      <c r="L7" s="4">
        <v>4</v>
      </c>
      <c r="M7" s="8">
        <v>348.21</v>
      </c>
      <c r="N7" s="7">
        <v>-0.75</v>
      </c>
      <c r="O7" s="7">
        <v>-0.8026</v>
      </c>
    </row>
    <row r="8">
      <c r="A8" s="2" t="s">
        <v>134</v>
      </c>
      <c r="B8" s="2" t="s">
        <v>136</v>
      </c>
      <c r="C8" s="2" t="s">
        <v>398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404</v>
      </c>
      <c r="C9" s="2" t="s">
        <v>405</v>
      </c>
      <c r="D9" s="4">
        <v>39</v>
      </c>
      <c r="E9" s="8">
        <v>3144.57</v>
      </c>
      <c r="F9" s="4">
        <v>27</v>
      </c>
      <c r="G9" s="8">
        <v>1707.8</v>
      </c>
      <c r="H9" s="7">
        <v>0.4444</v>
      </c>
      <c r="I9" s="7">
        <v>0.8413</v>
      </c>
      <c r="J9" s="4">
        <v>32</v>
      </c>
      <c r="K9" s="8">
        <v>2777.91</v>
      </c>
      <c r="L9" s="4">
        <v>13</v>
      </c>
      <c r="M9" s="8">
        <v>1063.47</v>
      </c>
      <c r="N9" s="7">
        <v>1.4615</v>
      </c>
      <c r="O9" s="7">
        <v>1.6121</v>
      </c>
    </row>
    <row r="10">
      <c r="A10" s="2" t="s">
        <v>134</v>
      </c>
      <c r="B10" s="2" t="s">
        <v>404</v>
      </c>
      <c r="C10" s="2" t="s">
        <v>504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7</v>
      </c>
      <c r="K10" s="8">
        <v>366.66</v>
      </c>
      <c r="L10" s="4">
        <v>14</v>
      </c>
      <c r="M10" s="8">
        <v>644.33</v>
      </c>
      <c r="N10" s="7">
        <v>-0.5</v>
      </c>
      <c r="O10" s="7">
        <v>-0.4309</v>
      </c>
    </row>
    <row r="11">
      <c r="A11" s="2" t="s">
        <v>134</v>
      </c>
      <c r="B11" s="2" t="s">
        <v>536</v>
      </c>
      <c r="C11" s="2" t="s">
        <v>537</v>
      </c>
      <c r="D11" s="4">
        <v>10</v>
      </c>
      <c r="E11" s="8">
        <v>203.36</v>
      </c>
      <c r="F11" s="4">
        <v>11</v>
      </c>
      <c r="G11" s="8">
        <v>213.2</v>
      </c>
      <c r="H11" s="7">
        <v>-0.0909</v>
      </c>
      <c r="I11" s="7">
        <v>-0.0462</v>
      </c>
      <c r="J11" s="4">
        <v>10</v>
      </c>
      <c r="K11" s="8">
        <v>203.36</v>
      </c>
      <c r="L11" s="4">
        <v>11</v>
      </c>
      <c r="M11" s="8">
        <v>213.2</v>
      </c>
      <c r="N11" s="7">
        <v>-0.0909</v>
      </c>
      <c r="O11" s="7">
        <v>-0.0462</v>
      </c>
    </row>
    <row r="12">
      <c r="A12" s="2" t="s">
        <v>134</v>
      </c>
      <c r="B12" s="2" t="s">
        <v>582</v>
      </c>
      <c r="C12" s="2" t="s">
        <v>583</v>
      </c>
      <c r="D12" s="4">
        <v>6</v>
      </c>
      <c r="E12" s="8">
        <v>163.47</v>
      </c>
      <c r="F12" s="4">
        <v>5</v>
      </c>
      <c r="G12" s="8">
        <v>110.63</v>
      </c>
      <c r="H12" s="7">
        <v>0.2</v>
      </c>
      <c r="I12" s="7">
        <v>0.4776</v>
      </c>
      <c r="J12" s="4">
        <v>6</v>
      </c>
      <c r="K12" s="8">
        <v>163.47</v>
      </c>
      <c r="L12" s="4">
        <v>5</v>
      </c>
      <c r="M12" s="8">
        <v>110.63</v>
      </c>
      <c r="N12" s="7">
        <v>0.2</v>
      </c>
      <c r="O12" s="7">
        <v>0.4776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