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24eb91a1cf34426e/Desktop/"/>
    </mc:Choice>
  </mc:AlternateContent>
  <xr:revisionPtr revIDLastSave="1" documentId="8_{92364EC1-5A79-4EFA-A527-519A894A8879}" xr6:coauthVersionLast="47" xr6:coauthVersionMax="47" xr10:uidLastSave="{22B7CD8B-7C74-4001-B3EE-2F4AF96FDB8D}"/>
  <bookViews>
    <workbookView xWindow="-120" yWindow="-120" windowWidth="19440" windowHeight="1488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I8" i="1"/>
  <c r="J8" i="1" s="1"/>
  <c r="I11" i="1"/>
  <c r="I12" i="1"/>
  <c r="J12" i="1" s="1"/>
  <c r="I4" i="1"/>
  <c r="J4" i="1" s="1"/>
  <c r="I3" i="1"/>
  <c r="J3" i="1" s="1"/>
  <c r="F13" i="1"/>
  <c r="J11" i="1"/>
  <c r="J9" i="1" l="1"/>
  <c r="J13" i="1"/>
  <c r="J5" i="1"/>
</calcChain>
</file>

<file path=xl/sharedStrings.xml><?xml version="1.0" encoding="utf-8"?>
<sst xmlns="http://schemas.openxmlformats.org/spreadsheetml/2006/main" count="32" uniqueCount="32">
  <si>
    <r>
      <t xml:space="preserve">DI </t>
    </r>
    <r>
      <rPr>
        <b/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1" type="noConversion"/>
  </si>
  <si>
    <t>Customer</t>
  </si>
  <si>
    <t>PO#</t>
  </si>
  <si>
    <t>EEC PO#</t>
    <phoneticPr fontId="1" type="noConversion"/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</si>
  <si>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</si>
  <si>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</si>
  <si>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</si>
  <si>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</si>
  <si>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</si>
  <si>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</si>
  <si>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</si>
  <si>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</si>
  <si>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</si>
  <si>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Homesense</t>
    <phoneticPr fontId="1" type="noConversion"/>
  </si>
  <si>
    <t>HG95G-5068</t>
    <phoneticPr fontId="1" type="noConversion"/>
  </si>
  <si>
    <t>G24L583</t>
  </si>
  <si>
    <t>REMARK</t>
    <phoneticPr fontId="1" type="noConversion"/>
  </si>
  <si>
    <t>HG95G-4869</t>
  </si>
  <si>
    <t>5/13-5/27/2026</t>
    <phoneticPr fontId="1" type="noConversion"/>
  </si>
  <si>
    <t>G25J037</t>
  </si>
  <si>
    <t>G24L041</t>
  </si>
  <si>
    <t>G24K010R</t>
  </si>
  <si>
    <t>HG95G-4959</t>
  </si>
  <si>
    <r>
      <t>QINGDAO</t>
    </r>
    <r>
      <rPr>
        <sz val="11"/>
        <color rgb="FFFF0000"/>
        <rFont val="宋体"/>
        <family val="2"/>
        <charset val="134"/>
      </rPr>
      <t>（英科）</t>
    </r>
    <phoneticPr fontId="1" type="noConversion"/>
  </si>
  <si>
    <t>HG95G-4938</t>
    <phoneticPr fontId="1" type="noConversion"/>
  </si>
  <si>
    <t>1 Carton include 1pc HG95G-5068, 1pc HG95G-4938</t>
    <phoneticPr fontId="1" type="noConversion"/>
  </si>
  <si>
    <t>G24L384</t>
    <phoneticPr fontId="1" type="noConversion"/>
  </si>
  <si>
    <t>HG95G-5189</t>
    <phoneticPr fontId="1" type="noConversion"/>
  </si>
  <si>
    <t>1 Carton include 1pc HG95G-4869,1pc HG95G-5189</t>
    <phoneticPr fontId="1" type="noConversion"/>
  </si>
  <si>
    <t>HG95G-4740</t>
    <phoneticPr fontId="1" type="noConversion"/>
  </si>
  <si>
    <t>G24L033</t>
    <phoneticPr fontId="1" type="noConversion"/>
  </si>
  <si>
    <t>1 Carton include 1pc HG95G-4740, 1pc HG95G-4959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</si>
</sst>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333333"/>
      <name val="Tahoma"/>
      <family val="2"/>
    </font>
    <font>
      <sz val="11"/>
      <color rgb="FFFF0000"/>
      <name val="等线"/>
      <family val="2"/>
      <scheme val="minor"/>
    </font>
    <font>
      <sz val="11"/>
      <color rgb="FFFF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76" fontId="9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5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60016\AppData\Local\Microsoft\Windows\INetCache\Content.Outlook\10JQINCP\D48%20JLA%20JUNE%20ADD%20GALLERY%20-%20VENDOR%20for%20Homesense%20template.xlsx" TargetMode="External"/><Relationship Id="rId1" Type="http://schemas.openxmlformats.org/officeDocument/2006/relationships/externalLinkPath" Target="file:///C:\Users\260016\AppData\Local\Microsoft\Windows\INetCache\Content.Outlook\10JQINCP\D48%20JLA%20JUNE%20ADD%20GALLERY%20-%20VENDOR%20for%20Homesens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1"/>
      <sheetName val="Worksheet2"/>
      <sheetName val="Drop Down"/>
      <sheetName val="Summary"/>
    </sheetNames>
    <sheetDataSet>
      <sheetData sheetId="0">
        <row r="1">
          <cell r="F1" t="str">
            <v>TTL COST</v>
          </cell>
          <cell r="G1" t="str">
            <v>TTL RETAIL</v>
          </cell>
          <cell r="H1" t="str">
            <v>AVG RETAIL</v>
          </cell>
          <cell r="I1" t="str">
            <v>MU%</v>
          </cell>
          <cell r="N1" t="str">
            <v>POE</v>
          </cell>
          <cell r="O1" t="str">
            <v>Preticket</v>
          </cell>
          <cell r="P1" t="str">
            <v>StoreReady</v>
          </cell>
          <cell r="R1" t="str">
            <v>Vendor Instructions</v>
          </cell>
          <cell r="U1" t="str">
            <v>Whs/Planner Instructions</v>
          </cell>
          <cell r="X1" t="str">
            <v>MA Instructions</v>
          </cell>
          <cell r="AA1" t="str">
            <v>PP Date</v>
          </cell>
          <cell r="AB1" t="str">
            <v>TOP Date</v>
          </cell>
        </row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N2" t="str">
            <v>Yes</v>
          </cell>
          <cell r="O2" t="str">
            <v>Yes</v>
          </cell>
          <cell r="P2" t="str">
            <v>Yes</v>
          </cell>
          <cell r="R2" t="str">
            <v>POE orders must be called in a MINIMUM of 4 days prior to cancel -7 or more days preferred Domestic orders must be called in a MINIMUM of 3 days before the cancel 4-5 days preferred</v>
          </cell>
          <cell r="U2" t="str">
            <v>Please make sure to meet WH min.  Please refer to PO Notes in Cloumn AJ &amp; AK</v>
          </cell>
          <cell r="X2" t="str">
            <v>Please breakout PO's based on column L</v>
          </cell>
        </row>
        <row r="3">
          <cell r="F3" t="str">
            <v>For MA  (Formula 8 digit Vendor Style Number)</v>
          </cell>
          <cell r="H3" t="str">
            <v>Child Vendor  Glass/Canvas</v>
          </cell>
          <cell r="M3" t="str">
            <v xml:space="preserve">If multiple Nests per Master, only put Master Carton quantity next to 1 line per Nest </v>
          </cell>
          <cell r="P3" t="str">
            <v xml:space="preserve">Use when multiple lines are packed together, mixed case. </v>
          </cell>
          <cell r="R3" t="str">
            <v xml:space="preserve">Use when multiple lines are packed together, mixed case. </v>
          </cell>
          <cell r="V3" t="str">
            <v>BUYER TO DELETE</v>
          </cell>
          <cell r="W3" t="str">
            <v>BUYER TO DELETE</v>
          </cell>
          <cell r="Z3" t="str">
            <v xml:space="preserve">Must Adhere to Leadtime Calendar  </v>
          </cell>
          <cell r="AG3" t="str">
            <v xml:space="preserve">(Add to POEM Header - in Warehouse Planning Notes by {PO Splits) </v>
          </cell>
          <cell r="AH3" t="str">
            <v xml:space="preserve">(Add to POEM Line Level  - in Content/Notes Tab in NOTES ) </v>
          </cell>
          <cell r="AI3" t="str">
            <v>Total Cost</v>
          </cell>
          <cell r="AJ3" t="str">
            <v>Total Retail</v>
          </cell>
          <cell r="AK3" t="str">
            <v>MU%</v>
          </cell>
          <cell r="AL3" t="str">
            <v>Markon</v>
          </cell>
          <cell r="AM3" t="str">
            <v>Compare At</v>
          </cell>
          <cell r="AR3" t="str">
            <v xml:space="preserve">DI PRICE </v>
          </cell>
        </row>
        <row r="4">
          <cell r="F4" t="str">
            <v>FVSN</v>
          </cell>
          <cell r="G4" t="str">
            <v>Primary
Vendor Style</v>
          </cell>
          <cell r="H4" t="str">
            <v>Vendor Number</v>
          </cell>
          <cell r="I4" t="str">
            <v>Vendor Name</v>
          </cell>
          <cell r="J4" t="str">
            <v>Description (26 Char limit)</v>
          </cell>
          <cell r="K4" t="str">
            <v>Additional Vendor Notes
(Not uploaded)</v>
          </cell>
          <cell r="L4" t="str">
            <v>PO Splits</v>
          </cell>
          <cell r="M4" t="str">
            <v>Mstr Ctn Qty (Units)</v>
          </cell>
          <cell r="N4" t="str">
            <v>Pack Type</v>
          </cell>
          <cell r="O4" t="str">
            <v>Pack Size</v>
          </cell>
          <cell r="P4" t="str">
            <v>Nest
Code</v>
          </cell>
          <cell r="Q4" t="str">
            <v>Nest
Ctr Ln</v>
          </cell>
          <cell r="R4" t="str">
            <v>ENS
Coord</v>
          </cell>
          <cell r="S4" t="str">
            <v>ENS
Ctr Ln</v>
          </cell>
          <cell r="T4" t="str">
            <v>Available Quantity</v>
          </cell>
          <cell r="U4" t="str">
            <v>Banner Intent</v>
          </cell>
          <cell r="V4" t="str">
            <v xml:space="preserve"> Cost --</v>
          </cell>
          <cell r="W4" t="str">
            <v>Counter Offer</v>
          </cell>
          <cell r="X4" t="str">
            <v>Retail</v>
          </cell>
          <cell r="Y4" t="str">
            <v>Compare
At - Value only</v>
          </cell>
          <cell r="Z4" t="str">
            <v>Ladder Plan 1</v>
          </cell>
          <cell r="AA4" t="str">
            <v>Start
Ship</v>
          </cell>
          <cell r="AB4" t="str">
            <v>Consolidator
Cancel</v>
          </cell>
          <cell r="AC4" t="str">
            <v>DC
Cancel</v>
          </cell>
          <cell r="AD4" t="str">
            <v>Ticket
Type</v>
          </cell>
          <cell r="AE4" t="str">
            <v>Ticket Msg 1</v>
          </cell>
          <cell r="AF4" t="str">
            <v>Feature</v>
          </cell>
          <cell r="AG4" t="str">
            <v>PO Planning Notes 150 char limit, including spaces</v>
          </cell>
          <cell r="AH4" t="str">
            <v>Planning Line Notes 70 char limit, including spaces</v>
          </cell>
          <cell r="AR4" t="str">
            <v>HS Price</v>
          </cell>
        </row>
        <row r="5">
          <cell r="F5" t="str">
            <v/>
          </cell>
          <cell r="AA5" t="str">
            <v/>
          </cell>
          <cell r="AC5" t="str">
            <v/>
          </cell>
          <cell r="AE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6">
          <cell r="F6" t="str">
            <v>G24L384</v>
          </cell>
          <cell r="G6" t="str">
            <v>G24L384</v>
          </cell>
          <cell r="H6" t="str">
            <v>L680</v>
          </cell>
          <cell r="I6" t="str">
            <v>E AND E/JLA GLASS</v>
          </cell>
          <cell r="J6" t="str">
            <v>3648 UG SL LE PALETTE BLE</v>
          </cell>
          <cell r="K6" t="str">
            <v>SPACKLED LINEN LIMITED EDITION</v>
          </cell>
          <cell r="L6" t="str">
            <v>PO #1</v>
          </cell>
          <cell r="M6">
            <v>2</v>
          </cell>
          <cell r="N6" t="str">
            <v>Store Ready</v>
          </cell>
          <cell r="O6">
            <v>1</v>
          </cell>
          <cell r="P6" t="str">
            <v>A</v>
          </cell>
          <cell r="U6" t="str">
            <v>No Preference</v>
          </cell>
          <cell r="Z6">
            <v>46189</v>
          </cell>
          <cell r="AA6">
            <v>46162</v>
          </cell>
          <cell r="AB6">
            <v>46168</v>
          </cell>
          <cell r="AC6">
            <v>46175</v>
          </cell>
          <cell r="AD6" t="str">
            <v>L=Gum</v>
          </cell>
          <cell r="AE6" t="str">
            <v>Gallery</v>
          </cell>
          <cell r="AF6" t="str">
            <v>Yes</v>
          </cell>
          <cell r="AG6" t="str">
            <v>EXCLUDE ZONE 4/5/7</v>
          </cell>
          <cell r="AH6" t="str">
            <v>STYLE POOL - 335787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 t="str">
            <v>Modern Gallery</v>
          </cell>
          <cell r="AR6">
            <v>50.44</v>
          </cell>
        </row>
        <row r="7">
          <cell r="F7" t="str">
            <v>G25J037</v>
          </cell>
          <cell r="G7" t="str">
            <v>G25J037</v>
          </cell>
          <cell r="H7" t="str">
            <v>L680</v>
          </cell>
          <cell r="I7" t="str">
            <v>E AND E/JLA GLASS</v>
          </cell>
          <cell r="J7" t="str">
            <v>3648 UG SL LE MARSH</v>
          </cell>
          <cell r="K7" t="str">
            <v>SPACKLED LINEN LIMITED EDITION</v>
          </cell>
          <cell r="L7" t="str">
            <v>PO #1</v>
          </cell>
          <cell r="M7">
            <v>2</v>
          </cell>
          <cell r="N7" t="str">
            <v>Store Ready</v>
          </cell>
          <cell r="O7">
            <v>1</v>
          </cell>
          <cell r="P7" t="str">
            <v>A</v>
          </cell>
          <cell r="U7" t="str">
            <v>No Preference</v>
          </cell>
          <cell r="Z7">
            <v>46189</v>
          </cell>
          <cell r="AA7">
            <v>46162</v>
          </cell>
          <cell r="AB7">
            <v>46168</v>
          </cell>
          <cell r="AC7">
            <v>46175</v>
          </cell>
          <cell r="AD7" t="str">
            <v>L=Gum</v>
          </cell>
          <cell r="AE7" t="str">
            <v>Gallery</v>
          </cell>
          <cell r="AF7" t="str">
            <v>Yes</v>
          </cell>
          <cell r="AG7" t="str">
            <v>EXCLUDE ZONE 4/5/7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 t="str">
            <v>Gallery</v>
          </cell>
          <cell r="AR7">
            <v>50.44</v>
          </cell>
        </row>
        <row r="8">
          <cell r="F8" t="str">
            <v/>
          </cell>
          <cell r="AA8" t="str">
            <v/>
          </cell>
          <cell r="AC8" t="str">
            <v/>
          </cell>
          <cell r="AE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F9" t="str">
            <v>G202337R</v>
          </cell>
          <cell r="G9" t="str">
            <v>G202337R</v>
          </cell>
          <cell r="H9" t="str">
            <v>L680</v>
          </cell>
          <cell r="I9" t="str">
            <v>E AND E/JLA GLASS</v>
          </cell>
          <cell r="J9" t="str">
            <v>1855 UG FR SPC CLEAR VIEW</v>
          </cell>
          <cell r="K9" t="str">
            <v>LIMITED EDITION EMBELLISHED GICLEE</v>
          </cell>
          <cell r="L9" t="str">
            <v>PO #2</v>
          </cell>
          <cell r="M9">
            <v>2</v>
          </cell>
          <cell r="N9" t="str">
            <v>Store Ready</v>
          </cell>
          <cell r="O9">
            <v>2</v>
          </cell>
          <cell r="P9" t="str">
            <v>B</v>
          </cell>
          <cell r="U9" t="str">
            <v>No Preference</v>
          </cell>
          <cell r="Z9">
            <v>46189</v>
          </cell>
          <cell r="AA9">
            <v>46162</v>
          </cell>
          <cell r="AB9">
            <v>46168</v>
          </cell>
          <cell r="AC9">
            <v>46175</v>
          </cell>
          <cell r="AD9" t="str">
            <v>L=Gum</v>
          </cell>
          <cell r="AE9" t="str">
            <v>Gallery</v>
          </cell>
          <cell r="AF9" t="str">
            <v>Yes</v>
          </cell>
          <cell r="AH9" t="str">
            <v>STYLE POOL - 326753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 t="str">
            <v>Modern Gallery</v>
          </cell>
          <cell r="AR9">
            <v>32.979999999999997</v>
          </cell>
        </row>
        <row r="10">
          <cell r="F10" t="str">
            <v/>
          </cell>
          <cell r="AA10" t="str">
            <v/>
          </cell>
          <cell r="AC10" t="str">
            <v/>
          </cell>
          <cell r="AE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F11" t="str">
            <v>G24L334R</v>
          </cell>
          <cell r="G11" t="str">
            <v>G24L334R</v>
          </cell>
          <cell r="H11" t="str">
            <v>L680</v>
          </cell>
          <cell r="I11" t="str">
            <v>E AND E/JLA GLASS</v>
          </cell>
          <cell r="J11" t="str">
            <v>2460 UG CONCRETE STATE MI</v>
          </cell>
          <cell r="K11" t="str">
            <v>LIMITED EDITION EMBELLISHED</v>
          </cell>
          <cell r="L11" t="str">
            <v>PO #1</v>
          </cell>
          <cell r="M11">
            <v>2</v>
          </cell>
          <cell r="N11" t="str">
            <v>Store Ready</v>
          </cell>
          <cell r="O11">
            <v>2</v>
          </cell>
          <cell r="P11" t="str">
            <v>C</v>
          </cell>
          <cell r="U11" t="str">
            <v>No Preference</v>
          </cell>
          <cell r="Z11">
            <v>46189</v>
          </cell>
          <cell r="AA11">
            <v>46147</v>
          </cell>
          <cell r="AB11">
            <v>46154</v>
          </cell>
          <cell r="AC11">
            <v>46161</v>
          </cell>
          <cell r="AD11" t="str">
            <v>L=Gum</v>
          </cell>
          <cell r="AE11" t="str">
            <v>Gallery</v>
          </cell>
          <cell r="AF11" t="str">
            <v>Yes</v>
          </cell>
          <cell r="AG11" t="str">
            <v>EXCLUDE ZONE 4/5/7, JUMBO STORES ONLY</v>
          </cell>
          <cell r="AH11" t="str">
            <v>STYLE POOL - 294372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 t="str">
            <v>Modern Gallery</v>
          </cell>
          <cell r="AR11">
            <v>36.86</v>
          </cell>
        </row>
        <row r="12">
          <cell r="F12" t="str">
            <v/>
          </cell>
          <cell r="AA12" t="str">
            <v/>
          </cell>
          <cell r="AC12" t="str">
            <v/>
          </cell>
          <cell r="AE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</row>
        <row r="13">
          <cell r="F13" t="str">
            <v>G24L041</v>
          </cell>
          <cell r="G13" t="str">
            <v>G24L041</v>
          </cell>
          <cell r="H13" t="str">
            <v>L680</v>
          </cell>
          <cell r="I13" t="str">
            <v>E AND E/JLA GLASS</v>
          </cell>
          <cell r="J13" t="str">
            <v>2858 UG SL LE BREATH OF</v>
          </cell>
          <cell r="K13" t="str">
            <v>SPACKLED LINEN LIMITED EDITION</v>
          </cell>
          <cell r="L13" t="str">
            <v>PO #1</v>
          </cell>
          <cell r="M13">
            <v>2</v>
          </cell>
          <cell r="N13" t="str">
            <v>Store Ready</v>
          </cell>
          <cell r="O13">
            <v>1</v>
          </cell>
          <cell r="P13" t="str">
            <v>D</v>
          </cell>
          <cell r="U13" t="str">
            <v>No Preference</v>
          </cell>
          <cell r="Z13">
            <v>46189</v>
          </cell>
          <cell r="AA13">
            <v>46162</v>
          </cell>
          <cell r="AB13">
            <v>46168</v>
          </cell>
          <cell r="AC13">
            <v>46175</v>
          </cell>
          <cell r="AD13" t="str">
            <v>L=Gum</v>
          </cell>
          <cell r="AE13" t="str">
            <v>Gallery</v>
          </cell>
          <cell r="AF13" t="str">
            <v>Yes</v>
          </cell>
          <cell r="AG13" t="str">
            <v>EXCLUDE ZONE 4/5/7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 t="str">
            <v>Gallery</v>
          </cell>
          <cell r="AR13">
            <v>47.53</v>
          </cell>
        </row>
        <row r="14">
          <cell r="F14" t="str">
            <v>G24K010R</v>
          </cell>
          <cell r="G14" t="str">
            <v>G24K010R</v>
          </cell>
          <cell r="H14" t="str">
            <v>L680</v>
          </cell>
          <cell r="I14" t="str">
            <v>E AND E/JLA GLASS</v>
          </cell>
          <cell r="J14" t="str">
            <v>2858 UG LE EMB ETHERAL HORIZON</v>
          </cell>
          <cell r="K14" t="str">
            <v>LIMITED EDITION EMBELLISHED</v>
          </cell>
          <cell r="L14" t="str">
            <v>PO #1</v>
          </cell>
          <cell r="M14">
            <v>2</v>
          </cell>
          <cell r="N14" t="str">
            <v>Store Ready</v>
          </cell>
          <cell r="O14">
            <v>1</v>
          </cell>
          <cell r="P14" t="str">
            <v>D</v>
          </cell>
          <cell r="U14" t="str">
            <v>No Preference</v>
          </cell>
          <cell r="Z14">
            <v>46189</v>
          </cell>
          <cell r="AA14">
            <v>46162</v>
          </cell>
          <cell r="AB14">
            <v>46168</v>
          </cell>
          <cell r="AC14">
            <v>46175</v>
          </cell>
          <cell r="AD14" t="str">
            <v>L=Gum</v>
          </cell>
          <cell r="AE14" t="str">
            <v>Gallery</v>
          </cell>
          <cell r="AF14" t="str">
            <v>Yes</v>
          </cell>
          <cell r="AG14" t="str">
            <v>EXCLUDE ZONE 4/5/7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 t="str">
            <v>Modern Gallery</v>
          </cell>
          <cell r="AR14">
            <v>43.65</v>
          </cell>
        </row>
        <row r="15">
          <cell r="F15" t="str">
            <v/>
          </cell>
          <cell r="AA15" t="str">
            <v/>
          </cell>
          <cell r="AC15" t="str">
            <v/>
          </cell>
          <cell r="AE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F16" t="str">
            <v>G24L583</v>
          </cell>
          <cell r="G16" t="str">
            <v>G24L583</v>
          </cell>
          <cell r="H16" t="str">
            <v>L680</v>
          </cell>
          <cell r="I16" t="str">
            <v>E AND E/JLA GLASS</v>
          </cell>
          <cell r="J16" t="str">
            <v>2858 UG LE TXT BREATH OF</v>
          </cell>
          <cell r="K16" t="str">
            <v>TEXTURED LIMITED EDITION</v>
          </cell>
          <cell r="L16" t="str">
            <v>PO #2</v>
          </cell>
          <cell r="M16">
            <v>2</v>
          </cell>
          <cell r="N16" t="str">
            <v>Store Ready</v>
          </cell>
          <cell r="O16">
            <v>1</v>
          </cell>
          <cell r="P16" t="str">
            <v>E</v>
          </cell>
          <cell r="U16" t="str">
            <v>No Preference</v>
          </cell>
          <cell r="Z16">
            <v>46189</v>
          </cell>
          <cell r="AA16">
            <v>46162</v>
          </cell>
          <cell r="AB16">
            <v>46168</v>
          </cell>
          <cell r="AC16">
            <v>46175</v>
          </cell>
          <cell r="AD16" t="str">
            <v>L=Gum</v>
          </cell>
          <cell r="AE16" t="str">
            <v>Gallery</v>
          </cell>
          <cell r="AF16" t="str">
            <v>Yes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 t="str">
            <v>Gallery</v>
          </cell>
          <cell r="AR16">
            <v>47.53</v>
          </cell>
        </row>
        <row r="17">
          <cell r="F17" t="str">
            <v>G24L033</v>
          </cell>
          <cell r="G17" t="str">
            <v>G24L033</v>
          </cell>
          <cell r="H17" t="str">
            <v>L680</v>
          </cell>
          <cell r="I17" t="str">
            <v>E AND E/JLA GLASS</v>
          </cell>
          <cell r="J17" t="str">
            <v>2858 UG SL LE SHINY WATER</v>
          </cell>
          <cell r="K17" t="str">
            <v>SPACKLED LINEN LIMITED EDITION</v>
          </cell>
          <cell r="L17" t="str">
            <v>PO #2</v>
          </cell>
          <cell r="M17">
            <v>2</v>
          </cell>
          <cell r="N17" t="str">
            <v>Store Ready</v>
          </cell>
          <cell r="O17">
            <v>1</v>
          </cell>
          <cell r="P17" t="str">
            <v>E</v>
          </cell>
          <cell r="U17" t="str">
            <v>No Preference</v>
          </cell>
          <cell r="Z17">
            <v>46189</v>
          </cell>
          <cell r="AA17">
            <v>46162</v>
          </cell>
          <cell r="AB17">
            <v>46168</v>
          </cell>
          <cell r="AC17">
            <v>46175</v>
          </cell>
          <cell r="AD17" t="str">
            <v>L=Gum</v>
          </cell>
          <cell r="AE17" t="str">
            <v>Gallery</v>
          </cell>
          <cell r="AF17" t="str">
            <v>Yes</v>
          </cell>
          <cell r="AH17" t="str">
            <v>STYLE POOL - 335886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 t="str">
            <v>Modern Gallery</v>
          </cell>
          <cell r="AR17">
            <v>47.53</v>
          </cell>
        </row>
        <row r="18">
          <cell r="F18" t="str">
            <v/>
          </cell>
          <cell r="AA18" t="str">
            <v/>
          </cell>
          <cell r="AC18" t="str">
            <v/>
          </cell>
          <cell r="AE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F19" t="str">
            <v/>
          </cell>
          <cell r="AA19" t="str">
            <v/>
          </cell>
          <cell r="AC19" t="str">
            <v/>
          </cell>
          <cell r="AE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F20" t="str">
            <v/>
          </cell>
          <cell r="AA20" t="str">
            <v/>
          </cell>
          <cell r="AC20" t="str">
            <v/>
          </cell>
          <cell r="AE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F21" t="str">
            <v/>
          </cell>
          <cell r="AA21" t="str">
            <v/>
          </cell>
          <cell r="AC21" t="str">
            <v/>
          </cell>
          <cell r="AE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F22" t="str">
            <v/>
          </cell>
          <cell r="AA22" t="str">
            <v/>
          </cell>
          <cell r="AC22" t="str">
            <v/>
          </cell>
          <cell r="AE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F23" t="str">
            <v/>
          </cell>
          <cell r="AA23" t="str">
            <v/>
          </cell>
          <cell r="AC23" t="str">
            <v/>
          </cell>
          <cell r="AE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F24" t="str">
            <v/>
          </cell>
          <cell r="AA24" t="str">
            <v/>
          </cell>
          <cell r="AC24" t="str">
            <v/>
          </cell>
          <cell r="AE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F25" t="str">
            <v/>
          </cell>
          <cell r="AA25" t="str">
            <v/>
          </cell>
          <cell r="AC25" t="str">
            <v/>
          </cell>
          <cell r="AE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6">
          <cell r="F26" t="str">
            <v/>
          </cell>
          <cell r="AA26" t="str">
            <v/>
          </cell>
          <cell r="AC26" t="str">
            <v/>
          </cell>
          <cell r="AE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7">
          <cell r="F27" t="str">
            <v/>
          </cell>
          <cell r="AA27" t="str">
            <v/>
          </cell>
          <cell r="AC27" t="str">
            <v/>
          </cell>
          <cell r="AE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F28" t="str">
            <v/>
          </cell>
          <cell r="AA28" t="str">
            <v/>
          </cell>
          <cell r="AC28" t="str">
            <v/>
          </cell>
          <cell r="AE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F29" t="str">
            <v/>
          </cell>
          <cell r="AA29" t="str">
            <v/>
          </cell>
          <cell r="AC29" t="str">
            <v/>
          </cell>
          <cell r="AE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0">
          <cell r="F30" t="str">
            <v/>
          </cell>
          <cell r="AA30" t="str">
            <v/>
          </cell>
          <cell r="AC30" t="str">
            <v/>
          </cell>
          <cell r="AE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F31" t="str">
            <v/>
          </cell>
          <cell r="AA31" t="str">
            <v/>
          </cell>
          <cell r="AC31" t="str">
            <v/>
          </cell>
          <cell r="AE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F32" t="str">
            <v/>
          </cell>
          <cell r="AA32" t="str">
            <v/>
          </cell>
          <cell r="AC32" t="str">
            <v/>
          </cell>
          <cell r="AE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F33" t="str">
            <v/>
          </cell>
          <cell r="AA33" t="str">
            <v/>
          </cell>
          <cell r="AC33" t="str">
            <v/>
          </cell>
          <cell r="AE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F34" t="str">
            <v/>
          </cell>
          <cell r="AA34" t="str">
            <v/>
          </cell>
          <cell r="AC34" t="str">
            <v/>
          </cell>
          <cell r="AE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</row>
        <row r="35">
          <cell r="F35" t="str">
            <v/>
          </cell>
          <cell r="AA35" t="str">
            <v/>
          </cell>
          <cell r="AC35" t="str">
            <v/>
          </cell>
          <cell r="AE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F36" t="str">
            <v/>
          </cell>
          <cell r="AA36" t="str">
            <v/>
          </cell>
          <cell r="AC36" t="str">
            <v/>
          </cell>
          <cell r="AE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F37" t="str">
            <v/>
          </cell>
          <cell r="AA37" t="str">
            <v/>
          </cell>
          <cell r="AC37" t="str">
            <v/>
          </cell>
          <cell r="AE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</row>
        <row r="38">
          <cell r="F38" t="str">
            <v/>
          </cell>
          <cell r="AA38" t="str">
            <v/>
          </cell>
          <cell r="AC38" t="str">
            <v/>
          </cell>
          <cell r="AE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F39" t="str">
            <v/>
          </cell>
          <cell r="AA39" t="str">
            <v/>
          </cell>
          <cell r="AC39" t="str">
            <v/>
          </cell>
          <cell r="AE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  <row r="40">
          <cell r="F40" t="str">
            <v/>
          </cell>
          <cell r="AA40" t="str">
            <v/>
          </cell>
          <cell r="AC40" t="str">
            <v/>
          </cell>
          <cell r="AE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</row>
        <row r="41">
          <cell r="F41" t="str">
            <v/>
          </cell>
          <cell r="AA41" t="str">
            <v/>
          </cell>
          <cell r="AC41" t="str">
            <v/>
          </cell>
          <cell r="AE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</row>
        <row r="42">
          <cell r="F42" t="str">
            <v/>
          </cell>
          <cell r="AA42" t="str">
            <v/>
          </cell>
          <cell r="AC42" t="str">
            <v/>
          </cell>
          <cell r="AE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</row>
        <row r="43">
          <cell r="F43" t="str">
            <v/>
          </cell>
          <cell r="AA43" t="str">
            <v/>
          </cell>
          <cell r="AC43" t="str">
            <v/>
          </cell>
          <cell r="AE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F44" t="str">
            <v/>
          </cell>
          <cell r="AA44" t="str">
            <v/>
          </cell>
          <cell r="AC44" t="str">
            <v/>
          </cell>
          <cell r="AE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F45" t="str">
            <v/>
          </cell>
          <cell r="AA45" t="str">
            <v/>
          </cell>
          <cell r="AC45" t="str">
            <v/>
          </cell>
          <cell r="AE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6">
          <cell r="F46" t="str">
            <v/>
          </cell>
          <cell r="AA46" t="str">
            <v/>
          </cell>
          <cell r="AC46" t="str">
            <v/>
          </cell>
          <cell r="AE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F47" t="str">
            <v/>
          </cell>
          <cell r="AA47" t="str">
            <v/>
          </cell>
          <cell r="AC47" t="str">
            <v/>
          </cell>
          <cell r="AE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F48" t="str">
            <v/>
          </cell>
          <cell r="AA48" t="str">
            <v/>
          </cell>
          <cell r="AC48" t="str">
            <v/>
          </cell>
          <cell r="AE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F49" t="str">
            <v/>
          </cell>
          <cell r="AA49" t="str">
            <v/>
          </cell>
          <cell r="AC49" t="str">
            <v/>
          </cell>
          <cell r="AE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F50" t="str">
            <v/>
          </cell>
          <cell r="AA50" t="str">
            <v/>
          </cell>
          <cell r="AC50" t="str">
            <v/>
          </cell>
          <cell r="AE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</row>
        <row r="51">
          <cell r="F51" t="str">
            <v/>
          </cell>
          <cell r="AA51" t="str">
            <v/>
          </cell>
          <cell r="AC51" t="str">
            <v/>
          </cell>
          <cell r="AE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52">
          <cell r="F52" t="str">
            <v/>
          </cell>
          <cell r="AA52" t="str">
            <v/>
          </cell>
          <cell r="AC52" t="str">
            <v/>
          </cell>
          <cell r="AE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F53" t="str">
            <v/>
          </cell>
          <cell r="AA53" t="str">
            <v/>
          </cell>
          <cell r="AC53" t="str">
            <v/>
          </cell>
          <cell r="AE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 t="str">
            <v/>
          </cell>
          <cell r="AA54" t="str">
            <v/>
          </cell>
          <cell r="AC54" t="str">
            <v/>
          </cell>
          <cell r="AE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5">
          <cell r="F55" t="str">
            <v/>
          </cell>
          <cell r="AA55" t="str">
            <v/>
          </cell>
          <cell r="AC55" t="str">
            <v/>
          </cell>
          <cell r="AE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</row>
        <row r="56">
          <cell r="F56" t="str">
            <v/>
          </cell>
          <cell r="AA56" t="str">
            <v/>
          </cell>
          <cell r="AC56" t="str">
            <v/>
          </cell>
          <cell r="AE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F57" t="str">
            <v/>
          </cell>
          <cell r="AA57" t="str">
            <v/>
          </cell>
          <cell r="AC57" t="str">
            <v/>
          </cell>
          <cell r="AE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</row>
        <row r="58">
          <cell r="F58" t="str">
            <v/>
          </cell>
          <cell r="AA58" t="str">
            <v/>
          </cell>
          <cell r="AC58" t="str">
            <v/>
          </cell>
          <cell r="AE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  <row r="59">
          <cell r="F59" t="str">
            <v/>
          </cell>
          <cell r="AA59" t="str">
            <v/>
          </cell>
          <cell r="AC59" t="str">
            <v/>
          </cell>
          <cell r="AE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</row>
        <row r="60">
          <cell r="F60" t="str">
            <v/>
          </cell>
          <cell r="AA60" t="str">
            <v/>
          </cell>
          <cell r="AC60" t="str">
            <v/>
          </cell>
          <cell r="AE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</row>
        <row r="61">
          <cell r="F61" t="str">
            <v/>
          </cell>
          <cell r="AA61" t="str">
            <v/>
          </cell>
          <cell r="AC61" t="str">
            <v/>
          </cell>
          <cell r="AE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</row>
        <row r="62">
          <cell r="F62" t="str">
            <v/>
          </cell>
          <cell r="AA62" t="str">
            <v/>
          </cell>
          <cell r="AC62" t="str">
            <v/>
          </cell>
          <cell r="AE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</row>
        <row r="63">
          <cell r="F63" t="str">
            <v/>
          </cell>
          <cell r="AA63" t="str">
            <v/>
          </cell>
          <cell r="AC63" t="str">
            <v/>
          </cell>
          <cell r="AE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</row>
        <row r="64">
          <cell r="F64" t="str">
            <v/>
          </cell>
          <cell r="AA64" t="str">
            <v/>
          </cell>
          <cell r="AC64" t="str">
            <v/>
          </cell>
          <cell r="AE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F65" t="str">
            <v/>
          </cell>
          <cell r="AA65" t="str">
            <v/>
          </cell>
          <cell r="AC65" t="str">
            <v/>
          </cell>
          <cell r="AE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F66" t="str">
            <v/>
          </cell>
          <cell r="AA66" t="str">
            <v/>
          </cell>
          <cell r="AC66" t="str">
            <v/>
          </cell>
          <cell r="AE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</row>
        <row r="67">
          <cell r="F67" t="str">
            <v/>
          </cell>
          <cell r="AA67" t="str">
            <v/>
          </cell>
          <cell r="AC67" t="str">
            <v/>
          </cell>
          <cell r="AE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</row>
        <row r="68">
          <cell r="F68" t="str">
            <v/>
          </cell>
          <cell r="AA68" t="str">
            <v/>
          </cell>
          <cell r="AC68" t="str">
            <v/>
          </cell>
          <cell r="AE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</row>
        <row r="69">
          <cell r="F69" t="str">
            <v/>
          </cell>
          <cell r="AA69" t="str">
            <v/>
          </cell>
          <cell r="AC69" t="str">
            <v/>
          </cell>
          <cell r="AE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70">
          <cell r="F70" t="str">
            <v/>
          </cell>
          <cell r="AA70" t="str">
            <v/>
          </cell>
          <cell r="AC70" t="str">
            <v/>
          </cell>
          <cell r="AE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</row>
        <row r="71">
          <cell r="F71" t="str">
            <v/>
          </cell>
          <cell r="AA71" t="str">
            <v/>
          </cell>
          <cell r="AC71" t="str">
            <v/>
          </cell>
          <cell r="AE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F72" t="str">
            <v/>
          </cell>
          <cell r="AA72" t="str">
            <v/>
          </cell>
          <cell r="AC72" t="str">
            <v/>
          </cell>
          <cell r="AE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 t="str">
            <v/>
          </cell>
          <cell r="AA73" t="str">
            <v/>
          </cell>
          <cell r="AC73" t="str">
            <v/>
          </cell>
          <cell r="AE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F74" t="str">
            <v/>
          </cell>
          <cell r="AA74" t="str">
            <v/>
          </cell>
          <cell r="AC74" t="str">
            <v/>
          </cell>
          <cell r="AE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 t="str">
            <v/>
          </cell>
          <cell r="AA75" t="str">
            <v/>
          </cell>
          <cell r="AC75" t="str">
            <v/>
          </cell>
          <cell r="AE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F76" t="str">
            <v/>
          </cell>
          <cell r="AA76" t="str">
            <v/>
          </cell>
          <cell r="AC76" t="str">
            <v/>
          </cell>
          <cell r="AE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C1" workbookViewId="0">
      <selection activeCell="D20" sqref="D20"/>
    </sheetView>
  </sheetViews>
  <sheetFormatPr defaultRowHeight="14.25" x14ac:dyDescent="0.2"/>
  <cols>
    <col min="1" max="1" width="10.25" customWidth="1"/>
    <col min="3" max="3" width="18.375" customWidth="1"/>
    <col min="4" max="4" width="9" customWidth="1"/>
    <col min="11" max="12" width="16.25" customWidth="1"/>
    <col min="13" max="13" width="39.625" customWidth="1"/>
  </cols>
  <sheetData>
    <row r="1" spans="1:13" ht="15" x14ac:dyDescent="0.2">
      <c r="A1" s="1" t="s">
        <v>0</v>
      </c>
      <c r="B1" s="2"/>
      <c r="C1" s="3"/>
      <c r="D1" s="4"/>
      <c r="E1" s="3"/>
      <c r="F1" s="3"/>
      <c r="G1" s="3"/>
      <c r="H1" s="3"/>
      <c r="I1" s="5"/>
      <c r="J1" s="5"/>
      <c r="K1" s="6"/>
      <c r="L1" s="7"/>
      <c r="M1" s="3"/>
    </row>
    <row r="2" spans="1:13" ht="45" x14ac:dyDescent="0.2">
      <c r="A2" s="8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16</v>
      </c>
    </row>
    <row r="3" spans="1:13" ht="15" customHeight="1" x14ac:dyDescent="0.2">
      <c r="A3" s="26" t="s">
        <v>13</v>
      </c>
      <c r="B3" s="23">
        <v>35204646</v>
      </c>
      <c r="C3" s="20"/>
      <c r="D3" s="4" t="s">
        <v>15</v>
      </c>
      <c r="E3" s="19" t="s">
        <v>14</v>
      </c>
      <c r="F3" s="3">
        <v>30</v>
      </c>
      <c r="G3" s="3">
        <v>1</v>
      </c>
      <c r="H3" s="20">
        <v>2</v>
      </c>
      <c r="I3" s="5">
        <f>VLOOKUP(D3,[1]Worksheet1!$F:$AR,39,FALSE)</f>
        <v>47.53</v>
      </c>
      <c r="J3" s="5">
        <f>F3*I3</f>
        <v>1425.9</v>
      </c>
      <c r="K3" s="32" t="s">
        <v>23</v>
      </c>
      <c r="L3" s="32" t="s">
        <v>18</v>
      </c>
      <c r="M3" s="30" t="s">
        <v>25</v>
      </c>
    </row>
    <row r="4" spans="1:13" ht="15" customHeight="1" x14ac:dyDescent="0.2">
      <c r="A4" s="27"/>
      <c r="B4" s="24"/>
      <c r="C4" s="21"/>
      <c r="D4" s="4" t="s">
        <v>30</v>
      </c>
      <c r="E4" s="19" t="s">
        <v>24</v>
      </c>
      <c r="F4" s="3">
        <v>30</v>
      </c>
      <c r="G4" s="3">
        <v>1</v>
      </c>
      <c r="H4" s="29"/>
      <c r="I4" s="5">
        <f>VLOOKUP(D4,[1]Worksheet1!$G:$AR,38,FALSE)</f>
        <v>47.53</v>
      </c>
      <c r="J4" s="5">
        <f>F4*I4</f>
        <v>1425.9</v>
      </c>
      <c r="K4" s="33"/>
      <c r="L4" s="24"/>
      <c r="M4" s="31"/>
    </row>
    <row r="5" spans="1:13" ht="15" customHeight="1" x14ac:dyDescent="0.2">
      <c r="A5" s="27"/>
      <c r="B5" s="24"/>
      <c r="C5" s="21"/>
      <c r="D5" s="4"/>
      <c r="E5" s="19"/>
      <c r="F5" s="3"/>
      <c r="G5" s="3"/>
      <c r="H5" s="18"/>
      <c r="I5" s="5"/>
      <c r="J5" s="5">
        <f>J3+J4</f>
        <v>2851.8</v>
      </c>
      <c r="K5" s="33"/>
      <c r="L5" s="24"/>
      <c r="M5" s="4"/>
    </row>
    <row r="6" spans="1:13" ht="15" customHeight="1" x14ac:dyDescent="0.2">
      <c r="A6" s="27"/>
      <c r="B6" s="24"/>
      <c r="C6" s="21"/>
      <c r="D6" s="4"/>
      <c r="E6" s="19"/>
      <c r="F6" s="3"/>
      <c r="G6" s="3"/>
      <c r="H6" s="18"/>
      <c r="I6" s="5"/>
      <c r="J6" s="5"/>
      <c r="K6" s="33"/>
      <c r="L6" s="24"/>
      <c r="M6" s="4"/>
    </row>
    <row r="7" spans="1:13" ht="15" customHeight="1" x14ac:dyDescent="0.2">
      <c r="A7" s="27"/>
      <c r="B7" s="24"/>
      <c r="C7" s="21"/>
      <c r="D7" s="4" t="s">
        <v>26</v>
      </c>
      <c r="E7" s="19" t="s">
        <v>17</v>
      </c>
      <c r="F7" s="3">
        <v>24</v>
      </c>
      <c r="G7" s="3">
        <v>1</v>
      </c>
      <c r="H7" s="20">
        <v>2</v>
      </c>
      <c r="I7" s="5">
        <f>VLOOKUP(D7,[1]Worksheet1!$G:$AR,38,FALSE)</f>
        <v>50.44</v>
      </c>
      <c r="J7" s="5">
        <f t="shared" ref="J7:J12" si="0">F7*I7</f>
        <v>1210.56</v>
      </c>
      <c r="K7" s="33"/>
      <c r="L7" s="24"/>
      <c r="M7" s="30" t="s">
        <v>28</v>
      </c>
    </row>
    <row r="8" spans="1:13" ht="15.75" customHeight="1" x14ac:dyDescent="0.2">
      <c r="A8" s="27"/>
      <c r="B8" s="24"/>
      <c r="C8" s="21"/>
      <c r="D8" s="4" t="s">
        <v>19</v>
      </c>
      <c r="E8" s="19" t="s">
        <v>27</v>
      </c>
      <c r="F8" s="3">
        <v>24</v>
      </c>
      <c r="G8" s="3">
        <v>1</v>
      </c>
      <c r="H8" s="29"/>
      <c r="I8" s="5">
        <f>VLOOKUP(D8,[1]Worksheet1!$G:$AR,38,FALSE)</f>
        <v>50.44</v>
      </c>
      <c r="J8" s="5">
        <f t="shared" si="0"/>
        <v>1210.56</v>
      </c>
      <c r="K8" s="33"/>
      <c r="L8" s="24"/>
      <c r="M8" s="31"/>
    </row>
    <row r="9" spans="1:13" ht="15.75" customHeight="1" x14ac:dyDescent="0.2">
      <c r="A9" s="27"/>
      <c r="B9" s="24"/>
      <c r="C9" s="21"/>
      <c r="D9" s="4"/>
      <c r="E9" s="19"/>
      <c r="F9" s="3"/>
      <c r="G9" s="3"/>
      <c r="H9" s="18"/>
      <c r="I9" s="5"/>
      <c r="J9" s="5">
        <f>J7+J8</f>
        <v>2421.12</v>
      </c>
      <c r="K9" s="33"/>
      <c r="L9" s="24"/>
      <c r="M9" s="17"/>
    </row>
    <row r="10" spans="1:13" ht="15.75" customHeight="1" x14ac:dyDescent="0.2">
      <c r="A10" s="27"/>
      <c r="B10" s="24"/>
      <c r="C10" s="21"/>
      <c r="D10" s="4"/>
      <c r="E10" s="19"/>
      <c r="F10" s="3"/>
      <c r="G10" s="3"/>
      <c r="H10" s="18"/>
      <c r="I10" s="5"/>
      <c r="J10" s="5"/>
      <c r="K10" s="33"/>
      <c r="L10" s="24"/>
      <c r="M10" s="17"/>
    </row>
    <row r="11" spans="1:13" ht="15" customHeight="1" x14ac:dyDescent="0.2">
      <c r="A11" s="27"/>
      <c r="B11" s="24"/>
      <c r="C11" s="21"/>
      <c r="D11" s="4" t="s">
        <v>20</v>
      </c>
      <c r="E11" s="19" t="s">
        <v>29</v>
      </c>
      <c r="F11" s="3">
        <v>30</v>
      </c>
      <c r="G11" s="3">
        <v>1</v>
      </c>
      <c r="H11" s="20">
        <v>2</v>
      </c>
      <c r="I11" s="5">
        <f>VLOOKUP(D11,[1]Worksheet1!$G:$AR,38,FALSE)</f>
        <v>47.53</v>
      </c>
      <c r="J11" s="5">
        <f t="shared" si="0"/>
        <v>1425.9</v>
      </c>
      <c r="K11" s="33"/>
      <c r="L11" s="24"/>
      <c r="M11" s="30" t="s">
        <v>31</v>
      </c>
    </row>
    <row r="12" spans="1:13" ht="15" x14ac:dyDescent="0.2">
      <c r="A12" s="28"/>
      <c r="B12" s="25"/>
      <c r="C12" s="22"/>
      <c r="D12" s="10" t="s">
        <v>21</v>
      </c>
      <c r="E12" s="19" t="s">
        <v>22</v>
      </c>
      <c r="F12" s="9">
        <v>30</v>
      </c>
      <c r="G12" s="9">
        <v>1</v>
      </c>
      <c r="H12" s="29"/>
      <c r="I12" s="5">
        <f>VLOOKUP(D12,[1]Worksheet1!$G:$AR,38,FALSE)</f>
        <v>43.65</v>
      </c>
      <c r="J12" s="5">
        <f t="shared" si="0"/>
        <v>1309.5</v>
      </c>
      <c r="K12" s="34"/>
      <c r="L12" s="25"/>
      <c r="M12" s="31"/>
    </row>
    <row r="13" spans="1:13" ht="15" x14ac:dyDescent="0.2">
      <c r="A13" s="2"/>
      <c r="B13" s="2"/>
      <c r="C13" s="3"/>
      <c r="D13" s="4"/>
      <c r="E13" s="3"/>
      <c r="F13" s="2">
        <f>F3+F4+F7+F8+F11+F12</f>
        <v>168</v>
      </c>
      <c r="G13" s="3"/>
      <c r="H13" s="3"/>
      <c r="I13" s="5"/>
      <c r="J13" s="15">
        <f>J11+J12</f>
        <v>2735.4</v>
      </c>
      <c r="K13" s="3"/>
      <c r="L13" s="16"/>
      <c r="M13" s="4"/>
    </row>
  </sheetData>
  <mergeCells count="11">
    <mergeCell ref="M3:M4"/>
    <mergeCell ref="M7:M8"/>
    <mergeCell ref="M11:M12"/>
    <mergeCell ref="K3:K12"/>
    <mergeCell ref="L3:L12"/>
    <mergeCell ref="C3:C12"/>
    <mergeCell ref="B3:B12"/>
    <mergeCell ref="A3:A12"/>
    <mergeCell ref="H3:H4"/>
    <mergeCell ref="H7:H8"/>
    <mergeCell ref="H11:H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杨羽佳</dc:creator>
  <cp:lastModifiedBy>1363260386@qq.com</cp:lastModifiedBy>
  <dcterms:created xsi:type="dcterms:W3CDTF">2015-06-05T18:19:34Z</dcterms:created>
  <dcterms:modified xsi:type="dcterms:W3CDTF">2026-03-18T06:52:29Z</dcterms:modified>
</cp:coreProperties>
</file>