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<sst xmlns="http://schemas.openxmlformats.org/spreadsheetml/2006/main" count="564" uniqueCount="564">
  <si>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</si>
  <si>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</si>
  <si>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</si>
  <si>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</si>
  <si>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</si>
  <si>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</si>
  <si>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</si>
  <si>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</si>
  <si>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</si>
  <si>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</si>
  <si>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</si>
  <si>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</si>
  <si>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</si>
  <si>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</si>
  <si>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</si>
  <si>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</si>
  <si>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</si>
  <si>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</si>
  <si>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</si>
  <si>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</si>
  <si>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</si>
  <si>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OLLIIX</t>
  </si>
  <si>
    <t>JCPENNEY01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</si>
  <si>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</si>
  <si>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</si>
  <si>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</si>
  <si>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</si>
  <si>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</si>
  <si>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</si>
  <si>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</si>
  <si>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</si>
  <si>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</si>
  <si>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</si>
  <si>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</si>
  <si>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</si>
  <si>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</si>
  <si>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</si>
  <si>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</si>
  <si>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</si>
  <si>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</si>
  <si>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</si>
  <si>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</si>
  <si>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</si>
  <si>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</si>
  <si>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</si>
  <si>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</si>
  <si>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</si>
  <si>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</si>
  <si>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</si>
  <si>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</si>
  <si>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</si>
  <si>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</si>
  <si>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</si>
  <si>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</si>
  <si>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</si>
  <si>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</si>
  <si>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</si>
  <si>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</si>
  <si>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</si>
  <si>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</si>
  <si>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</si>
  <si>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</si>
  <si>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</si>
  <si>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</si>
  <si>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</si>
  <si>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</si>
  <si>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</si>
  <si>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</si>
  <si>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</si>
  <si>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</si>
  <si>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</si>
  <si>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</si>
  <si>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</si>
  <si>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</si>
  <si>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</si>
  <si>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</si>
  <si>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</si>
  <si>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</si>
  <si>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</si>
  <si>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</si>
  <si>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</si>
  <si>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</si>
  <si>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</si>
  <si>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</si>
  <si>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</si>
  <si>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</si>
  <si>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</si>
  <si>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</si>
  <si>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</si>
  <si>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</si>
  <si>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</si>
  <si>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</si>
  <si>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</si>
  <si>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</si>
  <si>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</si>
  <si>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</si>
  <si>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</si>
  <si>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</si>
  <si>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</si>
  <si>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</si>
  <si>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</si>
  <si>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</si>
  <si>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</si>
  <si>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</si>
  <si>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</si>
  <si>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</si>
  <si>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</si>
  <si>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</si>
  <si>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</si>
  <si>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</si>
  <si>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</si>
  <si>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</si>
  <si>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</si>
  <si>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</si>
  <si>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</si>
  <si>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</si>
  <si>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</si>
  <si>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</si>
  <si>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</si>
  <si>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</si>
  <si>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</si>
  <si>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</si>
  <si>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</si>
  <si>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</si>
  <si>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</si>
  <si>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</si>
  <si>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</si>
  <si>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</si>
  <si>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</si>
  <si>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</si>
  <si>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</si>
  <si>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</si>
  <si>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05/12/2026</t>
  </si>
  <si>
    <t>05/19/2026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</si>
  <si>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</si>
  <si>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</si>
  <si>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</si>
  <si>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</si>
  <si>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</si>
  <si>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</si>
  <si>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</si>
  <si>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</si>
  <si>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</si>
  <si>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</si>
  <si>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</si>
  <si>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</si>
  <si>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</si>
  <si>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</si>
  <si>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</si>
  <si>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</si>
  <si>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</si>
  <si>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5/12/2026</t>
  </si>
  <si>
    <t>CSNSTORES,DLCROSCILL,OVERSTOCK01</t>
  </si>
  <si>
    <t>Setup</t>
  </si>
  <si>
    <t>No</t>
  </si>
  <si>
    <t>8/5/2025</t>
  </si>
  <si>
    <t>Open</t>
  </si>
  <si>
    <t>11/2/2025</t>
  </si>
  <si>
    <t>10/7/2025</t>
  </si>
  <si>
    <t>Offered</t>
  </si>
  <si>
    <t>Hold</t>
  </si>
  <si>
    <t>9/3/2025</t>
  </si>
  <si>
    <t>Temp Discontinued</t>
  </si>
  <si>
    <t>Discontinued</t>
  </si>
  <si>
    <t>CCL10-0072</t>
  </si>
  <si>
    <t>King</t>
  </si>
  <si>
    <t>CSNSTORES,DLCROSCILL,MACY02,OLLIIX,OVERSTOCK01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</si>
  <si>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</si>
  <si>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</si>
  <si>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</si>
  <si>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</si>
  <si>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</si>
  <si>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</si>
  <si>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</si>
  <si>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Cal King</t>
  </si>
  <si>
    <t>8/12/2025</t>
  </si>
  <si>
    <t>9/29/2025</t>
  </si>
  <si>
    <t>8/1/2025</t>
  </si>
  <si>
    <t>11/11/2025</t>
  </si>
  <si>
    <t>12/9/2025</t>
  </si>
  <si>
    <t>10/22/2025</t>
  </si>
  <si>
    <t>CCL10-0010</t>
  </si>
  <si>
    <t>4 Piece Comforter Set</t>
  </si>
  <si>
    <t>Red</t>
  </si>
  <si>
    <t>B+</t>
  </si>
  <si>
    <t>Patchwork</t>
  </si>
  <si>
    <t>Traditional</t>
  </si>
  <si>
    <t>10/21/2022</t>
  </si>
  <si>
    <t>AMAZON,CSNSTORES,DLCROSCILL,HDDS,KOHLDSN,OVERSTOCK01</t>
  </si>
  <si>
    <t>11/21/2022</t>
  </si>
  <si>
    <t>8/31/2023</t>
  </si>
  <si>
    <t>9/4/2023</t>
  </si>
  <si>
    <t>3/30/2023</t>
  </si>
  <si>
    <t>4/19/2023</t>
  </si>
  <si>
    <t>4/18/2024</t>
  </si>
  <si>
    <t>8/2/2023</t>
  </si>
  <si>
    <t>5/7/2024</t>
  </si>
  <si>
    <t>12/1/2022</t>
  </si>
  <si>
    <t>6/15/2023</t>
  </si>
  <si>
    <t>6/29/2023</t>
  </si>
  <si>
    <t>4/7/2024</t>
  </si>
  <si>
    <t>5/15/2024</t>
  </si>
  <si>
    <t>3/5/2025</t>
  </si>
  <si>
    <t>3/20/2023</t>
  </si>
  <si>
    <t>5/30/2024</t>
  </si>
  <si>
    <t>3/28/2023</t>
  </si>
  <si>
    <t>5/9/2023</t>
  </si>
  <si>
    <t>4/10/2023</t>
  </si>
  <si>
    <t>CCL10-0011</t>
  </si>
  <si>
    <t>10/24/2022</t>
  </si>
  <si>
    <t>AMAZON,AMAZONDS,CSNSTORES,DLCROSCILL,MACY02,OLLIIX,OVERSTOCK01</t>
  </si>
  <si>
    <t>11/16/2022</t>
  </si>
  <si>
    <t>4/4/2023</t>
  </si>
  <si>
    <t>5/2/2024</t>
  </si>
  <si>
    <t>11/13/2023</t>
  </si>
  <si>
    <t>10/26/2022</t>
  </si>
  <si>
    <t>7/17/2023</t>
  </si>
  <si>
    <t>4/22/2024</t>
  </si>
  <si>
    <t>10/5/2023</t>
  </si>
  <si>
    <t>CCL10-0012</t>
  </si>
  <si>
    <t>AMAZON,CSNSTORES,MACY02,NPLSHEIN,OLLIIX,OVERSTOCK01</t>
  </si>
  <si>
    <t>11/1/2022</t>
  </si>
  <si>
    <t>4/12/2024</t>
  </si>
  <si>
    <t>4/5/2023</t>
  </si>
  <si>
    <t>4/25/2024</t>
  </si>
  <si>
    <t>4/3/2024</t>
  </si>
  <si>
    <t>6/12/2024</t>
  </si>
  <si>
    <t>2/15/2023</t>
  </si>
  <si>
    <t>4/10/2024</t>
  </si>
  <si>
    <t>9/3/2024</t>
  </si>
  <si>
    <t>11/7/2025</t>
  </si>
  <si>
    <t>4/27/2023</t>
  </si>
  <si>
    <t>CCL10-0013</t>
  </si>
  <si>
    <t>Brown</t>
  </si>
  <si>
    <t>10/25/2022</t>
  </si>
  <si>
    <t>AMAZON,CSNSTORES,DLCROSCILL,HDDS,KOHLDSN,MACY02,OLLIIX,OVERSTOCK01</t>
  </si>
  <si>
    <t>11/7/2022</t>
  </si>
  <si>
    <t>9/12/2023</t>
  </si>
  <si>
    <t>4/6/2023</t>
  </si>
  <si>
    <t>4/24/2024</t>
  </si>
  <si>
    <t>5/3/2024</t>
  </si>
  <si>
    <t>11/26/2022</t>
  </si>
  <si>
    <t>7/10/2023</t>
  </si>
  <si>
    <t>4/23/2024</t>
  </si>
  <si>
    <t>3/6/2025</t>
  </si>
  <si>
    <t>7/1/2024</t>
  </si>
  <si>
    <t>2/23/2025</t>
  </si>
  <si>
    <t>CCL10-0014</t>
  </si>
  <si>
    <t>CSNSTORES,JCPENNEY01,KOHLDSN,MACY02,OVERSTOCK01</t>
  </si>
  <si>
    <t>11/14/2022</t>
  </si>
  <si>
    <t>4/3/2023</t>
  </si>
  <si>
    <t>11/10/2023</t>
  </si>
  <si>
    <t>7/19/2023</t>
  </si>
  <si>
    <t>5/14/2023</t>
  </si>
  <si>
    <t>CCL10-0015</t>
  </si>
  <si>
    <t>AMAZON,CSNSTORES,MACY02,OVERSTOCK01</t>
  </si>
  <si>
    <t>11/25/2022</t>
  </si>
  <si>
    <t>5/6/2024</t>
  </si>
  <si>
    <t>4/26/2024</t>
  </si>
  <si>
    <t>5/8/2024</t>
  </si>
  <si>
    <t>11/17/2022</t>
  </si>
  <si>
    <t>7/18/2024</t>
  </si>
  <si>
    <t>11/13/2024</t>
  </si>
  <si>
    <t>CCL10-0068</t>
  </si>
  <si>
    <t>Julius</t>
  </si>
  <si>
    <t>Black</t>
  </si>
  <si>
    <t>CSNSTORES,DLCROSCILL,MACY02,OVERSTOCK01</t>
  </si>
  <si>
    <t>8/6/2025</t>
  </si>
  <si>
    <t>8/14/2025</t>
  </si>
  <si>
    <t>10/30/2025</t>
  </si>
  <si>
    <t>2/4/2026</t>
  </si>
  <si>
    <t>10/10/2025</t>
  </si>
  <si>
    <t>11/3/2025</t>
  </si>
  <si>
    <t>CCL10-0069</t>
  </si>
  <si>
    <t>7/31/2025</t>
  </si>
  <si>
    <t>11/20/2025</t>
  </si>
  <si>
    <t>11/17/2025</t>
  </si>
  <si>
    <t>9/15/2025</t>
  </si>
  <si>
    <t>CCL10-0070</t>
  </si>
  <si>
    <t>8/7/2025</t>
  </si>
  <si>
    <t>9/1/2025</t>
  </si>
  <si>
    <t>1/12/2026</t>
  </si>
  <si>
    <t>11/12/2025</t>
  </si>
  <si>
    <t>CCL10-0062</t>
  </si>
  <si>
    <t>Blue/Grey</t>
  </si>
  <si>
    <t>Vintage</t>
  </si>
  <si>
    <t>7/24/2023</t>
  </si>
  <si>
    <t>AMAZON,CSNSTORES,DLCROSCILL,HDDS,JCPENNEY01,MACY02,NRTPORT,OVERSTOCK01</t>
  </si>
  <si>
    <t>7/25/2023</t>
  </si>
  <si>
    <t>8/21/2023</t>
  </si>
  <si>
    <t>9/29/2023</t>
  </si>
  <si>
    <t>7/27/2023</t>
  </si>
  <si>
    <t>8/8/2023</t>
  </si>
  <si>
    <t>1/5/2024</t>
  </si>
  <si>
    <t>11/8/2023</t>
  </si>
  <si>
    <t>7/10/2024</t>
  </si>
  <si>
    <t>7/3/2024</t>
  </si>
  <si>
    <t>7/2/2024</t>
  </si>
  <si>
    <t>7/15/2024</t>
  </si>
  <si>
    <t>3/19/2025</t>
  </si>
  <si>
    <t>10/11/2023</t>
  </si>
  <si>
    <t>12/19/2023</t>
  </si>
  <si>
    <t>CCL10-0063</t>
  </si>
  <si>
    <t>CSNSTORES,DLCROSCILL,JCPENNEY01,MACY02,NRTPORT,OLLIIX,OVERSTOCK01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</si>
  <si>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</si>
  <si>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</si>
  <si>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</si>
  <si>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</si>
  <si>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</si>
  <si>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</si>
  <si>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</si>
  <si>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AMAZON,CSNSTORES,KOHLDSN,MACY02,OVERSTOCK01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</si>
  <si>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</si>
  <si>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</si>
  <si>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</si>
  <si>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</si>
  <si>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</si>
  <si>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</si>
  <si>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</si>
  <si>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</si>
  <si>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5/19/2026</t>
  </si>
  <si>
    <t>CSNSTORES,DLCROSCILL,HDDS,KOHLDSN,MACY02,OVERSTOCK01</t>
  </si>
  <si>
    <t>11/30/2022</t>
  </si>
  <si>
    <t>9/6/2023</t>
  </si>
  <si>
    <t>4/17/2023</t>
  </si>
  <si>
    <t>8/16/2024</t>
  </si>
  <si>
    <t>11/21/2023</t>
  </si>
  <si>
    <t>11/11/2022</t>
  </si>
  <si>
    <t>8/28/2023</t>
  </si>
  <si>
    <t>6/6/2024</t>
  </si>
  <si>
    <t>8/13/2024</t>
  </si>
  <si>
    <t>3/10/2025</t>
  </si>
  <si>
    <t>6/12/2023</t>
  </si>
  <si>
    <t>CCL10-0002</t>
  </si>
  <si>
    <t>AMAZON,AMAZONDS,CSNSTORES,JCPENNEY01,KOHLDSN,OVERSTOCK01</t>
  </si>
  <si>
    <t>7/26/2024</t>
  </si>
  <si>
    <t>11/9/2023</t>
  </si>
  <si>
    <t>11/6/2022</t>
  </si>
  <si>
    <t>8/11/2023</t>
  </si>
  <si>
    <t>6/21/2024</t>
  </si>
  <si>
    <t>CCL10-0003</t>
  </si>
  <si>
    <t>AMAZON,OLLIIX,OVERSTOCK01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</si>
  <si>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</si>
  <si>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</si>
  <si>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</si>
  <si>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</si>
  <si>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</si>
  <si>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</si>
  <si>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</si>
  <si>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</si>
  <si>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Donation</t>
  </si>
  <si>
    <t>C</t>
  </si>
  <si>
    <t>AMAZON,AMAZONDS,CSNSTORES,DLCROSCILL,HOUZZ,MACY02,NRTPORT,OLLIIX,OVERSTOCK01</t>
  </si>
  <si>
    <t>9/20/2023</t>
  </si>
  <si>
    <t>5/22/2023</t>
  </si>
  <si>
    <t>11/20/2023</t>
  </si>
  <si>
    <t>10/27/2022</t>
  </si>
  <si>
    <t>5/29/2024</t>
  </si>
  <si>
    <t>3/17/2025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</si>
  <si>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</si>
  <si>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</si>
  <si>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</si>
  <si>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</si>
  <si>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</si>
  <si>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</si>
  <si>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</si>
  <si>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</si>
  <si>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</si>
  <si>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C+</t>
  </si>
  <si>
    <t>CSNSTORES,DLCROSCILL,MACY02,OLLIIX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</si>
  <si>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</si>
  <si>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</si>
  <si>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</si>
  <si>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</si>
  <si>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</si>
  <si>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</si>
  <si>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</si>
  <si>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AMAZON,AMAZONDS,CSNSTORES,KOHLDSN,MACY02,OVERSTOCK01</t>
  </si>
  <si>
    <t>8/17/2023</t>
  </si>
  <si>
    <t>4/18/2023</t>
  </si>
  <si>
    <t>1/30/2023</t>
  </si>
  <si>
    <t>9/11/2023</t>
  </si>
  <si>
    <t>9/19/2023</t>
  </si>
  <si>
    <t>4/24/2023</t>
  </si>
  <si>
    <t>2/2/2025</t>
  </si>
  <si>
    <t>CCL10-0006</t>
  </si>
  <si>
    <t>Inactive</t>
  </si>
  <si>
    <t>CSNSTORES,MACY02,OVERSTOCK01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</si>
  <si>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</si>
  <si>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</si>
  <si>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</si>
  <si>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</si>
  <si>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</si>
  <si>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</si>
  <si>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</si>
  <si>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</si>
  <si>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</si>
  <si>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</si>
  <si>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CSNSTORES,DLCROSCILL,KOHLDSN,MACY02,OLLIIX,OVERSTOCK01</t>
  </si>
  <si>
    <t>8/3/2023</t>
  </si>
  <si>
    <t>6/13/2023</t>
  </si>
  <si>
    <t>9/19/2024</t>
  </si>
  <si>
    <t>11/27/2023</t>
  </si>
  <si>
    <t>1/24/2023</t>
  </si>
  <si>
    <t>6/21/2023</t>
  </si>
  <si>
    <t>2/27/2024</t>
  </si>
  <si>
    <t>11/25/2024</t>
  </si>
  <si>
    <t>1/10/2023</t>
  </si>
  <si>
    <t>3/20/2024</t>
  </si>
  <si>
    <t>CCL30-0026</t>
  </si>
  <si>
    <t>Silver</t>
  </si>
  <si>
    <t>CSNSTORES,DLCROSCILL,MACY02</t>
  </si>
  <si>
    <t>12/12/2022</t>
  </si>
  <si>
    <t>8/29/2023</t>
  </si>
  <si>
    <t>10/31/2022</t>
  </si>
  <si>
    <t>12/18/2024</t>
  </si>
  <si>
    <t>2/13/2025</t>
  </si>
  <si>
    <t>10/8/2024</t>
  </si>
  <si>
    <t>CCL30-0027</t>
  </si>
  <si>
    <t>Gold</t>
  </si>
  <si>
    <t>11/28/2022</t>
  </si>
  <si>
    <t>10/1/2023</t>
  </si>
  <si>
    <t>5/5/2023</t>
  </si>
  <si>
    <t>6/28/2024</t>
  </si>
  <si>
    <t>1/15/2024</t>
  </si>
  <si>
    <t>5/5/2024</t>
  </si>
  <si>
    <t>7/31/2023</t>
  </si>
  <si>
    <t>6/13/2024</t>
  </si>
  <si>
    <t>8/20/2025</t>
  </si>
  <si>
    <t>CCL30-0029</t>
  </si>
  <si>
    <t>5/29/2023</t>
  </si>
  <si>
    <t>11/24/2023</t>
  </si>
  <si>
    <t>8/28/2024</t>
  </si>
  <si>
    <t>CCL30-0030</t>
  </si>
  <si>
    <t>Biron</t>
  </si>
  <si>
    <t>Square Decor Pillow</t>
  </si>
  <si>
    <t>18x18"</t>
  </si>
  <si>
    <t>CSNSTORES,DLCROSCILL,JCPENNEY01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</si>
  <si>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</si>
  <si>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</si>
  <si>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</si>
  <si>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</si>
  <si>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</si>
  <si>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</si>
  <si>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</si>
  <si>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7/29/2024</t>
  </si>
  <si>
    <t>7/3/2025</t>
  </si>
  <si>
    <t>5/22/2024</t>
  </si>
  <si>
    <t>CCL30-0036</t>
  </si>
  <si>
    <t>Winchester</t>
  </si>
  <si>
    <t>20x20"</t>
  </si>
  <si>
    <t>Solid</t>
  </si>
  <si>
    <t>10/17/2023</t>
  </si>
  <si>
    <t>8/2/2024</t>
  </si>
  <si>
    <t>8/26/2024</t>
  </si>
  <si>
    <t>CCL30-0035</t>
  </si>
  <si>
    <t>DLCROSCILL,MACY02</t>
  </si>
  <si>
    <t>7/14/2023</t>
  </si>
  <si>
    <t>8/19/2024</t>
  </si>
  <si>
    <t>11/22/2023</t>
  </si>
  <si>
    <t>5/10/2024</t>
  </si>
  <si>
    <t>7/7/2025</t>
  </si>
  <si>
    <t>CCL30-0038</t>
  </si>
  <si>
    <t>Close-out</t>
  </si>
  <si>
    <t>2/13/2023</t>
  </si>
  <si>
    <t>10/16/2023</t>
  </si>
  <si>
    <t>7/3/2023</t>
  </si>
  <si>
    <t>3/21/2023</t>
  </si>
  <si>
    <t>CCL30-0037</t>
  </si>
  <si>
    <t>CSNSTORES,MACY02</t>
  </si>
  <si>
    <t>6/19/2023</t>
  </si>
  <si>
    <t>8/9/2023</t>
  </si>
  <si>
    <t>7/23/2024</t>
  </si>
  <si>
    <t>CCL30-0034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</si>
  <si>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</si>
  <si>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</si>
  <si>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</si>
  <si>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</si>
  <si>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</si>
  <si>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</si>
  <si>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</si>
  <si>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</si>
  <si>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</si>
  <si>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</si>
  <si>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</si>
  <si>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AMAZONDS,DLCROSCILL,JCPENNEY01,KOHLDSN,MACY02,OVERSTOCK01</t>
  </si>
  <si>
    <t>7/28/2023</t>
  </si>
  <si>
    <t>4/25/2023</t>
  </si>
  <si>
    <t>1/12/2024</t>
  </si>
  <si>
    <t>7/7/2023</t>
  </si>
  <si>
    <t>3/29/2024</t>
  </si>
  <si>
    <t>7/25/2024</t>
  </si>
  <si>
    <t>10/3/2023</t>
  </si>
  <si>
    <t>CCL13-0019</t>
  </si>
  <si>
    <t>DLCROSCILL,JCPENNEY01,OVERSTOCK01</t>
  </si>
  <si>
    <t>3/23/2023</t>
  </si>
  <si>
    <t>1/8/2024</t>
  </si>
  <si>
    <t>11/26/2023</t>
  </si>
  <si>
    <t>5/16/2024</t>
  </si>
  <si>
    <t>6/7/2023</t>
  </si>
  <si>
    <t>CCL13-0016</t>
  </si>
  <si>
    <t>Champagne</t>
  </si>
  <si>
    <t>DLCROSCILL,MACY02,OVERSTOCK01</t>
  </si>
  <si>
    <t>2/27/2023</t>
  </si>
  <si>
    <t>1/25/2023</t>
  </si>
  <si>
    <t>5/25/2023</t>
  </si>
  <si>
    <t>CCL13-0017</t>
  </si>
  <si>
    <t>CSNSTORES,JCPENNEY01,MACY02,OLLIIX,OVERSTOCK01</t>
  </si>
  <si>
    <t>1/23/2023</t>
  </si>
  <si>
    <t>4/13/2023</t>
  </si>
  <si>
    <t>7/5/2023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</si>
  <si>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</si>
  <si>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</si>
  <si>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</si>
  <si>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</si>
  <si>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</si>
  <si>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</si>
  <si>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</si>
  <si>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</si>
  <si>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</si>
  <si>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</si>
  <si>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DLCROSCILL,JCPENNEY01,OLLIIX,OVERSTOCK01</t>
  </si>
  <si>
    <t>6/9/2023</t>
  </si>
  <si>
    <t>2/7/2025</t>
  </si>
  <si>
    <t>1/29/2025</t>
  </si>
  <si>
    <t>CCL11-0020</t>
  </si>
  <si>
    <t>Montague</t>
  </si>
  <si>
    <t>CSNSTORES,KOHLDSN,NRTPORT</t>
  </si>
  <si>
    <t>7/4/2024</t>
  </si>
  <si>
    <t>2/19/2025</t>
  </si>
  <si>
    <t>3/11/2024</t>
  </si>
  <si>
    <t>CCL11-0022</t>
  </si>
  <si>
    <t>Sham</t>
  </si>
  <si>
    <t>CSNSTORES,DLCROSCILL,JCPENNEY01,KOHLDSN,OLLIIX,OVERSTOCK01</t>
  </si>
  <si>
    <t>5/30/2023</t>
  </si>
  <si>
    <t>11/28/2023</t>
  </si>
  <si>
    <t>3/18/2025</t>
  </si>
  <si>
    <t>CCL11-0024</t>
  </si>
  <si>
    <t>CSNSTORES,DLCROSCILL,OLLIIX</t>
  </si>
  <si>
    <t>5/15/2023</t>
  </si>
  <si>
    <t>10/4/2024</t>
  </si>
  <si>
    <t>12/12/2023</t>
  </si>
  <si>
    <t>CCL11-0025</t>
  </si>
  <si>
    <t>B-</t>
  </si>
  <si>
    <t>CSNSTORES,KOHLDSN</t>
  </si>
  <si>
    <t>5/20/2024</t>
  </si>
  <si>
    <t>10/20/2025</t>
  </si>
  <si>
    <t>CCL11-0021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</si>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</sst>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131.79</v>
      </c>
      <c r="M6" s="3">
        <v>138.38</v>
      </c>
      <c r="N6" s="3">
        <v>334.99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146</v>
      </c>
      <c r="X6" s="2" t="s">
        <v>146</v>
      </c>
      <c r="Y6" s="2" t="s">
        <v>150</v>
      </c>
      <c r="Z6" s="4">
        <v>132</v>
      </c>
      <c r="AA6" s="4">
        <f>=ROUNDDOWN(18.8571428571429,0)</f>
      </c>
      <c r="AB6" s="5">
        <v>7</v>
      </c>
      <c r="AC6" s="2" t="s">
        <v>151</v>
      </c>
      <c r="AD6" s="4">
        <v>265</v>
      </c>
      <c r="AE6" s="4">
        <v>265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15</v>
      </c>
      <c r="AQ6" s="8">
        <v>2319.82</v>
      </c>
      <c r="AR6" s="4"/>
      <c r="AS6" s="8"/>
      <c r="AT6" s="7"/>
      <c r="AU6" s="7"/>
      <c r="AV6" s="4">
        <v>47</v>
      </c>
      <c r="AW6" s="8">
        <v>8450.31</v>
      </c>
      <c r="AX6" s="4" t="s">
        <v>146</v>
      </c>
      <c r="AY6" s="8" t="s">
        <v>146</v>
      </c>
      <c r="AZ6" s="7" t="s">
        <v>146</v>
      </c>
      <c r="BA6" s="7" t="s">
        <v>146</v>
      </c>
      <c r="BB6" s="7">
        <v>0.2745</v>
      </c>
      <c r="BC6" s="4">
        <v>85</v>
      </c>
      <c r="BD6" s="8">
        <v>15793.5</v>
      </c>
      <c r="BE6" s="4">
        <v>158</v>
      </c>
      <c r="BF6" s="8">
        <v>25219.87</v>
      </c>
      <c r="BG6" s="7">
        <v>-0.462</v>
      </c>
      <c r="BH6" s="7">
        <v>-0.3738</v>
      </c>
      <c r="BI6" s="7">
        <v>0.535</v>
      </c>
      <c r="BJ6" s="4">
        <v>15</v>
      </c>
      <c r="BK6" s="8">
        <v>2319.82</v>
      </c>
      <c r="BL6" s="2" t="s">
        <v>152</v>
      </c>
      <c r="BM6" s="7">
        <v>1</v>
      </c>
      <c r="BN6" s="7">
        <v>1</v>
      </c>
      <c r="BO6" s="4">
        <v>3</v>
      </c>
      <c r="BP6" s="8">
        <v>680.56</v>
      </c>
      <c r="BQ6" s="4"/>
      <c r="BR6" s="8"/>
      <c r="BS6" s="7"/>
      <c r="BT6" s="7"/>
      <c r="BU6" s="2" t="s">
        <v>153</v>
      </c>
      <c r="BV6" s="2" t="s">
        <v>143</v>
      </c>
      <c r="BW6" s="2" t="s">
        <v>146</v>
      </c>
      <c r="BX6" s="2" t="s">
        <v>150</v>
      </c>
      <c r="BY6" s="2" t="s">
        <v>154</v>
      </c>
      <c r="BZ6" s="2" t="s">
        <v>154</v>
      </c>
      <c r="CA6" s="2" t="s">
        <v>146</v>
      </c>
      <c r="CB6" s="4">
        <v>5</v>
      </c>
      <c r="CC6" s="8">
        <v>755.05</v>
      </c>
      <c r="CD6" s="4"/>
      <c r="CE6" s="8"/>
      <c r="CF6" s="7"/>
      <c r="CG6" s="7"/>
      <c r="CH6" s="2" t="s">
        <v>153</v>
      </c>
      <c r="CI6" s="2" t="s">
        <v>143</v>
      </c>
      <c r="CJ6" s="2" t="s">
        <v>146</v>
      </c>
      <c r="CK6" s="2" t="s">
        <v>155</v>
      </c>
      <c r="CL6" s="2" t="s">
        <v>154</v>
      </c>
      <c r="CM6" s="2" t="s">
        <v>154</v>
      </c>
      <c r="CN6" s="2" t="s">
        <v>146</v>
      </c>
      <c r="CO6" s="4">
        <v>7</v>
      </c>
      <c r="CP6" s="8">
        <v>884.21</v>
      </c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155</v>
      </c>
      <c r="CY6" s="2" t="s">
        <v>154</v>
      </c>
      <c r="CZ6" s="2" t="s">
        <v>154</v>
      </c>
      <c r="DA6" s="2" t="s">
        <v>146</v>
      </c>
      <c r="DB6" s="4"/>
      <c r="DC6" s="8"/>
      <c r="DD6" s="4"/>
      <c r="DE6" s="8"/>
      <c r="DF6" s="7"/>
      <c r="DG6" s="7"/>
      <c r="DH6" s="2" t="s">
        <v>156</v>
      </c>
      <c r="DI6" s="2" t="s">
        <v>143</v>
      </c>
      <c r="DJ6" s="2" t="s">
        <v>146</v>
      </c>
      <c r="DK6" s="2" t="s">
        <v>146</v>
      </c>
      <c r="DL6" s="2" t="s">
        <v>154</v>
      </c>
      <c r="DM6" s="2" t="s">
        <v>154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146</v>
      </c>
      <c r="DX6" s="2" t="s">
        <v>157</v>
      </c>
      <c r="DY6" s="2" t="s">
        <v>154</v>
      </c>
      <c r="DZ6" s="2" t="s">
        <v>154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146</v>
      </c>
      <c r="EK6" s="2" t="s">
        <v>158</v>
      </c>
      <c r="EL6" s="2" t="s">
        <v>154</v>
      </c>
      <c r="EM6" s="2" t="s">
        <v>154</v>
      </c>
      <c r="EN6" s="2" t="s">
        <v>146</v>
      </c>
      <c r="EO6" s="4"/>
      <c r="EP6" s="8"/>
      <c r="EQ6" s="4"/>
      <c r="ER6" s="8"/>
      <c r="ES6" s="7"/>
      <c r="ET6" s="7"/>
      <c r="EU6" s="2" t="s">
        <v>159</v>
      </c>
      <c r="EV6" s="2" t="s">
        <v>143</v>
      </c>
      <c r="EW6" s="2" t="s">
        <v>146</v>
      </c>
      <c r="EX6" s="2" t="s">
        <v>146</v>
      </c>
      <c r="EY6" s="2" t="s">
        <v>154</v>
      </c>
      <c r="EZ6" s="2" t="s">
        <v>154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146</v>
      </c>
      <c r="FK6" s="2" t="s">
        <v>146</v>
      </c>
      <c r="FL6" s="2" t="s">
        <v>154</v>
      </c>
      <c r="FM6" s="2" t="s">
        <v>154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146</v>
      </c>
      <c r="FX6" s="2" t="s">
        <v>158</v>
      </c>
      <c r="FY6" s="2" t="s">
        <v>154</v>
      </c>
      <c r="FZ6" s="2" t="s">
        <v>154</v>
      </c>
      <c r="GA6" s="2" t="s">
        <v>146</v>
      </c>
      <c r="GB6" s="4"/>
      <c r="GC6" s="8"/>
      <c r="GD6" s="4"/>
      <c r="GE6" s="8"/>
      <c r="GF6" s="7"/>
      <c r="GG6" s="7"/>
      <c r="GH6" s="2" t="s">
        <v>156</v>
      </c>
      <c r="GI6" s="2" t="s">
        <v>143</v>
      </c>
      <c r="GJ6" s="2" t="s">
        <v>146</v>
      </c>
      <c r="GK6" s="2" t="s">
        <v>146</v>
      </c>
      <c r="GL6" s="2" t="s">
        <v>154</v>
      </c>
      <c r="GM6" s="2" t="s">
        <v>154</v>
      </c>
      <c r="GN6" s="2" t="s">
        <v>146</v>
      </c>
      <c r="GO6" s="4"/>
      <c r="GP6" s="8"/>
      <c r="GQ6" s="4"/>
      <c r="GR6" s="8"/>
      <c r="GS6" s="7"/>
      <c r="GT6" s="7"/>
      <c r="GU6" s="2" t="s">
        <v>160</v>
      </c>
      <c r="GV6" s="2" t="s">
        <v>143</v>
      </c>
      <c r="GW6" s="2" t="s">
        <v>146</v>
      </c>
      <c r="GX6" s="2" t="s">
        <v>146</v>
      </c>
      <c r="GY6" s="2" t="s">
        <v>154</v>
      </c>
      <c r="GZ6" s="2" t="s">
        <v>154</v>
      </c>
      <c r="HA6" s="2" t="s">
        <v>146</v>
      </c>
      <c r="HB6" s="4"/>
      <c r="HC6" s="8"/>
      <c r="HD6" s="4"/>
      <c r="HE6" s="8"/>
      <c r="HF6" s="7"/>
      <c r="HG6" s="7"/>
      <c r="HH6" s="2" t="s">
        <v>156</v>
      </c>
      <c r="HI6" s="2" t="s">
        <v>143</v>
      </c>
      <c r="HJ6" s="2" t="s">
        <v>146</v>
      </c>
      <c r="HK6" s="2" t="s">
        <v>146</v>
      </c>
      <c r="HL6" s="2" t="s">
        <v>154</v>
      </c>
      <c r="HM6" s="2" t="s">
        <v>154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146</v>
      </c>
      <c r="HY6" s="2" t="s">
        <v>154</v>
      </c>
      <c r="HZ6" s="2" t="s">
        <v>154</v>
      </c>
      <c r="IA6" s="2" t="s">
        <v>146</v>
      </c>
      <c r="IB6" s="4"/>
      <c r="IC6" s="8"/>
      <c r="ID6" s="4"/>
      <c r="IE6" s="8"/>
      <c r="IF6" s="7"/>
      <c r="IG6" s="7"/>
      <c r="IH6" s="2" t="s">
        <v>160</v>
      </c>
      <c r="II6" s="2" t="s">
        <v>143</v>
      </c>
      <c r="IJ6" s="2" t="s">
        <v>146</v>
      </c>
      <c r="IK6" s="2" t="s">
        <v>146</v>
      </c>
      <c r="IL6" s="2" t="s">
        <v>154</v>
      </c>
      <c r="IM6" s="2" t="s">
        <v>154</v>
      </c>
      <c r="IN6" s="2" t="s">
        <v>146</v>
      </c>
      <c r="IO6" s="4"/>
      <c r="IP6" s="8"/>
      <c r="IQ6" s="4"/>
      <c r="IR6" s="8"/>
      <c r="IS6" s="7"/>
      <c r="IT6" s="7"/>
      <c r="IU6" s="2" t="s">
        <v>160</v>
      </c>
      <c r="IV6" s="2" t="s">
        <v>143</v>
      </c>
      <c r="IW6" s="2" t="s">
        <v>146</v>
      </c>
      <c r="IX6" s="2" t="s">
        <v>146</v>
      </c>
      <c r="IY6" s="2" t="s">
        <v>154</v>
      </c>
      <c r="IZ6" s="2" t="s">
        <v>154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146</v>
      </c>
      <c r="JK6" s="2" t="s">
        <v>161</v>
      </c>
      <c r="JL6" s="2" t="s">
        <v>154</v>
      </c>
      <c r="JM6" s="2" t="s">
        <v>154</v>
      </c>
      <c r="JN6" s="2" t="s">
        <v>146</v>
      </c>
      <c r="JO6" s="4"/>
      <c r="JP6" s="8"/>
      <c r="JQ6" s="4"/>
      <c r="JR6" s="8"/>
      <c r="JS6" s="7"/>
      <c r="JT6" s="7"/>
      <c r="JU6" s="2" t="s">
        <v>156</v>
      </c>
      <c r="JV6" s="2" t="s">
        <v>143</v>
      </c>
      <c r="JW6" s="2" t="s">
        <v>146</v>
      </c>
      <c r="JX6" s="2" t="s">
        <v>146</v>
      </c>
      <c r="JY6" s="2" t="s">
        <v>154</v>
      </c>
      <c r="JZ6" s="2" t="s">
        <v>154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146</v>
      </c>
      <c r="KK6" s="2" t="s">
        <v>146</v>
      </c>
      <c r="KL6" s="2" t="s">
        <v>154</v>
      </c>
      <c r="KM6" s="2" t="s">
        <v>154</v>
      </c>
      <c r="KN6" s="2" t="s">
        <v>146</v>
      </c>
      <c r="KO6" s="4"/>
      <c r="KP6" s="8"/>
      <c r="KQ6" s="4"/>
      <c r="KR6" s="8"/>
      <c r="KS6" s="7"/>
      <c r="KT6" s="7"/>
      <c r="KU6" s="2" t="s">
        <v>160</v>
      </c>
      <c r="KV6" s="2" t="s">
        <v>143</v>
      </c>
      <c r="KW6" s="2" t="s">
        <v>146</v>
      </c>
      <c r="KX6" s="2" t="s">
        <v>146</v>
      </c>
      <c r="KY6" s="2" t="s">
        <v>154</v>
      </c>
      <c r="KZ6" s="2" t="s">
        <v>154</v>
      </c>
      <c r="LA6" s="2" t="s">
        <v>146</v>
      </c>
      <c r="LB6" s="4"/>
      <c r="LC6" s="8"/>
      <c r="LD6" s="4"/>
      <c r="LE6" s="8"/>
      <c r="LF6" s="7"/>
      <c r="LG6" s="7"/>
      <c r="LH6" s="2" t="s">
        <v>160</v>
      </c>
      <c r="LI6" s="2" t="s">
        <v>143</v>
      </c>
      <c r="LJ6" s="2" t="s">
        <v>146</v>
      </c>
      <c r="LK6" s="2" t="s">
        <v>146</v>
      </c>
      <c r="LL6" s="2" t="s">
        <v>154</v>
      </c>
      <c r="LM6" s="2" t="s">
        <v>154</v>
      </c>
      <c r="LN6" s="2" t="s">
        <v>146</v>
      </c>
      <c r="LO6" s="4"/>
      <c r="LP6" s="8"/>
      <c r="LQ6" s="4"/>
      <c r="LR6" s="8"/>
      <c r="LS6" s="7"/>
      <c r="LT6" s="7"/>
      <c r="LU6" s="2" t="s">
        <v>160</v>
      </c>
      <c r="LV6" s="2" t="s">
        <v>162</v>
      </c>
      <c r="LW6" s="2" t="s">
        <v>146</v>
      </c>
      <c r="LX6" s="2" t="s">
        <v>146</v>
      </c>
      <c r="LY6" s="2" t="s">
        <v>154</v>
      </c>
      <c r="LZ6" s="2" t="s">
        <v>154</v>
      </c>
      <c r="MA6" s="2" t="s">
        <v>146</v>
      </c>
      <c r="MB6" s="4"/>
      <c r="MC6" s="8"/>
      <c r="MD6" s="4"/>
      <c r="ME6" s="8"/>
      <c r="MF6" s="7"/>
      <c r="MG6" s="7"/>
      <c r="MH6" s="2" t="s">
        <v>156</v>
      </c>
      <c r="MI6" s="2" t="s">
        <v>143</v>
      </c>
      <c r="MJ6" s="2" t="s">
        <v>146</v>
      </c>
      <c r="MK6" s="2" t="s">
        <v>146</v>
      </c>
      <c r="ML6" s="2" t="s">
        <v>154</v>
      </c>
      <c r="MM6" s="2" t="s">
        <v>154</v>
      </c>
      <c r="MN6" s="2" t="s">
        <v>146</v>
      </c>
      <c r="MO6" s="4"/>
      <c r="MP6" s="8"/>
      <c r="MQ6" s="4"/>
      <c r="MR6" s="8"/>
      <c r="MS6" s="7"/>
      <c r="MT6" s="7"/>
      <c r="MU6" s="2" t="s">
        <v>160</v>
      </c>
      <c r="MV6" s="2" t="s">
        <v>143</v>
      </c>
      <c r="MW6" s="2" t="s">
        <v>146</v>
      </c>
      <c r="MX6" s="2" t="s">
        <v>146</v>
      </c>
      <c r="MY6" s="2" t="s">
        <v>154</v>
      </c>
      <c r="MZ6" s="2" t="s">
        <v>154</v>
      </c>
      <c r="NA6" s="2" t="s">
        <v>146</v>
      </c>
      <c r="NB6" s="4"/>
      <c r="NC6" s="8"/>
      <c r="ND6" s="4"/>
      <c r="NE6" s="8"/>
      <c r="NF6" s="7"/>
      <c r="NG6" s="7"/>
      <c r="NH6" s="2" t="s">
        <v>156</v>
      </c>
      <c r="NI6" s="2" t="s">
        <v>143</v>
      </c>
      <c r="NJ6" s="2" t="s">
        <v>146</v>
      </c>
      <c r="NK6" s="2" t="s">
        <v>146</v>
      </c>
      <c r="NL6" s="2" t="s">
        <v>154</v>
      </c>
      <c r="NM6" s="2" t="s">
        <v>154</v>
      </c>
      <c r="NN6" s="2" t="s">
        <v>146</v>
      </c>
      <c r="NO6" s="4"/>
      <c r="NP6" s="8"/>
      <c r="NQ6" s="4"/>
      <c r="NR6" s="8"/>
      <c r="NS6" s="7"/>
      <c r="NT6" s="7"/>
      <c r="NU6" s="2" t="s">
        <v>160</v>
      </c>
      <c r="NV6" s="2" t="s">
        <v>143</v>
      </c>
      <c r="NW6" s="2" t="s">
        <v>146</v>
      </c>
      <c r="NX6" s="2" t="s">
        <v>146</v>
      </c>
      <c r="NY6" s="2" t="s">
        <v>154</v>
      </c>
      <c r="NZ6" s="2" t="s">
        <v>154</v>
      </c>
      <c r="OA6" s="2" t="s">
        <v>146</v>
      </c>
      <c r="OB6" s="4"/>
      <c r="OC6" s="8"/>
      <c r="OD6" s="4"/>
      <c r="OE6" s="8"/>
      <c r="OF6" s="7"/>
      <c r="OG6" s="7"/>
      <c r="OH6" s="2" t="s">
        <v>160</v>
      </c>
      <c r="OI6" s="2" t="s">
        <v>163</v>
      </c>
      <c r="OJ6" s="2" t="s">
        <v>146</v>
      </c>
      <c r="OK6" s="2" t="s">
        <v>146</v>
      </c>
      <c r="OL6" s="2" t="s">
        <v>154</v>
      </c>
      <c r="OM6" s="2" t="s">
        <v>154</v>
      </c>
      <c r="ON6" s="2" t="s">
        <v>146</v>
      </c>
      <c r="OO6" s="4"/>
      <c r="OP6" s="8"/>
      <c r="OQ6" s="4"/>
      <c r="OR6" s="8"/>
      <c r="OS6" s="7"/>
      <c r="OT6" s="7"/>
      <c r="OU6" s="2" t="s">
        <v>156</v>
      </c>
      <c r="OV6" s="2" t="s">
        <v>143</v>
      </c>
      <c r="OW6" s="2" t="s">
        <v>146</v>
      </c>
      <c r="OX6" s="2" t="s">
        <v>146</v>
      </c>
      <c r="OY6" s="2" t="s">
        <v>154</v>
      </c>
      <c r="OZ6" s="2" t="s">
        <v>154</v>
      </c>
      <c r="PA6" s="2" t="s">
        <v>146</v>
      </c>
      <c r="PB6" s="4">
        <v>132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265</v>
      </c>
      <c r="PT6" s="4"/>
    </row>
    <row r="7">
      <c r="A7" s="2" t="s">
        <v>164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165</v>
      </c>
      <c r="K7" s="2" t="s">
        <v>142</v>
      </c>
      <c r="L7" s="3">
        <v>156.96</v>
      </c>
      <c r="M7" s="3">
        <v>164.81</v>
      </c>
      <c r="N7" s="3">
        <v>444.99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146</v>
      </c>
      <c r="X7" s="2" t="s">
        <v>146</v>
      </c>
      <c r="Y7" s="2" t="s">
        <v>150</v>
      </c>
      <c r="Z7" s="4">
        <v>171</v>
      </c>
      <c r="AA7" s="4">
        <f>=ROUNDDOWN(19,0)</f>
      </c>
      <c r="AB7" s="5">
        <v>9</v>
      </c>
      <c r="AC7" s="2" t="s">
        <v>151</v>
      </c>
      <c r="AD7" s="4">
        <v>150</v>
      </c>
      <c r="AE7" s="4">
        <v>150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24</v>
      </c>
      <c r="AQ7" s="8">
        <v>4557.68</v>
      </c>
      <c r="AR7" s="4"/>
      <c r="AS7" s="8"/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0.5394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24</v>
      </c>
      <c r="BK7" s="8">
        <v>4557.68</v>
      </c>
      <c r="BL7" s="2" t="s">
        <v>166</v>
      </c>
      <c r="BM7" s="7">
        <v>1</v>
      </c>
      <c r="BN7" s="7">
        <v>1</v>
      </c>
      <c r="BO7" s="4">
        <v>5</v>
      </c>
      <c r="BP7" s="8">
        <v>1265.49</v>
      </c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155</v>
      </c>
      <c r="BY7" s="2" t="s">
        <v>154</v>
      </c>
      <c r="BZ7" s="2" t="s">
        <v>154</v>
      </c>
      <c r="CA7" s="2" t="s">
        <v>146</v>
      </c>
      <c r="CB7" s="4">
        <v>7</v>
      </c>
      <c r="CC7" s="8">
        <v>1256.22</v>
      </c>
      <c r="CD7" s="4"/>
      <c r="CE7" s="8"/>
      <c r="CF7" s="7"/>
      <c r="CG7" s="7"/>
      <c r="CH7" s="2" t="s">
        <v>153</v>
      </c>
      <c r="CI7" s="2" t="s">
        <v>143</v>
      </c>
      <c r="CJ7" s="2" t="s">
        <v>146</v>
      </c>
      <c r="CK7" s="2" t="s">
        <v>167</v>
      </c>
      <c r="CL7" s="2" t="s">
        <v>154</v>
      </c>
      <c r="CM7" s="2" t="s">
        <v>154</v>
      </c>
      <c r="CN7" s="2" t="s">
        <v>146</v>
      </c>
      <c r="CO7" s="4">
        <v>10</v>
      </c>
      <c r="CP7" s="8">
        <v>1535.48</v>
      </c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168</v>
      </c>
      <c r="CY7" s="2" t="s">
        <v>154</v>
      </c>
      <c r="CZ7" s="2" t="s">
        <v>154</v>
      </c>
      <c r="DA7" s="2" t="s">
        <v>146</v>
      </c>
      <c r="DB7" s="4"/>
      <c r="DC7" s="8"/>
      <c r="DD7" s="4"/>
      <c r="DE7" s="8"/>
      <c r="DF7" s="7"/>
      <c r="DG7" s="7"/>
      <c r="DH7" s="2" t="s">
        <v>156</v>
      </c>
      <c r="DI7" s="2" t="s">
        <v>143</v>
      </c>
      <c r="DJ7" s="2" t="s">
        <v>146</v>
      </c>
      <c r="DK7" s="2" t="s">
        <v>146</v>
      </c>
      <c r="DL7" s="2" t="s">
        <v>154</v>
      </c>
      <c r="DM7" s="2" t="s">
        <v>154</v>
      </c>
      <c r="DN7" s="2" t="s">
        <v>146</v>
      </c>
      <c r="DO7" s="4">
        <v>1</v>
      </c>
      <c r="DP7" s="8">
        <v>185.47</v>
      </c>
      <c r="DQ7" s="4"/>
      <c r="DR7" s="8"/>
      <c r="DS7" s="7"/>
      <c r="DT7" s="7"/>
      <c r="DU7" s="2" t="s">
        <v>153</v>
      </c>
      <c r="DV7" s="2" t="s">
        <v>143</v>
      </c>
      <c r="DW7" s="2" t="s">
        <v>146</v>
      </c>
      <c r="DX7" s="2" t="s">
        <v>169</v>
      </c>
      <c r="DY7" s="2" t="s">
        <v>154</v>
      </c>
      <c r="DZ7" s="2" t="s">
        <v>154</v>
      </c>
      <c r="EA7" s="2" t="s">
        <v>146</v>
      </c>
      <c r="EB7" s="4">
        <v>1</v>
      </c>
      <c r="EC7" s="8">
        <v>315.02</v>
      </c>
      <c r="ED7" s="4"/>
      <c r="EE7" s="8"/>
      <c r="EF7" s="7"/>
      <c r="EG7" s="7"/>
      <c r="EH7" s="2" t="s">
        <v>153</v>
      </c>
      <c r="EI7" s="2" t="s">
        <v>143</v>
      </c>
      <c r="EJ7" s="2" t="s">
        <v>146</v>
      </c>
      <c r="EK7" s="2" t="s">
        <v>170</v>
      </c>
      <c r="EL7" s="2" t="s">
        <v>154</v>
      </c>
      <c r="EM7" s="2" t="s">
        <v>154</v>
      </c>
      <c r="EN7" s="2" t="s">
        <v>146</v>
      </c>
      <c r="EO7" s="4"/>
      <c r="EP7" s="8"/>
      <c r="EQ7" s="4"/>
      <c r="ER7" s="8"/>
      <c r="ES7" s="7"/>
      <c r="ET7" s="7"/>
      <c r="EU7" s="2" t="s">
        <v>159</v>
      </c>
      <c r="EV7" s="2" t="s">
        <v>143</v>
      </c>
      <c r="EW7" s="2" t="s">
        <v>146</v>
      </c>
      <c r="EX7" s="2" t="s">
        <v>146</v>
      </c>
      <c r="EY7" s="2" t="s">
        <v>154</v>
      </c>
      <c r="EZ7" s="2" t="s">
        <v>154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146</v>
      </c>
      <c r="FK7" s="2" t="s">
        <v>171</v>
      </c>
      <c r="FL7" s="2" t="s">
        <v>154</v>
      </c>
      <c r="FM7" s="2" t="s">
        <v>154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146</v>
      </c>
      <c r="FX7" s="2" t="s">
        <v>146</v>
      </c>
      <c r="FY7" s="2" t="s">
        <v>154</v>
      </c>
      <c r="FZ7" s="2" t="s">
        <v>154</v>
      </c>
      <c r="GA7" s="2" t="s">
        <v>146</v>
      </c>
      <c r="GB7" s="4"/>
      <c r="GC7" s="8"/>
      <c r="GD7" s="4"/>
      <c r="GE7" s="8"/>
      <c r="GF7" s="7"/>
      <c r="GG7" s="7"/>
      <c r="GH7" s="2" t="s">
        <v>156</v>
      </c>
      <c r="GI7" s="2" t="s">
        <v>143</v>
      </c>
      <c r="GJ7" s="2" t="s">
        <v>146</v>
      </c>
      <c r="GK7" s="2" t="s">
        <v>146</v>
      </c>
      <c r="GL7" s="2" t="s">
        <v>154</v>
      </c>
      <c r="GM7" s="2" t="s">
        <v>154</v>
      </c>
      <c r="GN7" s="2" t="s">
        <v>146</v>
      </c>
      <c r="GO7" s="4"/>
      <c r="GP7" s="8"/>
      <c r="GQ7" s="4"/>
      <c r="GR7" s="8"/>
      <c r="GS7" s="7"/>
      <c r="GT7" s="7"/>
      <c r="GU7" s="2" t="s">
        <v>160</v>
      </c>
      <c r="GV7" s="2" t="s">
        <v>143</v>
      </c>
      <c r="GW7" s="2" t="s">
        <v>146</v>
      </c>
      <c r="GX7" s="2" t="s">
        <v>146</v>
      </c>
      <c r="GY7" s="2" t="s">
        <v>154</v>
      </c>
      <c r="GZ7" s="2" t="s">
        <v>154</v>
      </c>
      <c r="HA7" s="2" t="s">
        <v>146</v>
      </c>
      <c r="HB7" s="4"/>
      <c r="HC7" s="8"/>
      <c r="HD7" s="4"/>
      <c r="HE7" s="8"/>
      <c r="HF7" s="7"/>
      <c r="HG7" s="7"/>
      <c r="HH7" s="2" t="s">
        <v>156</v>
      </c>
      <c r="HI7" s="2" t="s">
        <v>143</v>
      </c>
      <c r="HJ7" s="2" t="s">
        <v>146</v>
      </c>
      <c r="HK7" s="2" t="s">
        <v>146</v>
      </c>
      <c r="HL7" s="2" t="s">
        <v>154</v>
      </c>
      <c r="HM7" s="2" t="s">
        <v>154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146</v>
      </c>
      <c r="HY7" s="2" t="s">
        <v>154</v>
      </c>
      <c r="HZ7" s="2" t="s">
        <v>154</v>
      </c>
      <c r="IA7" s="2" t="s">
        <v>146</v>
      </c>
      <c r="IB7" s="4"/>
      <c r="IC7" s="8"/>
      <c r="ID7" s="4"/>
      <c r="IE7" s="8"/>
      <c r="IF7" s="7"/>
      <c r="IG7" s="7"/>
      <c r="IH7" s="2" t="s">
        <v>160</v>
      </c>
      <c r="II7" s="2" t="s">
        <v>143</v>
      </c>
      <c r="IJ7" s="2" t="s">
        <v>146</v>
      </c>
      <c r="IK7" s="2" t="s">
        <v>146</v>
      </c>
      <c r="IL7" s="2" t="s">
        <v>154</v>
      </c>
      <c r="IM7" s="2" t="s">
        <v>154</v>
      </c>
      <c r="IN7" s="2" t="s">
        <v>146</v>
      </c>
      <c r="IO7" s="4"/>
      <c r="IP7" s="8"/>
      <c r="IQ7" s="4"/>
      <c r="IR7" s="8"/>
      <c r="IS7" s="7"/>
      <c r="IT7" s="7"/>
      <c r="IU7" s="2" t="s">
        <v>160</v>
      </c>
      <c r="IV7" s="2" t="s">
        <v>143</v>
      </c>
      <c r="IW7" s="2" t="s">
        <v>146</v>
      </c>
      <c r="IX7" s="2" t="s">
        <v>146</v>
      </c>
      <c r="IY7" s="2" t="s">
        <v>154</v>
      </c>
      <c r="IZ7" s="2" t="s">
        <v>154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146</v>
      </c>
      <c r="JK7" s="2" t="s">
        <v>172</v>
      </c>
      <c r="JL7" s="2" t="s">
        <v>154</v>
      </c>
      <c r="JM7" s="2" t="s">
        <v>154</v>
      </c>
      <c r="JN7" s="2" t="s">
        <v>146</v>
      </c>
      <c r="JO7" s="4"/>
      <c r="JP7" s="8"/>
      <c r="JQ7" s="4"/>
      <c r="JR7" s="8"/>
      <c r="JS7" s="7"/>
      <c r="JT7" s="7"/>
      <c r="JU7" s="2" t="s">
        <v>156</v>
      </c>
      <c r="JV7" s="2" t="s">
        <v>143</v>
      </c>
      <c r="JW7" s="2" t="s">
        <v>146</v>
      </c>
      <c r="JX7" s="2" t="s">
        <v>146</v>
      </c>
      <c r="JY7" s="2" t="s">
        <v>154</v>
      </c>
      <c r="JZ7" s="2" t="s">
        <v>154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146</v>
      </c>
      <c r="KK7" s="2" t="s">
        <v>146</v>
      </c>
      <c r="KL7" s="2" t="s">
        <v>154</v>
      </c>
      <c r="KM7" s="2" t="s">
        <v>154</v>
      </c>
      <c r="KN7" s="2" t="s">
        <v>146</v>
      </c>
      <c r="KO7" s="4"/>
      <c r="KP7" s="8"/>
      <c r="KQ7" s="4"/>
      <c r="KR7" s="8"/>
      <c r="KS7" s="7"/>
      <c r="KT7" s="7"/>
      <c r="KU7" s="2" t="s">
        <v>160</v>
      </c>
      <c r="KV7" s="2" t="s">
        <v>143</v>
      </c>
      <c r="KW7" s="2" t="s">
        <v>146</v>
      </c>
      <c r="KX7" s="2" t="s">
        <v>146</v>
      </c>
      <c r="KY7" s="2" t="s">
        <v>154</v>
      </c>
      <c r="KZ7" s="2" t="s">
        <v>154</v>
      </c>
      <c r="LA7" s="2" t="s">
        <v>146</v>
      </c>
      <c r="LB7" s="4"/>
      <c r="LC7" s="8"/>
      <c r="LD7" s="4"/>
      <c r="LE7" s="8"/>
      <c r="LF7" s="7"/>
      <c r="LG7" s="7"/>
      <c r="LH7" s="2" t="s">
        <v>160</v>
      </c>
      <c r="LI7" s="2" t="s">
        <v>143</v>
      </c>
      <c r="LJ7" s="2" t="s">
        <v>146</v>
      </c>
      <c r="LK7" s="2" t="s">
        <v>146</v>
      </c>
      <c r="LL7" s="2" t="s">
        <v>154</v>
      </c>
      <c r="LM7" s="2" t="s">
        <v>154</v>
      </c>
      <c r="LN7" s="2" t="s">
        <v>146</v>
      </c>
      <c r="LO7" s="4"/>
      <c r="LP7" s="8"/>
      <c r="LQ7" s="4"/>
      <c r="LR7" s="8"/>
      <c r="LS7" s="7"/>
      <c r="LT7" s="7"/>
      <c r="LU7" s="2" t="s">
        <v>160</v>
      </c>
      <c r="LV7" s="2" t="s">
        <v>162</v>
      </c>
      <c r="LW7" s="2" t="s">
        <v>146</v>
      </c>
      <c r="LX7" s="2" t="s">
        <v>146</v>
      </c>
      <c r="LY7" s="2" t="s">
        <v>154</v>
      </c>
      <c r="LZ7" s="2" t="s">
        <v>154</v>
      </c>
      <c r="MA7" s="2" t="s">
        <v>146</v>
      </c>
      <c r="MB7" s="4"/>
      <c r="MC7" s="8"/>
      <c r="MD7" s="4"/>
      <c r="ME7" s="8"/>
      <c r="MF7" s="7"/>
      <c r="MG7" s="7"/>
      <c r="MH7" s="2" t="s">
        <v>156</v>
      </c>
      <c r="MI7" s="2" t="s">
        <v>143</v>
      </c>
      <c r="MJ7" s="2" t="s">
        <v>146</v>
      </c>
      <c r="MK7" s="2" t="s">
        <v>146</v>
      </c>
      <c r="ML7" s="2" t="s">
        <v>154</v>
      </c>
      <c r="MM7" s="2" t="s">
        <v>154</v>
      </c>
      <c r="MN7" s="2" t="s">
        <v>146</v>
      </c>
      <c r="MO7" s="4"/>
      <c r="MP7" s="8"/>
      <c r="MQ7" s="4"/>
      <c r="MR7" s="8"/>
      <c r="MS7" s="7"/>
      <c r="MT7" s="7"/>
      <c r="MU7" s="2" t="s">
        <v>160</v>
      </c>
      <c r="MV7" s="2" t="s">
        <v>143</v>
      </c>
      <c r="MW7" s="2" t="s">
        <v>146</v>
      </c>
      <c r="MX7" s="2" t="s">
        <v>146</v>
      </c>
      <c r="MY7" s="2" t="s">
        <v>154</v>
      </c>
      <c r="MZ7" s="2" t="s">
        <v>154</v>
      </c>
      <c r="NA7" s="2" t="s">
        <v>146</v>
      </c>
      <c r="NB7" s="4"/>
      <c r="NC7" s="8"/>
      <c r="ND7" s="4"/>
      <c r="NE7" s="8"/>
      <c r="NF7" s="7"/>
      <c r="NG7" s="7"/>
      <c r="NH7" s="2" t="s">
        <v>156</v>
      </c>
      <c r="NI7" s="2" t="s">
        <v>143</v>
      </c>
      <c r="NJ7" s="2" t="s">
        <v>146</v>
      </c>
      <c r="NK7" s="2" t="s">
        <v>146</v>
      </c>
      <c r="NL7" s="2" t="s">
        <v>154</v>
      </c>
      <c r="NM7" s="2" t="s">
        <v>154</v>
      </c>
      <c r="NN7" s="2" t="s">
        <v>146</v>
      </c>
      <c r="NO7" s="4"/>
      <c r="NP7" s="8"/>
      <c r="NQ7" s="4"/>
      <c r="NR7" s="8"/>
      <c r="NS7" s="7"/>
      <c r="NT7" s="7"/>
      <c r="NU7" s="2" t="s">
        <v>160</v>
      </c>
      <c r="NV7" s="2" t="s">
        <v>143</v>
      </c>
      <c r="NW7" s="2" t="s">
        <v>146</v>
      </c>
      <c r="NX7" s="2" t="s">
        <v>146</v>
      </c>
      <c r="NY7" s="2" t="s">
        <v>154</v>
      </c>
      <c r="NZ7" s="2" t="s">
        <v>154</v>
      </c>
      <c r="OA7" s="2" t="s">
        <v>146</v>
      </c>
      <c r="OB7" s="4"/>
      <c r="OC7" s="8"/>
      <c r="OD7" s="4"/>
      <c r="OE7" s="8"/>
      <c r="OF7" s="7"/>
      <c r="OG7" s="7"/>
      <c r="OH7" s="2" t="s">
        <v>160</v>
      </c>
      <c r="OI7" s="2" t="s">
        <v>163</v>
      </c>
      <c r="OJ7" s="2" t="s">
        <v>146</v>
      </c>
      <c r="OK7" s="2" t="s">
        <v>146</v>
      </c>
      <c r="OL7" s="2" t="s">
        <v>154</v>
      </c>
      <c r="OM7" s="2" t="s">
        <v>154</v>
      </c>
      <c r="ON7" s="2" t="s">
        <v>146</v>
      </c>
      <c r="OO7" s="4"/>
      <c r="OP7" s="8"/>
      <c r="OQ7" s="4"/>
      <c r="OR7" s="8"/>
      <c r="OS7" s="7"/>
      <c r="OT7" s="7"/>
      <c r="OU7" s="2" t="s">
        <v>156</v>
      </c>
      <c r="OV7" s="2" t="s">
        <v>143</v>
      </c>
      <c r="OW7" s="2" t="s">
        <v>146</v>
      </c>
      <c r="OX7" s="2" t="s">
        <v>146</v>
      </c>
      <c r="OY7" s="2" t="s">
        <v>154</v>
      </c>
      <c r="OZ7" s="2" t="s">
        <v>154</v>
      </c>
      <c r="PA7" s="2" t="s">
        <v>146</v>
      </c>
      <c r="PB7" s="4">
        <v>171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150</v>
      </c>
      <c r="PT7" s="4"/>
    </row>
    <row r="8">
      <c r="A8" s="2" t="s">
        <v>173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174</v>
      </c>
      <c r="K8" s="2" t="s">
        <v>142</v>
      </c>
      <c r="L8" s="3">
        <v>157.02</v>
      </c>
      <c r="M8" s="3">
        <v>164.87</v>
      </c>
      <c r="N8" s="3">
        <v>444.99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147</v>
      </c>
      <c r="U8" s="2" t="s">
        <v>148</v>
      </c>
      <c r="V8" s="2" t="s">
        <v>149</v>
      </c>
      <c r="W8" s="2" t="s">
        <v>146</v>
      </c>
      <c r="X8" s="2" t="s">
        <v>146</v>
      </c>
      <c r="Y8" s="2" t="s">
        <v>150</v>
      </c>
      <c r="Z8" s="4">
        <v>65</v>
      </c>
      <c r="AA8" s="4">
        <f>=ROUNDDOWN(21.6666666666667,0)</f>
      </c>
      <c r="AB8" s="5">
        <v>3</v>
      </c>
      <c r="AC8" s="2" t="s">
        <v>151</v>
      </c>
      <c r="AD8" s="4">
        <v>180</v>
      </c>
      <c r="AE8" s="4">
        <v>180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8</v>
      </c>
      <c r="AQ8" s="8">
        <v>1572.81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0.1861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8</v>
      </c>
      <c r="BK8" s="8">
        <v>1572.81</v>
      </c>
      <c r="BL8" s="2" t="s">
        <v>166</v>
      </c>
      <c r="BM8" s="7">
        <v>1</v>
      </c>
      <c r="BN8" s="7">
        <v>1</v>
      </c>
      <c r="BO8" s="4">
        <v>1</v>
      </c>
      <c r="BP8" s="8">
        <v>255.06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175</v>
      </c>
      <c r="BY8" s="2" t="s">
        <v>154</v>
      </c>
      <c r="BZ8" s="2" t="s">
        <v>154</v>
      </c>
      <c r="CA8" s="2" t="s">
        <v>146</v>
      </c>
      <c r="CB8" s="4">
        <v>1</v>
      </c>
      <c r="CC8" s="8">
        <v>179.66</v>
      </c>
      <c r="CD8" s="4"/>
      <c r="CE8" s="8"/>
      <c r="CF8" s="7"/>
      <c r="CG8" s="7"/>
      <c r="CH8" s="2" t="s">
        <v>153</v>
      </c>
      <c r="CI8" s="2" t="s">
        <v>143</v>
      </c>
      <c r="CJ8" s="2" t="s">
        <v>146</v>
      </c>
      <c r="CK8" s="2" t="s">
        <v>176</v>
      </c>
      <c r="CL8" s="2" t="s">
        <v>154</v>
      </c>
      <c r="CM8" s="2" t="s">
        <v>154</v>
      </c>
      <c r="CN8" s="2" t="s">
        <v>146</v>
      </c>
      <c r="CO8" s="4">
        <v>3</v>
      </c>
      <c r="CP8" s="8">
        <v>450.63</v>
      </c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177</v>
      </c>
      <c r="CY8" s="2" t="s">
        <v>154</v>
      </c>
      <c r="CZ8" s="2" t="s">
        <v>154</v>
      </c>
      <c r="DA8" s="2" t="s">
        <v>146</v>
      </c>
      <c r="DB8" s="4"/>
      <c r="DC8" s="8"/>
      <c r="DD8" s="4"/>
      <c r="DE8" s="8"/>
      <c r="DF8" s="7"/>
      <c r="DG8" s="7"/>
      <c r="DH8" s="2" t="s">
        <v>156</v>
      </c>
      <c r="DI8" s="2" t="s">
        <v>143</v>
      </c>
      <c r="DJ8" s="2" t="s">
        <v>146</v>
      </c>
      <c r="DK8" s="2" t="s">
        <v>146</v>
      </c>
      <c r="DL8" s="2" t="s">
        <v>154</v>
      </c>
      <c r="DM8" s="2" t="s">
        <v>154</v>
      </c>
      <c r="DN8" s="2" t="s">
        <v>146</v>
      </c>
      <c r="DO8" s="4">
        <v>1</v>
      </c>
      <c r="DP8" s="8">
        <v>185.66</v>
      </c>
      <c r="DQ8" s="4"/>
      <c r="DR8" s="8"/>
      <c r="DS8" s="7"/>
      <c r="DT8" s="7"/>
      <c r="DU8" s="2" t="s">
        <v>153</v>
      </c>
      <c r="DV8" s="2" t="s">
        <v>143</v>
      </c>
      <c r="DW8" s="2" t="s">
        <v>146</v>
      </c>
      <c r="DX8" s="2" t="s">
        <v>178</v>
      </c>
      <c r="DY8" s="2" t="s">
        <v>154</v>
      </c>
      <c r="DZ8" s="2" t="s">
        <v>154</v>
      </c>
      <c r="EA8" s="2" t="s">
        <v>146</v>
      </c>
      <c r="EB8" s="4">
        <v>2</v>
      </c>
      <c r="EC8" s="8">
        <v>501.8</v>
      </c>
      <c r="ED8" s="4"/>
      <c r="EE8" s="8"/>
      <c r="EF8" s="7"/>
      <c r="EG8" s="7"/>
      <c r="EH8" s="2" t="s">
        <v>153</v>
      </c>
      <c r="EI8" s="2" t="s">
        <v>143</v>
      </c>
      <c r="EJ8" s="2" t="s">
        <v>146</v>
      </c>
      <c r="EK8" s="2" t="s">
        <v>179</v>
      </c>
      <c r="EL8" s="2" t="s">
        <v>154</v>
      </c>
      <c r="EM8" s="2" t="s">
        <v>154</v>
      </c>
      <c r="EN8" s="2" t="s">
        <v>146</v>
      </c>
      <c r="EO8" s="4"/>
      <c r="EP8" s="8"/>
      <c r="EQ8" s="4"/>
      <c r="ER8" s="8"/>
      <c r="ES8" s="7"/>
      <c r="ET8" s="7"/>
      <c r="EU8" s="2" t="s">
        <v>159</v>
      </c>
      <c r="EV8" s="2" t="s">
        <v>143</v>
      </c>
      <c r="EW8" s="2" t="s">
        <v>146</v>
      </c>
      <c r="EX8" s="2" t="s">
        <v>146</v>
      </c>
      <c r="EY8" s="2" t="s">
        <v>154</v>
      </c>
      <c r="EZ8" s="2" t="s">
        <v>154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146</v>
      </c>
      <c r="FK8" s="2" t="s">
        <v>146</v>
      </c>
      <c r="FL8" s="2" t="s">
        <v>154</v>
      </c>
      <c r="FM8" s="2" t="s">
        <v>154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146</v>
      </c>
      <c r="FX8" s="2" t="s">
        <v>146</v>
      </c>
      <c r="FY8" s="2" t="s">
        <v>154</v>
      </c>
      <c r="FZ8" s="2" t="s">
        <v>154</v>
      </c>
      <c r="GA8" s="2" t="s">
        <v>146</v>
      </c>
      <c r="GB8" s="4"/>
      <c r="GC8" s="8"/>
      <c r="GD8" s="4"/>
      <c r="GE8" s="8"/>
      <c r="GF8" s="7"/>
      <c r="GG8" s="7"/>
      <c r="GH8" s="2" t="s">
        <v>156</v>
      </c>
      <c r="GI8" s="2" t="s">
        <v>143</v>
      </c>
      <c r="GJ8" s="2" t="s">
        <v>146</v>
      </c>
      <c r="GK8" s="2" t="s">
        <v>146</v>
      </c>
      <c r="GL8" s="2" t="s">
        <v>154</v>
      </c>
      <c r="GM8" s="2" t="s">
        <v>154</v>
      </c>
      <c r="GN8" s="2" t="s">
        <v>146</v>
      </c>
      <c r="GO8" s="4"/>
      <c r="GP8" s="8"/>
      <c r="GQ8" s="4"/>
      <c r="GR8" s="8"/>
      <c r="GS8" s="7"/>
      <c r="GT8" s="7"/>
      <c r="GU8" s="2" t="s">
        <v>160</v>
      </c>
      <c r="GV8" s="2" t="s">
        <v>143</v>
      </c>
      <c r="GW8" s="2" t="s">
        <v>146</v>
      </c>
      <c r="GX8" s="2" t="s">
        <v>146</v>
      </c>
      <c r="GY8" s="2" t="s">
        <v>154</v>
      </c>
      <c r="GZ8" s="2" t="s">
        <v>154</v>
      </c>
      <c r="HA8" s="2" t="s">
        <v>146</v>
      </c>
      <c r="HB8" s="4"/>
      <c r="HC8" s="8"/>
      <c r="HD8" s="4"/>
      <c r="HE8" s="8"/>
      <c r="HF8" s="7"/>
      <c r="HG8" s="7"/>
      <c r="HH8" s="2" t="s">
        <v>156</v>
      </c>
      <c r="HI8" s="2" t="s">
        <v>143</v>
      </c>
      <c r="HJ8" s="2" t="s">
        <v>146</v>
      </c>
      <c r="HK8" s="2" t="s">
        <v>146</v>
      </c>
      <c r="HL8" s="2" t="s">
        <v>154</v>
      </c>
      <c r="HM8" s="2" t="s">
        <v>154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146</v>
      </c>
      <c r="HY8" s="2" t="s">
        <v>154</v>
      </c>
      <c r="HZ8" s="2" t="s">
        <v>154</v>
      </c>
      <c r="IA8" s="2" t="s">
        <v>146</v>
      </c>
      <c r="IB8" s="4"/>
      <c r="IC8" s="8"/>
      <c r="ID8" s="4"/>
      <c r="IE8" s="8"/>
      <c r="IF8" s="7"/>
      <c r="IG8" s="7"/>
      <c r="IH8" s="2" t="s">
        <v>160</v>
      </c>
      <c r="II8" s="2" t="s">
        <v>143</v>
      </c>
      <c r="IJ8" s="2" t="s">
        <v>146</v>
      </c>
      <c r="IK8" s="2" t="s">
        <v>146</v>
      </c>
      <c r="IL8" s="2" t="s">
        <v>154</v>
      </c>
      <c r="IM8" s="2" t="s">
        <v>154</v>
      </c>
      <c r="IN8" s="2" t="s">
        <v>146</v>
      </c>
      <c r="IO8" s="4"/>
      <c r="IP8" s="8"/>
      <c r="IQ8" s="4"/>
      <c r="IR8" s="8"/>
      <c r="IS8" s="7"/>
      <c r="IT8" s="7"/>
      <c r="IU8" s="2" t="s">
        <v>160</v>
      </c>
      <c r="IV8" s="2" t="s">
        <v>143</v>
      </c>
      <c r="IW8" s="2" t="s">
        <v>146</v>
      </c>
      <c r="IX8" s="2" t="s">
        <v>146</v>
      </c>
      <c r="IY8" s="2" t="s">
        <v>154</v>
      </c>
      <c r="IZ8" s="2" t="s">
        <v>154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146</v>
      </c>
      <c r="JK8" s="2" t="s">
        <v>180</v>
      </c>
      <c r="JL8" s="2" t="s">
        <v>154</v>
      </c>
      <c r="JM8" s="2" t="s">
        <v>154</v>
      </c>
      <c r="JN8" s="2" t="s">
        <v>146</v>
      </c>
      <c r="JO8" s="4"/>
      <c r="JP8" s="8"/>
      <c r="JQ8" s="4"/>
      <c r="JR8" s="8"/>
      <c r="JS8" s="7"/>
      <c r="JT8" s="7"/>
      <c r="JU8" s="2" t="s">
        <v>156</v>
      </c>
      <c r="JV8" s="2" t="s">
        <v>143</v>
      </c>
      <c r="JW8" s="2" t="s">
        <v>146</v>
      </c>
      <c r="JX8" s="2" t="s">
        <v>146</v>
      </c>
      <c r="JY8" s="2" t="s">
        <v>154</v>
      </c>
      <c r="JZ8" s="2" t="s">
        <v>154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146</v>
      </c>
      <c r="KK8" s="2" t="s">
        <v>146</v>
      </c>
      <c r="KL8" s="2" t="s">
        <v>154</v>
      </c>
      <c r="KM8" s="2" t="s">
        <v>154</v>
      </c>
      <c r="KN8" s="2" t="s">
        <v>146</v>
      </c>
      <c r="KO8" s="4"/>
      <c r="KP8" s="8"/>
      <c r="KQ8" s="4"/>
      <c r="KR8" s="8"/>
      <c r="KS8" s="7"/>
      <c r="KT8" s="7"/>
      <c r="KU8" s="2" t="s">
        <v>160</v>
      </c>
      <c r="KV8" s="2" t="s">
        <v>143</v>
      </c>
      <c r="KW8" s="2" t="s">
        <v>146</v>
      </c>
      <c r="KX8" s="2" t="s">
        <v>146</v>
      </c>
      <c r="KY8" s="2" t="s">
        <v>154</v>
      </c>
      <c r="KZ8" s="2" t="s">
        <v>154</v>
      </c>
      <c r="LA8" s="2" t="s">
        <v>146</v>
      </c>
      <c r="LB8" s="4"/>
      <c r="LC8" s="8"/>
      <c r="LD8" s="4"/>
      <c r="LE8" s="8"/>
      <c r="LF8" s="7"/>
      <c r="LG8" s="7"/>
      <c r="LH8" s="2" t="s">
        <v>160</v>
      </c>
      <c r="LI8" s="2" t="s">
        <v>143</v>
      </c>
      <c r="LJ8" s="2" t="s">
        <v>146</v>
      </c>
      <c r="LK8" s="2" t="s">
        <v>146</v>
      </c>
      <c r="LL8" s="2" t="s">
        <v>154</v>
      </c>
      <c r="LM8" s="2" t="s">
        <v>154</v>
      </c>
      <c r="LN8" s="2" t="s">
        <v>146</v>
      </c>
      <c r="LO8" s="4"/>
      <c r="LP8" s="8"/>
      <c r="LQ8" s="4"/>
      <c r="LR8" s="8"/>
      <c r="LS8" s="7"/>
      <c r="LT8" s="7"/>
      <c r="LU8" s="2" t="s">
        <v>160</v>
      </c>
      <c r="LV8" s="2" t="s">
        <v>162</v>
      </c>
      <c r="LW8" s="2" t="s">
        <v>146</v>
      </c>
      <c r="LX8" s="2" t="s">
        <v>146</v>
      </c>
      <c r="LY8" s="2" t="s">
        <v>154</v>
      </c>
      <c r="LZ8" s="2" t="s">
        <v>154</v>
      </c>
      <c r="MA8" s="2" t="s">
        <v>146</v>
      </c>
      <c r="MB8" s="4"/>
      <c r="MC8" s="8"/>
      <c r="MD8" s="4"/>
      <c r="ME8" s="8"/>
      <c r="MF8" s="7"/>
      <c r="MG8" s="7"/>
      <c r="MH8" s="2" t="s">
        <v>156</v>
      </c>
      <c r="MI8" s="2" t="s">
        <v>143</v>
      </c>
      <c r="MJ8" s="2" t="s">
        <v>146</v>
      </c>
      <c r="MK8" s="2" t="s">
        <v>146</v>
      </c>
      <c r="ML8" s="2" t="s">
        <v>154</v>
      </c>
      <c r="MM8" s="2" t="s">
        <v>154</v>
      </c>
      <c r="MN8" s="2" t="s">
        <v>146</v>
      </c>
      <c r="MO8" s="4"/>
      <c r="MP8" s="8"/>
      <c r="MQ8" s="4"/>
      <c r="MR8" s="8"/>
      <c r="MS8" s="7"/>
      <c r="MT8" s="7"/>
      <c r="MU8" s="2" t="s">
        <v>160</v>
      </c>
      <c r="MV8" s="2" t="s">
        <v>143</v>
      </c>
      <c r="MW8" s="2" t="s">
        <v>146</v>
      </c>
      <c r="MX8" s="2" t="s">
        <v>146</v>
      </c>
      <c r="MY8" s="2" t="s">
        <v>154</v>
      </c>
      <c r="MZ8" s="2" t="s">
        <v>154</v>
      </c>
      <c r="NA8" s="2" t="s">
        <v>146</v>
      </c>
      <c r="NB8" s="4"/>
      <c r="NC8" s="8"/>
      <c r="ND8" s="4"/>
      <c r="NE8" s="8"/>
      <c r="NF8" s="7"/>
      <c r="NG8" s="7"/>
      <c r="NH8" s="2" t="s">
        <v>156</v>
      </c>
      <c r="NI8" s="2" t="s">
        <v>143</v>
      </c>
      <c r="NJ8" s="2" t="s">
        <v>146</v>
      </c>
      <c r="NK8" s="2" t="s">
        <v>146</v>
      </c>
      <c r="NL8" s="2" t="s">
        <v>154</v>
      </c>
      <c r="NM8" s="2" t="s">
        <v>154</v>
      </c>
      <c r="NN8" s="2" t="s">
        <v>146</v>
      </c>
      <c r="NO8" s="4"/>
      <c r="NP8" s="8"/>
      <c r="NQ8" s="4"/>
      <c r="NR8" s="8"/>
      <c r="NS8" s="7"/>
      <c r="NT8" s="7"/>
      <c r="NU8" s="2" t="s">
        <v>160</v>
      </c>
      <c r="NV8" s="2" t="s">
        <v>143</v>
      </c>
      <c r="NW8" s="2" t="s">
        <v>146</v>
      </c>
      <c r="NX8" s="2" t="s">
        <v>146</v>
      </c>
      <c r="NY8" s="2" t="s">
        <v>154</v>
      </c>
      <c r="NZ8" s="2" t="s">
        <v>154</v>
      </c>
      <c r="OA8" s="2" t="s">
        <v>146</v>
      </c>
      <c r="OB8" s="4"/>
      <c r="OC8" s="8"/>
      <c r="OD8" s="4"/>
      <c r="OE8" s="8"/>
      <c r="OF8" s="7"/>
      <c r="OG8" s="7"/>
      <c r="OH8" s="2" t="s">
        <v>160</v>
      </c>
      <c r="OI8" s="2" t="s">
        <v>163</v>
      </c>
      <c r="OJ8" s="2" t="s">
        <v>146</v>
      </c>
      <c r="OK8" s="2" t="s">
        <v>146</v>
      </c>
      <c r="OL8" s="2" t="s">
        <v>154</v>
      </c>
      <c r="OM8" s="2" t="s">
        <v>154</v>
      </c>
      <c r="ON8" s="2" t="s">
        <v>146</v>
      </c>
      <c r="OO8" s="4"/>
      <c r="OP8" s="8"/>
      <c r="OQ8" s="4"/>
      <c r="OR8" s="8"/>
      <c r="OS8" s="7"/>
      <c r="OT8" s="7"/>
      <c r="OU8" s="2" t="s">
        <v>156</v>
      </c>
      <c r="OV8" s="2" t="s">
        <v>143</v>
      </c>
      <c r="OW8" s="2" t="s">
        <v>146</v>
      </c>
      <c r="OX8" s="2" t="s">
        <v>146</v>
      </c>
      <c r="OY8" s="2" t="s">
        <v>154</v>
      </c>
      <c r="OZ8" s="2" t="s">
        <v>154</v>
      </c>
      <c r="PA8" s="2" t="s">
        <v>146</v>
      </c>
      <c r="PB8" s="4">
        <v>65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180</v>
      </c>
      <c r="PT8" s="4"/>
    </row>
    <row r="9">
      <c r="A9" s="2" t="s">
        <v>181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182</v>
      </c>
      <c r="J9" s="2" t="s">
        <v>141</v>
      </c>
      <c r="K9" s="2" t="s">
        <v>183</v>
      </c>
      <c r="L9" s="3">
        <v>131.79</v>
      </c>
      <c r="M9" s="3">
        <v>138.38</v>
      </c>
      <c r="N9" s="3">
        <v>299.99</v>
      </c>
      <c r="O9" s="2" t="s">
        <v>143</v>
      </c>
      <c r="P9" s="2" t="s">
        <v>184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148</v>
      </c>
      <c r="V9" s="2" t="s">
        <v>185</v>
      </c>
      <c r="W9" s="2" t="s">
        <v>186</v>
      </c>
      <c r="X9" s="2" t="s">
        <v>146</v>
      </c>
      <c r="Y9" s="2" t="s">
        <v>187</v>
      </c>
      <c r="Z9" s="4"/>
      <c r="AA9" s="4">
        <f>=ROUNDDOWN({0},0)</f>
      </c>
      <c r="AB9" s="5">
        <v>11.6</v>
      </c>
      <c r="AC9" s="2" t="s">
        <v>151</v>
      </c>
      <c r="AD9" s="4">
        <v>170</v>
      </c>
      <c r="AE9" s="4">
        <v>170</v>
      </c>
      <c r="AF9" s="6">
        <v>71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/>
      <c r="AQ9" s="8"/>
      <c r="AR9" s="4">
        <v>40</v>
      </c>
      <c r="AS9" s="8">
        <v>5835.44</v>
      </c>
      <c r="AT9" s="7">
        <v>-1</v>
      </c>
      <c r="AU9" s="7">
        <v>-1</v>
      </c>
      <c r="AV9" s="4">
        <v>38</v>
      </c>
      <c r="AW9" s="8">
        <v>7343.19</v>
      </c>
      <c r="AX9" s="4">
        <v>81</v>
      </c>
      <c r="AY9" s="8">
        <v>12531.22</v>
      </c>
      <c r="AZ9" s="7">
        <v>-0.5309</v>
      </c>
      <c r="BA9" s="7">
        <v>-0.414</v>
      </c>
      <c r="BB9" s="7"/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0.465</v>
      </c>
      <c r="BJ9" s="4"/>
      <c r="BK9" s="8"/>
      <c r="BL9" s="2" t="s">
        <v>188</v>
      </c>
      <c r="BM9" s="7"/>
      <c r="BN9" s="7"/>
      <c r="BO9" s="4"/>
      <c r="BP9" s="8"/>
      <c r="BQ9" s="4">
        <v>2</v>
      </c>
      <c r="BR9" s="8">
        <v>611.08</v>
      </c>
      <c r="BS9" s="7">
        <v>-1</v>
      </c>
      <c r="BT9" s="7">
        <v>-1</v>
      </c>
      <c r="BU9" s="2" t="s">
        <v>153</v>
      </c>
      <c r="BV9" s="2" t="s">
        <v>143</v>
      </c>
      <c r="BW9" s="2" t="s">
        <v>187</v>
      </c>
      <c r="BX9" s="2" t="s">
        <v>189</v>
      </c>
      <c r="BY9" s="2" t="s">
        <v>154</v>
      </c>
      <c r="BZ9" s="2" t="s">
        <v>154</v>
      </c>
      <c r="CA9" s="2" t="s">
        <v>146</v>
      </c>
      <c r="CB9" s="4"/>
      <c r="CC9" s="8"/>
      <c r="CD9" s="4">
        <v>6</v>
      </c>
      <c r="CE9" s="8">
        <v>833.94</v>
      </c>
      <c r="CF9" s="7">
        <v>-1</v>
      </c>
      <c r="CG9" s="7">
        <v>-1</v>
      </c>
      <c r="CH9" s="2" t="s">
        <v>153</v>
      </c>
      <c r="CI9" s="2" t="s">
        <v>143</v>
      </c>
      <c r="CJ9" s="2" t="s">
        <v>190</v>
      </c>
      <c r="CK9" s="2" t="s">
        <v>191</v>
      </c>
      <c r="CL9" s="2" t="s">
        <v>154</v>
      </c>
      <c r="CM9" s="2" t="s">
        <v>154</v>
      </c>
      <c r="CN9" s="2" t="s">
        <v>146</v>
      </c>
      <c r="CO9" s="4"/>
      <c r="CP9" s="8"/>
      <c r="CQ9" s="4">
        <v>18</v>
      </c>
      <c r="CR9" s="8">
        <v>2046.37</v>
      </c>
      <c r="CS9" s="7">
        <v>-1</v>
      </c>
      <c r="CT9" s="7">
        <v>-1</v>
      </c>
      <c r="CU9" s="2" t="s">
        <v>153</v>
      </c>
      <c r="CV9" s="2" t="s">
        <v>143</v>
      </c>
      <c r="CW9" s="2" t="s">
        <v>192</v>
      </c>
      <c r="CX9" s="2" t="s">
        <v>193</v>
      </c>
      <c r="CY9" s="2" t="s">
        <v>154</v>
      </c>
      <c r="CZ9" s="2" t="s">
        <v>154</v>
      </c>
      <c r="DA9" s="2" t="s">
        <v>146</v>
      </c>
      <c r="DB9" s="4"/>
      <c r="DC9" s="8"/>
      <c r="DD9" s="4">
        <v>6</v>
      </c>
      <c r="DE9" s="8">
        <v>1057.08</v>
      </c>
      <c r="DF9" s="7">
        <v>-1</v>
      </c>
      <c r="DG9" s="7">
        <v>-1</v>
      </c>
      <c r="DH9" s="2" t="s">
        <v>153</v>
      </c>
      <c r="DI9" s="2" t="s">
        <v>143</v>
      </c>
      <c r="DJ9" s="2" t="s">
        <v>146</v>
      </c>
      <c r="DK9" s="2" t="s">
        <v>194</v>
      </c>
      <c r="DL9" s="2" t="s">
        <v>154</v>
      </c>
      <c r="DM9" s="2" t="s">
        <v>154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195</v>
      </c>
      <c r="DX9" s="2" t="s">
        <v>196</v>
      </c>
      <c r="DY9" s="2" t="s">
        <v>154</v>
      </c>
      <c r="DZ9" s="2" t="s">
        <v>154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187</v>
      </c>
      <c r="EK9" s="2" t="s">
        <v>197</v>
      </c>
      <c r="EL9" s="2" t="s">
        <v>154</v>
      </c>
      <c r="EM9" s="2" t="s">
        <v>154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198</v>
      </c>
      <c r="EX9" s="2" t="s">
        <v>199</v>
      </c>
      <c r="EY9" s="2" t="s">
        <v>154</v>
      </c>
      <c r="EZ9" s="2" t="s">
        <v>154</v>
      </c>
      <c r="FA9" s="2" t="s">
        <v>146</v>
      </c>
      <c r="FB9" s="4"/>
      <c r="FC9" s="8"/>
      <c r="FD9" s="4">
        <v>3</v>
      </c>
      <c r="FE9" s="8">
        <v>579.12</v>
      </c>
      <c r="FF9" s="7">
        <v>-1</v>
      </c>
      <c r="FG9" s="7">
        <v>-1</v>
      </c>
      <c r="FH9" s="2" t="s">
        <v>153</v>
      </c>
      <c r="FI9" s="2" t="s">
        <v>143</v>
      </c>
      <c r="FJ9" s="2" t="s">
        <v>200</v>
      </c>
      <c r="FK9" s="2" t="s">
        <v>201</v>
      </c>
      <c r="FL9" s="2" t="s">
        <v>154</v>
      </c>
      <c r="FM9" s="2" t="s">
        <v>154</v>
      </c>
      <c r="FN9" s="2" t="s">
        <v>146</v>
      </c>
      <c r="FO9" s="4"/>
      <c r="FP9" s="8"/>
      <c r="FQ9" s="4">
        <v>5</v>
      </c>
      <c r="FR9" s="8">
        <v>707.85</v>
      </c>
      <c r="FS9" s="7">
        <v>-1</v>
      </c>
      <c r="FT9" s="7">
        <v>-1</v>
      </c>
      <c r="FU9" s="2" t="s">
        <v>153</v>
      </c>
      <c r="FV9" s="2" t="s">
        <v>143</v>
      </c>
      <c r="FW9" s="2" t="s">
        <v>146</v>
      </c>
      <c r="FX9" s="2" t="s">
        <v>202</v>
      </c>
      <c r="FY9" s="2" t="s">
        <v>154</v>
      </c>
      <c r="FZ9" s="2" t="s">
        <v>154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203</v>
      </c>
      <c r="GK9" s="2" t="s">
        <v>204</v>
      </c>
      <c r="GL9" s="2" t="s">
        <v>154</v>
      </c>
      <c r="GM9" s="2" t="s">
        <v>154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205</v>
      </c>
      <c r="JK9" s="2" t="s">
        <v>206</v>
      </c>
      <c r="JL9" s="2" t="s">
        <v>154</v>
      </c>
      <c r="JM9" s="2" t="s">
        <v>154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207</v>
      </c>
      <c r="KK9" s="2" t="s">
        <v>146</v>
      </c>
      <c r="KL9" s="2" t="s">
        <v>154</v>
      </c>
      <c r="KM9" s="2" t="s">
        <v>154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170</v>
      </c>
      <c r="PT9" s="4"/>
    </row>
    <row r="10">
      <c r="A10" s="2" t="s">
        <v>208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182</v>
      </c>
      <c r="J10" s="2" t="s">
        <v>165</v>
      </c>
      <c r="K10" s="2" t="s">
        <v>183</v>
      </c>
      <c r="L10" s="3">
        <v>156.81</v>
      </c>
      <c r="M10" s="3">
        <v>164.65</v>
      </c>
      <c r="N10" s="3">
        <v>329.99</v>
      </c>
      <c r="O10" s="2" t="s">
        <v>143</v>
      </c>
      <c r="P10" s="2" t="s">
        <v>184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148</v>
      </c>
      <c r="V10" s="2" t="s">
        <v>185</v>
      </c>
      <c r="W10" s="2" t="s">
        <v>186</v>
      </c>
      <c r="X10" s="2" t="s">
        <v>146</v>
      </c>
      <c r="Y10" s="2" t="s">
        <v>209</v>
      </c>
      <c r="Z10" s="4"/>
      <c r="AA10" s="4">
        <f>=ROUNDDOWN({0},0)</f>
      </c>
      <c r="AB10" s="5">
        <v>17.7</v>
      </c>
      <c r="AC10" s="2" t="s">
        <v>151</v>
      </c>
      <c r="AD10" s="4">
        <v>260</v>
      </c>
      <c r="AE10" s="4">
        <v>260</v>
      </c>
      <c r="AF10" s="6">
        <v>71</v>
      </c>
      <c r="AG10" s="6"/>
      <c r="AH10" s="7">
        <v>0.0645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17</v>
      </c>
      <c r="AQ10" s="8">
        <v>3611.59</v>
      </c>
      <c r="AR10" s="4">
        <v>10</v>
      </c>
      <c r="AS10" s="8">
        <v>1662.59</v>
      </c>
      <c r="AT10" s="7">
        <v>0.7</v>
      </c>
      <c r="AU10" s="7">
        <v>1.1723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0.4918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17</v>
      </c>
      <c r="BK10" s="8">
        <v>3611.59</v>
      </c>
      <c r="BL10" s="2" t="s">
        <v>210</v>
      </c>
      <c r="BM10" s="7">
        <v>1</v>
      </c>
      <c r="BN10" s="7">
        <v>1</v>
      </c>
      <c r="BO10" s="4">
        <v>6</v>
      </c>
      <c r="BP10" s="8">
        <v>1487.58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209</v>
      </c>
      <c r="BX10" s="2" t="s">
        <v>211</v>
      </c>
      <c r="BY10" s="2" t="s">
        <v>154</v>
      </c>
      <c r="BZ10" s="2" t="s">
        <v>154</v>
      </c>
      <c r="CA10" s="2" t="s">
        <v>146</v>
      </c>
      <c r="CB10" s="4">
        <v>1</v>
      </c>
      <c r="CC10" s="8">
        <v>179.46</v>
      </c>
      <c r="CD10" s="4">
        <v>6</v>
      </c>
      <c r="CE10" s="8">
        <v>1000.74</v>
      </c>
      <c r="CF10" s="7">
        <v>-0.8333</v>
      </c>
      <c r="CG10" s="7">
        <v>-0.8207</v>
      </c>
      <c r="CH10" s="2" t="s">
        <v>153</v>
      </c>
      <c r="CI10" s="2" t="s">
        <v>143</v>
      </c>
      <c r="CJ10" s="2" t="s">
        <v>190</v>
      </c>
      <c r="CK10" s="2" t="s">
        <v>191</v>
      </c>
      <c r="CL10" s="2" t="s">
        <v>154</v>
      </c>
      <c r="CM10" s="2" t="s">
        <v>154</v>
      </c>
      <c r="CN10" s="2" t="s">
        <v>146</v>
      </c>
      <c r="CO10" s="4">
        <v>1</v>
      </c>
      <c r="CP10" s="8">
        <v>166.72</v>
      </c>
      <c r="CQ10" s="4">
        <v>1</v>
      </c>
      <c r="CR10" s="8">
        <v>154.43</v>
      </c>
      <c r="CS10" s="7"/>
      <c r="CT10" s="7">
        <v>0.0796</v>
      </c>
      <c r="CU10" s="2" t="s">
        <v>153</v>
      </c>
      <c r="CV10" s="2" t="s">
        <v>143</v>
      </c>
      <c r="CW10" s="2" t="s">
        <v>192</v>
      </c>
      <c r="CX10" s="2" t="s">
        <v>212</v>
      </c>
      <c r="CY10" s="2" t="s">
        <v>154</v>
      </c>
      <c r="CZ10" s="2" t="s">
        <v>154</v>
      </c>
      <c r="DA10" s="2" t="s">
        <v>146</v>
      </c>
      <c r="DB10" s="4">
        <v>7</v>
      </c>
      <c r="DC10" s="8">
        <v>1282.61</v>
      </c>
      <c r="DD10" s="4">
        <v>3</v>
      </c>
      <c r="DE10" s="8">
        <v>507.42</v>
      </c>
      <c r="DF10" s="7">
        <v>1.3333</v>
      </c>
      <c r="DG10" s="7">
        <v>1.5277</v>
      </c>
      <c r="DH10" s="2" t="s">
        <v>153</v>
      </c>
      <c r="DI10" s="2" t="s">
        <v>143</v>
      </c>
      <c r="DJ10" s="2" t="s">
        <v>146</v>
      </c>
      <c r="DK10" s="2" t="s">
        <v>213</v>
      </c>
      <c r="DL10" s="2" t="s">
        <v>154</v>
      </c>
      <c r="DM10" s="2" t="s">
        <v>154</v>
      </c>
      <c r="DN10" s="2" t="s">
        <v>146</v>
      </c>
      <c r="DO10" s="4">
        <v>1</v>
      </c>
      <c r="DP10" s="8">
        <v>185.47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195</v>
      </c>
      <c r="DX10" s="2" t="s">
        <v>214</v>
      </c>
      <c r="DY10" s="2" t="s">
        <v>154</v>
      </c>
      <c r="DZ10" s="2" t="s">
        <v>154</v>
      </c>
      <c r="EA10" s="2" t="s">
        <v>146</v>
      </c>
      <c r="EB10" s="4">
        <v>1</v>
      </c>
      <c r="EC10" s="8">
        <v>309.75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209</v>
      </c>
      <c r="EK10" s="2" t="s">
        <v>215</v>
      </c>
      <c r="EL10" s="2" t="s">
        <v>154</v>
      </c>
      <c r="EM10" s="2" t="s">
        <v>154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198</v>
      </c>
      <c r="EX10" s="2" t="s">
        <v>216</v>
      </c>
      <c r="EY10" s="2" t="s">
        <v>154</v>
      </c>
      <c r="EZ10" s="2" t="s">
        <v>154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200</v>
      </c>
      <c r="FK10" s="2" t="s">
        <v>217</v>
      </c>
      <c r="FL10" s="2" t="s">
        <v>154</v>
      </c>
      <c r="FM10" s="2" t="s">
        <v>154</v>
      </c>
      <c r="FN10" s="2" t="s">
        <v>146</v>
      </c>
      <c r="FO10" s="4"/>
      <c r="FP10" s="8"/>
      <c r="FQ10" s="4"/>
      <c r="FR10" s="8"/>
      <c r="FS10" s="7"/>
      <c r="FT10" s="7"/>
      <c r="FU10" s="2" t="s">
        <v>160</v>
      </c>
      <c r="FV10" s="2" t="s">
        <v>143</v>
      </c>
      <c r="FW10" s="2" t="s">
        <v>146</v>
      </c>
      <c r="FX10" s="2" t="s">
        <v>146</v>
      </c>
      <c r="FY10" s="2" t="s">
        <v>154</v>
      </c>
      <c r="FZ10" s="2" t="s">
        <v>154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203</v>
      </c>
      <c r="GK10" s="2" t="s">
        <v>146</v>
      </c>
      <c r="GL10" s="2" t="s">
        <v>154</v>
      </c>
      <c r="GM10" s="2" t="s">
        <v>154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205</v>
      </c>
      <c r="JK10" s="2" t="s">
        <v>218</v>
      </c>
      <c r="JL10" s="2" t="s">
        <v>154</v>
      </c>
      <c r="JM10" s="2" t="s">
        <v>154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207</v>
      </c>
      <c r="KK10" s="2" t="s">
        <v>146</v>
      </c>
      <c r="KL10" s="2" t="s">
        <v>154</v>
      </c>
      <c r="KM10" s="2" t="s">
        <v>154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260</v>
      </c>
      <c r="PT10" s="4"/>
    </row>
    <row r="11">
      <c r="A11" s="2" t="s">
        <v>219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182</v>
      </c>
      <c r="J11" s="2" t="s">
        <v>174</v>
      </c>
      <c r="K11" s="2" t="s">
        <v>183</v>
      </c>
      <c r="L11" s="3">
        <v>156.95</v>
      </c>
      <c r="M11" s="3">
        <v>164.8</v>
      </c>
      <c r="N11" s="3">
        <v>329.99</v>
      </c>
      <c r="O11" s="2" t="s">
        <v>143</v>
      </c>
      <c r="P11" s="2" t="s">
        <v>184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148</v>
      </c>
      <c r="V11" s="2" t="s">
        <v>185</v>
      </c>
      <c r="W11" s="2" t="s">
        <v>186</v>
      </c>
      <c r="X11" s="2" t="s">
        <v>146</v>
      </c>
      <c r="Y11" s="2" t="s">
        <v>209</v>
      </c>
      <c r="Z11" s="4">
        <v>52</v>
      </c>
      <c r="AA11" s="4">
        <f>=ROUNDDOWN(8.66666666666667,0)</f>
      </c>
      <c r="AB11" s="5">
        <v>6</v>
      </c>
      <c r="AC11" s="2" t="s">
        <v>151</v>
      </c>
      <c r="AD11" s="4">
        <v>100</v>
      </c>
      <c r="AE11" s="4">
        <v>100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21</v>
      </c>
      <c r="AQ11" s="8">
        <v>3731.6</v>
      </c>
      <c r="AR11" s="4">
        <v>31</v>
      </c>
      <c r="AS11" s="8">
        <v>5033.19</v>
      </c>
      <c r="AT11" s="7">
        <v>-0.3226</v>
      </c>
      <c r="AU11" s="7">
        <v>-0.2586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0.5082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22</v>
      </c>
      <c r="BK11" s="8">
        <v>3908.62</v>
      </c>
      <c r="BL11" s="2" t="s">
        <v>220</v>
      </c>
      <c r="BM11" s="7">
        <v>0.9545</v>
      </c>
      <c r="BN11" s="7">
        <v>0.9547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209</v>
      </c>
      <c r="BX11" s="2" t="s">
        <v>221</v>
      </c>
      <c r="BY11" s="2" t="s">
        <v>154</v>
      </c>
      <c r="BZ11" s="2" t="s">
        <v>154</v>
      </c>
      <c r="CA11" s="2" t="s">
        <v>146</v>
      </c>
      <c r="CB11" s="4">
        <v>12</v>
      </c>
      <c r="CC11" s="8">
        <v>2155.92</v>
      </c>
      <c r="CD11" s="4">
        <v>11</v>
      </c>
      <c r="CE11" s="8">
        <v>1834.69</v>
      </c>
      <c r="CF11" s="7">
        <v>0.0909</v>
      </c>
      <c r="CG11" s="7">
        <v>0.1751</v>
      </c>
      <c r="CH11" s="2" t="s">
        <v>153</v>
      </c>
      <c r="CI11" s="2" t="s">
        <v>143</v>
      </c>
      <c r="CJ11" s="2" t="s">
        <v>200</v>
      </c>
      <c r="CK11" s="2" t="s">
        <v>222</v>
      </c>
      <c r="CL11" s="2" t="s">
        <v>154</v>
      </c>
      <c r="CM11" s="2" t="s">
        <v>154</v>
      </c>
      <c r="CN11" s="2" t="s">
        <v>146</v>
      </c>
      <c r="CO11" s="4">
        <v>7</v>
      </c>
      <c r="CP11" s="8">
        <v>1134.92</v>
      </c>
      <c r="CQ11" s="4">
        <v>12</v>
      </c>
      <c r="CR11" s="8">
        <v>1837.72</v>
      </c>
      <c r="CS11" s="7">
        <v>-0.4167</v>
      </c>
      <c r="CT11" s="7">
        <v>-0.3824</v>
      </c>
      <c r="CU11" s="2" t="s">
        <v>153</v>
      </c>
      <c r="CV11" s="2" t="s">
        <v>143</v>
      </c>
      <c r="CW11" s="2" t="s">
        <v>192</v>
      </c>
      <c r="CX11" s="2" t="s">
        <v>223</v>
      </c>
      <c r="CY11" s="2" t="s">
        <v>154</v>
      </c>
      <c r="CZ11" s="2" t="s">
        <v>154</v>
      </c>
      <c r="DA11" s="2" t="s">
        <v>146</v>
      </c>
      <c r="DB11" s="4"/>
      <c r="DC11" s="8"/>
      <c r="DD11" s="4">
        <v>6</v>
      </c>
      <c r="DE11" s="8">
        <v>1014.84</v>
      </c>
      <c r="DF11" s="7">
        <v>-1</v>
      </c>
      <c r="DG11" s="7">
        <v>-1</v>
      </c>
      <c r="DH11" s="2" t="s">
        <v>153</v>
      </c>
      <c r="DI11" s="2" t="s">
        <v>143</v>
      </c>
      <c r="DJ11" s="2" t="s">
        <v>146</v>
      </c>
      <c r="DK11" s="2" t="s">
        <v>224</v>
      </c>
      <c r="DL11" s="2" t="s">
        <v>154</v>
      </c>
      <c r="DM11" s="2" t="s">
        <v>154</v>
      </c>
      <c r="DN11" s="2" t="s">
        <v>146</v>
      </c>
      <c r="DO11" s="4">
        <v>1</v>
      </c>
      <c r="DP11" s="8">
        <v>185.66</v>
      </c>
      <c r="DQ11" s="4">
        <v>2</v>
      </c>
      <c r="DR11" s="8">
        <v>345.94</v>
      </c>
      <c r="DS11" s="7">
        <v>-0.5</v>
      </c>
      <c r="DT11" s="7">
        <v>-0.4633</v>
      </c>
      <c r="DU11" s="2" t="s">
        <v>153</v>
      </c>
      <c r="DV11" s="2" t="s">
        <v>143</v>
      </c>
      <c r="DW11" s="2" t="s">
        <v>225</v>
      </c>
      <c r="DX11" s="2" t="s">
        <v>226</v>
      </c>
      <c r="DY11" s="2" t="s">
        <v>154</v>
      </c>
      <c r="DZ11" s="2" t="s">
        <v>154</v>
      </c>
      <c r="EA11" s="2" t="s">
        <v>146</v>
      </c>
      <c r="EB11" s="4">
        <v>1</v>
      </c>
      <c r="EC11" s="8">
        <v>255.1</v>
      </c>
      <c r="ED11" s="4"/>
      <c r="EE11" s="8"/>
      <c r="EF11" s="7"/>
      <c r="EG11" s="7"/>
      <c r="EH11" s="2" t="s">
        <v>153</v>
      </c>
      <c r="EI11" s="2" t="s">
        <v>143</v>
      </c>
      <c r="EJ11" s="2" t="s">
        <v>209</v>
      </c>
      <c r="EK11" s="2" t="s">
        <v>227</v>
      </c>
      <c r="EL11" s="2" t="s">
        <v>154</v>
      </c>
      <c r="EM11" s="2" t="s">
        <v>154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225</v>
      </c>
      <c r="EX11" s="2" t="s">
        <v>228</v>
      </c>
      <c r="EY11" s="2" t="s">
        <v>154</v>
      </c>
      <c r="EZ11" s="2" t="s">
        <v>154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200</v>
      </c>
      <c r="FK11" s="2" t="s">
        <v>229</v>
      </c>
      <c r="FL11" s="2" t="s">
        <v>154</v>
      </c>
      <c r="FM11" s="2" t="s">
        <v>154</v>
      </c>
      <c r="FN11" s="2" t="s">
        <v>146</v>
      </c>
      <c r="FO11" s="4"/>
      <c r="FP11" s="8"/>
      <c r="FQ11" s="4"/>
      <c r="FR11" s="8"/>
      <c r="FS11" s="7"/>
      <c r="FT11" s="7"/>
      <c r="FU11" s="2" t="s">
        <v>160</v>
      </c>
      <c r="FV11" s="2" t="s">
        <v>143</v>
      </c>
      <c r="FW11" s="2" t="s">
        <v>146</v>
      </c>
      <c r="FX11" s="2" t="s">
        <v>146</v>
      </c>
      <c r="FY11" s="2" t="s">
        <v>154</v>
      </c>
      <c r="FZ11" s="2" t="s">
        <v>154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203</v>
      </c>
      <c r="GK11" s="2" t="s">
        <v>146</v>
      </c>
      <c r="GL11" s="2" t="s">
        <v>154</v>
      </c>
      <c r="GM11" s="2" t="s">
        <v>154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205</v>
      </c>
      <c r="JK11" s="2" t="s">
        <v>230</v>
      </c>
      <c r="JL11" s="2" t="s">
        <v>154</v>
      </c>
      <c r="JM11" s="2" t="s">
        <v>154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231</v>
      </c>
      <c r="KK11" s="2" t="s">
        <v>146</v>
      </c>
      <c r="KL11" s="2" t="s">
        <v>154</v>
      </c>
      <c r="KM11" s="2" t="s">
        <v>154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52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  <c r="PT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182</v>
      </c>
      <c r="J12" s="2" t="s">
        <v>141</v>
      </c>
      <c r="K12" s="2" t="s">
        <v>233</v>
      </c>
      <c r="L12" s="3">
        <v>131.79</v>
      </c>
      <c r="M12" s="3">
        <v>138.38</v>
      </c>
      <c r="N12" s="3">
        <v>299.99</v>
      </c>
      <c r="O12" s="2" t="s">
        <v>143</v>
      </c>
      <c r="P12" s="2" t="s">
        <v>184</v>
      </c>
      <c r="Q12" s="2" t="s">
        <v>145</v>
      </c>
      <c r="R12" s="2" t="s">
        <v>146</v>
      </c>
      <c r="S12" s="2" t="s">
        <v>146</v>
      </c>
      <c r="T12" s="2" t="s">
        <v>146</v>
      </c>
      <c r="U12" s="2" t="s">
        <v>148</v>
      </c>
      <c r="V12" s="2" t="s">
        <v>185</v>
      </c>
      <c r="W12" s="2" t="s">
        <v>186</v>
      </c>
      <c r="X12" s="2" t="s">
        <v>146</v>
      </c>
      <c r="Y12" s="2" t="s">
        <v>234</v>
      </c>
      <c r="Z12" s="4"/>
      <c r="AA12" s="4">
        <f>=ROUNDDOWN({0},0)</f>
      </c>
      <c r="AB12" s="5">
        <v>9.4</v>
      </c>
      <c r="AC12" s="2" t="s">
        <v>151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>
        <v>32</v>
      </c>
      <c r="AS12" s="8">
        <v>4908.01</v>
      </c>
      <c r="AT12" s="7">
        <v>-1</v>
      </c>
      <c r="AU12" s="7">
        <v>-1</v>
      </c>
      <c r="AV12" s="4" t="s">
        <v>146</v>
      </c>
      <c r="AW12" s="8" t="s">
        <v>146</v>
      </c>
      <c r="AX12" s="4">
        <v>77</v>
      </c>
      <c r="AY12" s="8">
        <v>12688.65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235</v>
      </c>
      <c r="BM12" s="7"/>
      <c r="BN12" s="7"/>
      <c r="BO12" s="4"/>
      <c r="BP12" s="8"/>
      <c r="BQ12" s="4">
        <v>1</v>
      </c>
      <c r="BR12" s="8">
        <v>248.87</v>
      </c>
      <c r="BS12" s="7">
        <v>-1</v>
      </c>
      <c r="BT12" s="7">
        <v>-1</v>
      </c>
      <c r="BU12" s="2" t="s">
        <v>153</v>
      </c>
      <c r="BV12" s="2" t="s">
        <v>143</v>
      </c>
      <c r="BW12" s="2" t="s">
        <v>215</v>
      </c>
      <c r="BX12" s="2" t="s">
        <v>236</v>
      </c>
      <c r="BY12" s="2" t="s">
        <v>154</v>
      </c>
      <c r="BZ12" s="2" t="s">
        <v>154</v>
      </c>
      <c r="CA12" s="2" t="s">
        <v>146</v>
      </c>
      <c r="CB12" s="4"/>
      <c r="CC12" s="8"/>
      <c r="CD12" s="4">
        <v>15</v>
      </c>
      <c r="CE12" s="8">
        <v>2084.85</v>
      </c>
      <c r="CF12" s="7">
        <v>-1</v>
      </c>
      <c r="CG12" s="7">
        <v>-1</v>
      </c>
      <c r="CH12" s="2" t="s">
        <v>153</v>
      </c>
      <c r="CI12" s="2" t="s">
        <v>143</v>
      </c>
      <c r="CJ12" s="2" t="s">
        <v>190</v>
      </c>
      <c r="CK12" s="2" t="s">
        <v>237</v>
      </c>
      <c r="CL12" s="2" t="s">
        <v>154</v>
      </c>
      <c r="CM12" s="2" t="s">
        <v>154</v>
      </c>
      <c r="CN12" s="2" t="s">
        <v>146</v>
      </c>
      <c r="CO12" s="4"/>
      <c r="CP12" s="8"/>
      <c r="CQ12" s="4">
        <v>3</v>
      </c>
      <c r="CR12" s="8">
        <v>386.1</v>
      </c>
      <c r="CS12" s="7">
        <v>-1</v>
      </c>
      <c r="CT12" s="7">
        <v>-1</v>
      </c>
      <c r="CU12" s="2" t="s">
        <v>153</v>
      </c>
      <c r="CV12" s="2" t="s">
        <v>143</v>
      </c>
      <c r="CW12" s="2" t="s">
        <v>192</v>
      </c>
      <c r="CX12" s="2" t="s">
        <v>238</v>
      </c>
      <c r="CY12" s="2" t="s">
        <v>154</v>
      </c>
      <c r="CZ12" s="2" t="s">
        <v>154</v>
      </c>
      <c r="DA12" s="2" t="s">
        <v>146</v>
      </c>
      <c r="DB12" s="4"/>
      <c r="DC12" s="8"/>
      <c r="DD12" s="4">
        <v>7</v>
      </c>
      <c r="DE12" s="8">
        <v>1233.26</v>
      </c>
      <c r="DF12" s="7">
        <v>-1</v>
      </c>
      <c r="DG12" s="7">
        <v>-1</v>
      </c>
      <c r="DH12" s="2" t="s">
        <v>153</v>
      </c>
      <c r="DI12" s="2" t="s">
        <v>143</v>
      </c>
      <c r="DJ12" s="2" t="s">
        <v>146</v>
      </c>
      <c r="DK12" s="2" t="s">
        <v>239</v>
      </c>
      <c r="DL12" s="2" t="s">
        <v>154</v>
      </c>
      <c r="DM12" s="2" t="s">
        <v>154</v>
      </c>
      <c r="DN12" s="2" t="s">
        <v>146</v>
      </c>
      <c r="DO12" s="4"/>
      <c r="DP12" s="8"/>
      <c r="DQ12" s="4">
        <v>1</v>
      </c>
      <c r="DR12" s="8">
        <v>144.14</v>
      </c>
      <c r="DS12" s="7">
        <v>-1</v>
      </c>
      <c r="DT12" s="7">
        <v>-1</v>
      </c>
      <c r="DU12" s="2" t="s">
        <v>153</v>
      </c>
      <c r="DV12" s="2" t="s">
        <v>143</v>
      </c>
      <c r="DW12" s="2" t="s">
        <v>195</v>
      </c>
      <c r="DX12" s="2" t="s">
        <v>240</v>
      </c>
      <c r="DY12" s="2" t="s">
        <v>154</v>
      </c>
      <c r="DZ12" s="2" t="s">
        <v>154</v>
      </c>
      <c r="EA12" s="2" t="s">
        <v>146</v>
      </c>
      <c r="EB12" s="4"/>
      <c r="EC12" s="8"/>
      <c r="ED12" s="4">
        <v>1</v>
      </c>
      <c r="EE12" s="8">
        <v>193.04</v>
      </c>
      <c r="EF12" s="7">
        <v>-1</v>
      </c>
      <c r="EG12" s="7">
        <v>-1</v>
      </c>
      <c r="EH12" s="2" t="s">
        <v>153</v>
      </c>
      <c r="EI12" s="2" t="s">
        <v>143</v>
      </c>
      <c r="EJ12" s="2" t="s">
        <v>215</v>
      </c>
      <c r="EK12" s="2" t="s">
        <v>241</v>
      </c>
      <c r="EL12" s="2" t="s">
        <v>154</v>
      </c>
      <c r="EM12" s="2" t="s">
        <v>154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198</v>
      </c>
      <c r="EX12" s="2" t="s">
        <v>242</v>
      </c>
      <c r="EY12" s="2" t="s">
        <v>154</v>
      </c>
      <c r="EZ12" s="2" t="s">
        <v>154</v>
      </c>
      <c r="FA12" s="2" t="s">
        <v>146</v>
      </c>
      <c r="FB12" s="4"/>
      <c r="FC12" s="8"/>
      <c r="FD12" s="4">
        <v>1</v>
      </c>
      <c r="FE12" s="8">
        <v>193.04</v>
      </c>
      <c r="FF12" s="7">
        <v>-1</v>
      </c>
      <c r="FG12" s="7">
        <v>-1</v>
      </c>
      <c r="FH12" s="2" t="s">
        <v>153</v>
      </c>
      <c r="FI12" s="2" t="s">
        <v>143</v>
      </c>
      <c r="FJ12" s="2" t="s">
        <v>200</v>
      </c>
      <c r="FK12" s="2" t="s">
        <v>243</v>
      </c>
      <c r="FL12" s="2" t="s">
        <v>154</v>
      </c>
      <c r="FM12" s="2" t="s">
        <v>154</v>
      </c>
      <c r="FN12" s="2" t="s">
        <v>146</v>
      </c>
      <c r="FO12" s="4"/>
      <c r="FP12" s="8"/>
      <c r="FQ12" s="4">
        <v>3</v>
      </c>
      <c r="FR12" s="8">
        <v>424.71</v>
      </c>
      <c r="FS12" s="7">
        <v>-1</v>
      </c>
      <c r="FT12" s="7">
        <v>-1</v>
      </c>
      <c r="FU12" s="2" t="s">
        <v>153</v>
      </c>
      <c r="FV12" s="2" t="s">
        <v>143</v>
      </c>
      <c r="FW12" s="2" t="s">
        <v>146</v>
      </c>
      <c r="FX12" s="2" t="s">
        <v>244</v>
      </c>
      <c r="FY12" s="2" t="s">
        <v>154</v>
      </c>
      <c r="FZ12" s="2" t="s">
        <v>154</v>
      </c>
      <c r="GA12" s="2" t="s">
        <v>146</v>
      </c>
      <c r="GB12" s="4"/>
      <c r="GC12" s="8"/>
      <c r="GD12" s="4"/>
      <c r="GE12" s="8"/>
      <c r="GF12" s="7"/>
      <c r="GG12" s="7"/>
      <c r="GH12" s="2" t="s">
        <v>153</v>
      </c>
      <c r="GI12" s="2" t="s">
        <v>143</v>
      </c>
      <c r="GJ12" s="2" t="s">
        <v>203</v>
      </c>
      <c r="GK12" s="2" t="s">
        <v>245</v>
      </c>
      <c r="GL12" s="2" t="s">
        <v>154</v>
      </c>
      <c r="GM12" s="2" t="s">
        <v>154</v>
      </c>
      <c r="GN12" s="2" t="s">
        <v>146</v>
      </c>
      <c r="GO12" s="4"/>
      <c r="GP12" s="8"/>
      <c r="GQ12" s="4"/>
      <c r="GR12" s="8"/>
      <c r="GS12" s="7"/>
      <c r="GT12" s="7"/>
      <c r="GU12" s="2" t="s">
        <v>146</v>
      </c>
      <c r="GV12" s="2" t="s">
        <v>146</v>
      </c>
      <c r="GW12" s="2" t="s">
        <v>146</v>
      </c>
      <c r="GX12" s="2" t="s">
        <v>146</v>
      </c>
      <c r="GY12" s="2" t="s">
        <v>146</v>
      </c>
      <c r="GZ12" s="2" t="s">
        <v>146</v>
      </c>
      <c r="HA12" s="2" t="s">
        <v>146</v>
      </c>
      <c r="HB12" s="4"/>
      <c r="HC12" s="8"/>
      <c r="HD12" s="4"/>
      <c r="HE12" s="8"/>
      <c r="HF12" s="7"/>
      <c r="HG12" s="7"/>
      <c r="HH12" s="2" t="s">
        <v>146</v>
      </c>
      <c r="HI12" s="2" t="s">
        <v>146</v>
      </c>
      <c r="HJ12" s="2" t="s">
        <v>146</v>
      </c>
      <c r="HK12" s="2" t="s">
        <v>146</v>
      </c>
      <c r="HL12" s="2" t="s">
        <v>146</v>
      </c>
      <c r="HM12" s="2" t="s">
        <v>146</v>
      </c>
      <c r="HN12" s="2" t="s">
        <v>146</v>
      </c>
      <c r="HO12" s="4"/>
      <c r="HP12" s="8"/>
      <c r="HQ12" s="4"/>
      <c r="HR12" s="8"/>
      <c r="HS12" s="7"/>
      <c r="HT12" s="7"/>
      <c r="HU12" s="2" t="s">
        <v>146</v>
      </c>
      <c r="HV12" s="2" t="s">
        <v>146</v>
      </c>
      <c r="HW12" s="2" t="s">
        <v>146</v>
      </c>
      <c r="HX12" s="2" t="s">
        <v>146</v>
      </c>
      <c r="HY12" s="2" t="s">
        <v>146</v>
      </c>
      <c r="HZ12" s="2" t="s">
        <v>146</v>
      </c>
      <c r="IA12" s="2" t="s">
        <v>146</v>
      </c>
      <c r="IB12" s="4"/>
      <c r="IC12" s="8"/>
      <c r="ID12" s="4"/>
      <c r="IE12" s="8"/>
      <c r="IF12" s="7"/>
      <c r="IG12" s="7"/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2" t="s">
        <v>146</v>
      </c>
      <c r="IN12" s="2" t="s">
        <v>146</v>
      </c>
      <c r="IO12" s="4"/>
      <c r="IP12" s="8"/>
      <c r="IQ12" s="4"/>
      <c r="IR12" s="8"/>
      <c r="IS12" s="7"/>
      <c r="IT12" s="7"/>
      <c r="IU12" s="2" t="s">
        <v>146</v>
      </c>
      <c r="IV12" s="2" t="s">
        <v>146</v>
      </c>
      <c r="IW12" s="2" t="s">
        <v>146</v>
      </c>
      <c r="IX12" s="2" t="s">
        <v>146</v>
      </c>
      <c r="IY12" s="2" t="s">
        <v>146</v>
      </c>
      <c r="IZ12" s="2" t="s">
        <v>146</v>
      </c>
      <c r="JA12" s="2" t="s">
        <v>146</v>
      </c>
      <c r="JB12" s="4"/>
      <c r="JC12" s="8"/>
      <c r="JD12" s="4"/>
      <c r="JE12" s="8"/>
      <c r="JF12" s="7"/>
      <c r="JG12" s="7"/>
      <c r="JH12" s="2" t="s">
        <v>153</v>
      </c>
      <c r="JI12" s="2" t="s">
        <v>143</v>
      </c>
      <c r="JJ12" s="2" t="s">
        <v>205</v>
      </c>
      <c r="JK12" s="2" t="s">
        <v>246</v>
      </c>
      <c r="JL12" s="2" t="s">
        <v>154</v>
      </c>
      <c r="JM12" s="2" t="s">
        <v>154</v>
      </c>
      <c r="JN12" s="2" t="s">
        <v>146</v>
      </c>
      <c r="JO12" s="4"/>
      <c r="JP12" s="8"/>
      <c r="JQ12" s="4"/>
      <c r="JR12" s="8"/>
      <c r="JS12" s="7"/>
      <c r="JT12" s="7"/>
      <c r="JU12" s="2" t="s">
        <v>146</v>
      </c>
      <c r="JV12" s="2" t="s">
        <v>146</v>
      </c>
      <c r="JW12" s="2" t="s">
        <v>146</v>
      </c>
      <c r="JX12" s="2" t="s">
        <v>146</v>
      </c>
      <c r="JY12" s="2" t="s">
        <v>146</v>
      </c>
      <c r="JZ12" s="2" t="s">
        <v>146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207</v>
      </c>
      <c r="KK12" s="2" t="s">
        <v>146</v>
      </c>
      <c r="KL12" s="2" t="s">
        <v>154</v>
      </c>
      <c r="KM12" s="2" t="s">
        <v>154</v>
      </c>
      <c r="KN12" s="2" t="s">
        <v>146</v>
      </c>
      <c r="KO12" s="4"/>
      <c r="KP12" s="8"/>
      <c r="KQ12" s="4"/>
      <c r="KR12" s="8"/>
      <c r="KS12" s="7"/>
      <c r="KT12" s="7"/>
      <c r="KU12" s="2" t="s">
        <v>146</v>
      </c>
      <c r="KV12" s="2" t="s">
        <v>146</v>
      </c>
      <c r="KW12" s="2" t="s">
        <v>146</v>
      </c>
      <c r="KX12" s="2" t="s">
        <v>146</v>
      </c>
      <c r="KY12" s="2" t="s">
        <v>146</v>
      </c>
      <c r="KZ12" s="2" t="s">
        <v>146</v>
      </c>
      <c r="LA12" s="2" t="s">
        <v>146</v>
      </c>
      <c r="LB12" s="4"/>
      <c r="LC12" s="8"/>
      <c r="LD12" s="4"/>
      <c r="LE12" s="8"/>
      <c r="LF12" s="7"/>
      <c r="LG12" s="7"/>
      <c r="LH12" s="2" t="s">
        <v>146</v>
      </c>
      <c r="LI12" s="2" t="s">
        <v>146</v>
      </c>
      <c r="LJ12" s="2" t="s">
        <v>146</v>
      </c>
      <c r="LK12" s="2" t="s">
        <v>146</v>
      </c>
      <c r="LL12" s="2" t="s">
        <v>146</v>
      </c>
      <c r="LM12" s="2" t="s">
        <v>146</v>
      </c>
      <c r="LN12" s="2" t="s">
        <v>146</v>
      </c>
      <c r="LO12" s="4"/>
      <c r="LP12" s="8"/>
      <c r="LQ12" s="4"/>
      <c r="LR12" s="8"/>
      <c r="LS12" s="7"/>
      <c r="LT12" s="7"/>
      <c r="LU12" s="2" t="s">
        <v>146</v>
      </c>
      <c r="LV12" s="2" t="s">
        <v>146</v>
      </c>
      <c r="LW12" s="2" t="s">
        <v>146</v>
      </c>
      <c r="LX12" s="2" t="s">
        <v>146</v>
      </c>
      <c r="LY12" s="2" t="s">
        <v>146</v>
      </c>
      <c r="LZ12" s="2" t="s">
        <v>146</v>
      </c>
      <c r="MA12" s="2" t="s">
        <v>146</v>
      </c>
      <c r="MB12" s="4"/>
      <c r="MC12" s="8"/>
      <c r="MD12" s="4"/>
      <c r="ME12" s="8"/>
      <c r="MF12" s="7"/>
      <c r="MG12" s="7"/>
      <c r="MH12" s="2" t="s">
        <v>146</v>
      </c>
      <c r="MI12" s="2" t="s">
        <v>146</v>
      </c>
      <c r="MJ12" s="2" t="s">
        <v>146</v>
      </c>
      <c r="MK12" s="2" t="s">
        <v>146</v>
      </c>
      <c r="ML12" s="2" t="s">
        <v>146</v>
      </c>
      <c r="MM12" s="2" t="s">
        <v>146</v>
      </c>
      <c r="MN12" s="2" t="s">
        <v>146</v>
      </c>
      <c r="MO12" s="4"/>
      <c r="MP12" s="8"/>
      <c r="MQ12" s="4"/>
      <c r="MR12" s="8"/>
      <c r="MS12" s="7"/>
      <c r="MT12" s="7"/>
      <c r="MU12" s="2" t="s">
        <v>146</v>
      </c>
      <c r="MV12" s="2" t="s">
        <v>146</v>
      </c>
      <c r="MW12" s="2" t="s">
        <v>146</v>
      </c>
      <c r="MX12" s="2" t="s">
        <v>146</v>
      </c>
      <c r="MY12" s="2" t="s">
        <v>146</v>
      </c>
      <c r="MZ12" s="2" t="s">
        <v>146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146</v>
      </c>
      <c r="NV12" s="2" t="s">
        <v>146</v>
      </c>
      <c r="NW12" s="2" t="s">
        <v>146</v>
      </c>
      <c r="NX12" s="2" t="s">
        <v>146</v>
      </c>
      <c r="NY12" s="2" t="s">
        <v>146</v>
      </c>
      <c r="NZ12" s="2" t="s">
        <v>146</v>
      </c>
      <c r="OA12" s="2" t="s">
        <v>146</v>
      </c>
      <c r="OB12" s="4"/>
      <c r="OC12" s="8"/>
      <c r="OD12" s="4"/>
      <c r="OE12" s="8"/>
      <c r="OF12" s="7"/>
      <c r="OG12" s="7"/>
      <c r="OH12" s="2" t="s">
        <v>146</v>
      </c>
      <c r="OI12" s="2" t="s">
        <v>146</v>
      </c>
      <c r="OJ12" s="2" t="s">
        <v>146</v>
      </c>
      <c r="OK12" s="2" t="s">
        <v>146</v>
      </c>
      <c r="OL12" s="2" t="s">
        <v>146</v>
      </c>
      <c r="OM12" s="2" t="s">
        <v>146</v>
      </c>
      <c r="ON12" s="2" t="s">
        <v>146</v>
      </c>
      <c r="OO12" s="4"/>
      <c r="OP12" s="8"/>
      <c r="OQ12" s="4"/>
      <c r="OR12" s="8"/>
      <c r="OS12" s="7"/>
      <c r="OT12" s="7"/>
      <c r="OU12" s="2" t="s">
        <v>146</v>
      </c>
      <c r="OV12" s="2" t="s">
        <v>146</v>
      </c>
      <c r="OW12" s="2" t="s">
        <v>146</v>
      </c>
      <c r="OX12" s="2" t="s">
        <v>146</v>
      </c>
      <c r="OY12" s="2" t="s">
        <v>146</v>
      </c>
      <c r="OZ12" s="2" t="s">
        <v>146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180</v>
      </c>
      <c r="PT12" s="4"/>
    </row>
    <row r="13">
      <c r="A13" s="2" t="s">
        <v>247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182</v>
      </c>
      <c r="J13" s="2" t="s">
        <v>165</v>
      </c>
      <c r="K13" s="2" t="s">
        <v>233</v>
      </c>
      <c r="L13" s="3">
        <v>156.81</v>
      </c>
      <c r="M13" s="3">
        <v>164.65</v>
      </c>
      <c r="N13" s="3">
        <v>329.99</v>
      </c>
      <c r="O13" s="2" t="s">
        <v>143</v>
      </c>
      <c r="P13" s="2" t="s">
        <v>184</v>
      </c>
      <c r="Q13" s="2" t="s">
        <v>145</v>
      </c>
      <c r="R13" s="2" t="s">
        <v>146</v>
      </c>
      <c r="S13" s="2" t="s">
        <v>146</v>
      </c>
      <c r="T13" s="2" t="s">
        <v>146</v>
      </c>
      <c r="U13" s="2" t="s">
        <v>148</v>
      </c>
      <c r="V13" s="2" t="s">
        <v>185</v>
      </c>
      <c r="W13" s="2" t="s">
        <v>186</v>
      </c>
      <c r="X13" s="2" t="s">
        <v>146</v>
      </c>
      <c r="Y13" s="2" t="s">
        <v>234</v>
      </c>
      <c r="Z13" s="4"/>
      <c r="AA13" s="4">
        <f>=ROUNDDOWN({0},0)</f>
      </c>
      <c r="AB13" s="5">
        <v>10.7</v>
      </c>
      <c r="AC13" s="2" t="s">
        <v>151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>
        <v>31</v>
      </c>
      <c r="AS13" s="8">
        <v>5151.64</v>
      </c>
      <c r="AT13" s="7">
        <v>-1</v>
      </c>
      <c r="AU13" s="7">
        <v>-1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248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215</v>
      </c>
      <c r="BX13" s="2" t="s">
        <v>249</v>
      </c>
      <c r="BY13" s="2" t="s">
        <v>154</v>
      </c>
      <c r="BZ13" s="2" t="s">
        <v>154</v>
      </c>
      <c r="CA13" s="2" t="s">
        <v>146</v>
      </c>
      <c r="CB13" s="4"/>
      <c r="CC13" s="8"/>
      <c r="CD13" s="4">
        <v>16</v>
      </c>
      <c r="CE13" s="8">
        <v>2668.64</v>
      </c>
      <c r="CF13" s="7">
        <v>-1</v>
      </c>
      <c r="CG13" s="7">
        <v>-1</v>
      </c>
      <c r="CH13" s="2" t="s">
        <v>153</v>
      </c>
      <c r="CI13" s="2" t="s">
        <v>143</v>
      </c>
      <c r="CJ13" s="2" t="s">
        <v>190</v>
      </c>
      <c r="CK13" s="2" t="s">
        <v>191</v>
      </c>
      <c r="CL13" s="2" t="s">
        <v>154</v>
      </c>
      <c r="CM13" s="2" t="s">
        <v>154</v>
      </c>
      <c r="CN13" s="2" t="s">
        <v>146</v>
      </c>
      <c r="CO13" s="4"/>
      <c r="CP13" s="8"/>
      <c r="CQ13" s="4">
        <v>12</v>
      </c>
      <c r="CR13" s="8">
        <v>1853.16</v>
      </c>
      <c r="CS13" s="7">
        <v>-1</v>
      </c>
      <c r="CT13" s="7">
        <v>-1</v>
      </c>
      <c r="CU13" s="2" t="s">
        <v>153</v>
      </c>
      <c r="CV13" s="2" t="s">
        <v>143</v>
      </c>
      <c r="CW13" s="2" t="s">
        <v>192</v>
      </c>
      <c r="CX13" s="2" t="s">
        <v>250</v>
      </c>
      <c r="CY13" s="2" t="s">
        <v>154</v>
      </c>
      <c r="CZ13" s="2" t="s">
        <v>154</v>
      </c>
      <c r="DA13" s="2" t="s">
        <v>146</v>
      </c>
      <c r="DB13" s="4"/>
      <c r="DC13" s="8"/>
      <c r="DD13" s="4"/>
      <c r="DE13" s="8"/>
      <c r="DF13" s="7"/>
      <c r="DG13" s="7"/>
      <c r="DH13" s="2" t="s">
        <v>153</v>
      </c>
      <c r="DI13" s="2" t="s">
        <v>143</v>
      </c>
      <c r="DJ13" s="2" t="s">
        <v>146</v>
      </c>
      <c r="DK13" s="2" t="s">
        <v>213</v>
      </c>
      <c r="DL13" s="2" t="s">
        <v>154</v>
      </c>
      <c r="DM13" s="2" t="s">
        <v>154</v>
      </c>
      <c r="DN13" s="2" t="s">
        <v>146</v>
      </c>
      <c r="DO13" s="4"/>
      <c r="DP13" s="8"/>
      <c r="DQ13" s="4">
        <v>1</v>
      </c>
      <c r="DR13" s="8">
        <v>172.97</v>
      </c>
      <c r="DS13" s="7">
        <v>-1</v>
      </c>
      <c r="DT13" s="7">
        <v>-1</v>
      </c>
      <c r="DU13" s="2" t="s">
        <v>153</v>
      </c>
      <c r="DV13" s="2" t="s">
        <v>143</v>
      </c>
      <c r="DW13" s="2" t="s">
        <v>195</v>
      </c>
      <c r="DX13" s="2" t="s">
        <v>251</v>
      </c>
      <c r="DY13" s="2" t="s">
        <v>154</v>
      </c>
      <c r="DZ13" s="2" t="s">
        <v>154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215</v>
      </c>
      <c r="EK13" s="2" t="s">
        <v>221</v>
      </c>
      <c r="EL13" s="2" t="s">
        <v>154</v>
      </c>
      <c r="EM13" s="2" t="s">
        <v>154</v>
      </c>
      <c r="EN13" s="2" t="s">
        <v>146</v>
      </c>
      <c r="EO13" s="4"/>
      <c r="EP13" s="8"/>
      <c r="EQ13" s="4">
        <v>1</v>
      </c>
      <c r="ER13" s="8">
        <v>225.22</v>
      </c>
      <c r="ES13" s="7">
        <v>-1</v>
      </c>
      <c r="ET13" s="7">
        <v>-1</v>
      </c>
      <c r="EU13" s="2" t="s">
        <v>153</v>
      </c>
      <c r="EV13" s="2" t="s">
        <v>143</v>
      </c>
      <c r="EW13" s="2" t="s">
        <v>198</v>
      </c>
      <c r="EX13" s="2" t="s">
        <v>252</v>
      </c>
      <c r="EY13" s="2" t="s">
        <v>154</v>
      </c>
      <c r="EZ13" s="2" t="s">
        <v>154</v>
      </c>
      <c r="FA13" s="2" t="s">
        <v>146</v>
      </c>
      <c r="FB13" s="4"/>
      <c r="FC13" s="8"/>
      <c r="FD13" s="4">
        <v>1</v>
      </c>
      <c r="FE13" s="8">
        <v>231.65</v>
      </c>
      <c r="FF13" s="7">
        <v>-1</v>
      </c>
      <c r="FG13" s="7">
        <v>-1</v>
      </c>
      <c r="FH13" s="2" t="s">
        <v>153</v>
      </c>
      <c r="FI13" s="2" t="s">
        <v>143</v>
      </c>
      <c r="FJ13" s="2" t="s">
        <v>200</v>
      </c>
      <c r="FK13" s="2" t="s">
        <v>240</v>
      </c>
      <c r="FL13" s="2" t="s">
        <v>154</v>
      </c>
      <c r="FM13" s="2" t="s">
        <v>154</v>
      </c>
      <c r="FN13" s="2" t="s">
        <v>146</v>
      </c>
      <c r="FO13" s="4"/>
      <c r="FP13" s="8"/>
      <c r="FQ13" s="4"/>
      <c r="FR13" s="8"/>
      <c r="FS13" s="7"/>
      <c r="FT13" s="7"/>
      <c r="FU13" s="2" t="s">
        <v>160</v>
      </c>
      <c r="FV13" s="2" t="s">
        <v>143</v>
      </c>
      <c r="FW13" s="2" t="s">
        <v>146</v>
      </c>
      <c r="FX13" s="2" t="s">
        <v>146</v>
      </c>
      <c r="FY13" s="2" t="s">
        <v>154</v>
      </c>
      <c r="FZ13" s="2" t="s">
        <v>154</v>
      </c>
      <c r="GA13" s="2" t="s">
        <v>146</v>
      </c>
      <c r="GB13" s="4"/>
      <c r="GC13" s="8"/>
      <c r="GD13" s="4"/>
      <c r="GE13" s="8"/>
      <c r="GF13" s="7"/>
      <c r="GG13" s="7"/>
      <c r="GH13" s="2" t="s">
        <v>153</v>
      </c>
      <c r="GI13" s="2" t="s">
        <v>143</v>
      </c>
      <c r="GJ13" s="2" t="s">
        <v>203</v>
      </c>
      <c r="GK13" s="2" t="s">
        <v>146</v>
      </c>
      <c r="GL13" s="2" t="s">
        <v>154</v>
      </c>
      <c r="GM13" s="2" t="s">
        <v>154</v>
      </c>
      <c r="GN13" s="2" t="s">
        <v>146</v>
      </c>
      <c r="GO13" s="4"/>
      <c r="GP13" s="8"/>
      <c r="GQ13" s="4"/>
      <c r="GR13" s="8"/>
      <c r="GS13" s="7"/>
      <c r="GT13" s="7"/>
      <c r="GU13" s="2" t="s">
        <v>146</v>
      </c>
      <c r="GV13" s="2" t="s">
        <v>146</v>
      </c>
      <c r="GW13" s="2" t="s">
        <v>146</v>
      </c>
      <c r="GX13" s="2" t="s">
        <v>146</v>
      </c>
      <c r="GY13" s="2" t="s">
        <v>146</v>
      </c>
      <c r="GZ13" s="2" t="s">
        <v>146</v>
      </c>
      <c r="HA13" s="2" t="s">
        <v>146</v>
      </c>
      <c r="HB13" s="4"/>
      <c r="HC13" s="8"/>
      <c r="HD13" s="4"/>
      <c r="HE13" s="8"/>
      <c r="HF13" s="7"/>
      <c r="HG13" s="7"/>
      <c r="HH13" s="2" t="s">
        <v>146</v>
      </c>
      <c r="HI13" s="2" t="s">
        <v>146</v>
      </c>
      <c r="HJ13" s="2" t="s">
        <v>146</v>
      </c>
      <c r="HK13" s="2" t="s">
        <v>146</v>
      </c>
      <c r="HL13" s="2" t="s">
        <v>146</v>
      </c>
      <c r="HM13" s="2" t="s">
        <v>146</v>
      </c>
      <c r="HN13" s="2" t="s">
        <v>146</v>
      </c>
      <c r="HO13" s="4"/>
      <c r="HP13" s="8"/>
      <c r="HQ13" s="4"/>
      <c r="HR13" s="8"/>
      <c r="HS13" s="7"/>
      <c r="HT13" s="7"/>
      <c r="HU13" s="2" t="s">
        <v>146</v>
      </c>
      <c r="HV13" s="2" t="s">
        <v>146</v>
      </c>
      <c r="HW13" s="2" t="s">
        <v>146</v>
      </c>
      <c r="HX13" s="2" t="s">
        <v>146</v>
      </c>
      <c r="HY13" s="2" t="s">
        <v>146</v>
      </c>
      <c r="HZ13" s="2" t="s">
        <v>146</v>
      </c>
      <c r="IA13" s="2" t="s">
        <v>146</v>
      </c>
      <c r="IB13" s="4"/>
      <c r="IC13" s="8"/>
      <c r="ID13" s="4"/>
      <c r="IE13" s="8"/>
      <c r="IF13" s="7"/>
      <c r="IG13" s="7"/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2" t="s">
        <v>146</v>
      </c>
      <c r="IN13" s="2" t="s">
        <v>146</v>
      </c>
      <c r="IO13" s="4"/>
      <c r="IP13" s="8"/>
      <c r="IQ13" s="4"/>
      <c r="IR13" s="8"/>
      <c r="IS13" s="7"/>
      <c r="IT13" s="7"/>
      <c r="IU13" s="2" t="s">
        <v>146</v>
      </c>
      <c r="IV13" s="2" t="s">
        <v>146</v>
      </c>
      <c r="IW13" s="2" t="s">
        <v>146</v>
      </c>
      <c r="IX13" s="2" t="s">
        <v>146</v>
      </c>
      <c r="IY13" s="2" t="s">
        <v>146</v>
      </c>
      <c r="IZ13" s="2" t="s">
        <v>146</v>
      </c>
      <c r="JA13" s="2" t="s">
        <v>146</v>
      </c>
      <c r="JB13" s="4"/>
      <c r="JC13" s="8"/>
      <c r="JD13" s="4"/>
      <c r="JE13" s="8"/>
      <c r="JF13" s="7"/>
      <c r="JG13" s="7"/>
      <c r="JH13" s="2" t="s">
        <v>153</v>
      </c>
      <c r="JI13" s="2" t="s">
        <v>143</v>
      </c>
      <c r="JJ13" s="2" t="s">
        <v>205</v>
      </c>
      <c r="JK13" s="2" t="s">
        <v>253</v>
      </c>
      <c r="JL13" s="2" t="s">
        <v>154</v>
      </c>
      <c r="JM13" s="2" t="s">
        <v>154</v>
      </c>
      <c r="JN13" s="2" t="s">
        <v>146</v>
      </c>
      <c r="JO13" s="4"/>
      <c r="JP13" s="8"/>
      <c r="JQ13" s="4"/>
      <c r="JR13" s="8"/>
      <c r="JS13" s="7"/>
      <c r="JT13" s="7"/>
      <c r="JU13" s="2" t="s">
        <v>146</v>
      </c>
      <c r="JV13" s="2" t="s">
        <v>146</v>
      </c>
      <c r="JW13" s="2" t="s">
        <v>146</v>
      </c>
      <c r="JX13" s="2" t="s">
        <v>146</v>
      </c>
      <c r="JY13" s="2" t="s">
        <v>146</v>
      </c>
      <c r="JZ13" s="2" t="s">
        <v>146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207</v>
      </c>
      <c r="KK13" s="2" t="s">
        <v>146</v>
      </c>
      <c r="KL13" s="2" t="s">
        <v>154</v>
      </c>
      <c r="KM13" s="2" t="s">
        <v>154</v>
      </c>
      <c r="KN13" s="2" t="s">
        <v>146</v>
      </c>
      <c r="KO13" s="4"/>
      <c r="KP13" s="8"/>
      <c r="KQ13" s="4"/>
      <c r="KR13" s="8"/>
      <c r="KS13" s="7"/>
      <c r="KT13" s="7"/>
      <c r="KU13" s="2" t="s">
        <v>146</v>
      </c>
      <c r="KV13" s="2" t="s">
        <v>146</v>
      </c>
      <c r="KW13" s="2" t="s">
        <v>146</v>
      </c>
      <c r="KX13" s="2" t="s">
        <v>146</v>
      </c>
      <c r="KY13" s="2" t="s">
        <v>146</v>
      </c>
      <c r="KZ13" s="2" t="s">
        <v>146</v>
      </c>
      <c r="LA13" s="2" t="s">
        <v>146</v>
      </c>
      <c r="LB13" s="4"/>
      <c r="LC13" s="8"/>
      <c r="LD13" s="4"/>
      <c r="LE13" s="8"/>
      <c r="LF13" s="7"/>
      <c r="LG13" s="7"/>
      <c r="LH13" s="2" t="s">
        <v>146</v>
      </c>
      <c r="LI13" s="2" t="s">
        <v>146</v>
      </c>
      <c r="LJ13" s="2" t="s">
        <v>146</v>
      </c>
      <c r="LK13" s="2" t="s">
        <v>146</v>
      </c>
      <c r="LL13" s="2" t="s">
        <v>146</v>
      </c>
      <c r="LM13" s="2" t="s">
        <v>146</v>
      </c>
      <c r="LN13" s="2" t="s">
        <v>146</v>
      </c>
      <c r="LO13" s="4"/>
      <c r="LP13" s="8"/>
      <c r="LQ13" s="4"/>
      <c r="LR13" s="8"/>
      <c r="LS13" s="7"/>
      <c r="LT13" s="7"/>
      <c r="LU13" s="2" t="s">
        <v>146</v>
      </c>
      <c r="LV13" s="2" t="s">
        <v>146</v>
      </c>
      <c r="LW13" s="2" t="s">
        <v>146</v>
      </c>
      <c r="LX13" s="2" t="s">
        <v>146</v>
      </c>
      <c r="LY13" s="2" t="s">
        <v>146</v>
      </c>
      <c r="LZ13" s="2" t="s">
        <v>146</v>
      </c>
      <c r="MA13" s="2" t="s">
        <v>146</v>
      </c>
      <c r="MB13" s="4"/>
      <c r="MC13" s="8"/>
      <c r="MD13" s="4"/>
      <c r="ME13" s="8"/>
      <c r="MF13" s="7"/>
      <c r="MG13" s="7"/>
      <c r="MH13" s="2" t="s">
        <v>146</v>
      </c>
      <c r="MI13" s="2" t="s">
        <v>146</v>
      </c>
      <c r="MJ13" s="2" t="s">
        <v>146</v>
      </c>
      <c r="MK13" s="2" t="s">
        <v>146</v>
      </c>
      <c r="ML13" s="2" t="s">
        <v>146</v>
      </c>
      <c r="MM13" s="2" t="s">
        <v>146</v>
      </c>
      <c r="MN13" s="2" t="s">
        <v>146</v>
      </c>
      <c r="MO13" s="4"/>
      <c r="MP13" s="8"/>
      <c r="MQ13" s="4"/>
      <c r="MR13" s="8"/>
      <c r="MS13" s="7"/>
      <c r="MT13" s="7"/>
      <c r="MU13" s="2" t="s">
        <v>146</v>
      </c>
      <c r="MV13" s="2" t="s">
        <v>146</v>
      </c>
      <c r="MW13" s="2" t="s">
        <v>146</v>
      </c>
      <c r="MX13" s="2" t="s">
        <v>146</v>
      </c>
      <c r="MY13" s="2" t="s">
        <v>146</v>
      </c>
      <c r="MZ13" s="2" t="s">
        <v>146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146</v>
      </c>
      <c r="NV13" s="2" t="s">
        <v>146</v>
      </c>
      <c r="NW13" s="2" t="s">
        <v>146</v>
      </c>
      <c r="NX13" s="2" t="s">
        <v>146</v>
      </c>
      <c r="NY13" s="2" t="s">
        <v>146</v>
      </c>
      <c r="NZ13" s="2" t="s">
        <v>146</v>
      </c>
      <c r="OA13" s="2" t="s">
        <v>146</v>
      </c>
      <c r="OB13" s="4"/>
      <c r="OC13" s="8"/>
      <c r="OD13" s="4"/>
      <c r="OE13" s="8"/>
      <c r="OF13" s="7"/>
      <c r="OG13" s="7"/>
      <c r="OH13" s="2" t="s">
        <v>146</v>
      </c>
      <c r="OI13" s="2" t="s">
        <v>146</v>
      </c>
      <c r="OJ13" s="2" t="s">
        <v>146</v>
      </c>
      <c r="OK13" s="2" t="s">
        <v>146</v>
      </c>
      <c r="OL13" s="2" t="s">
        <v>146</v>
      </c>
      <c r="OM13" s="2" t="s">
        <v>146</v>
      </c>
      <c r="ON13" s="2" t="s">
        <v>146</v>
      </c>
      <c r="OO13" s="4"/>
      <c r="OP13" s="8"/>
      <c r="OQ13" s="4"/>
      <c r="OR13" s="8"/>
      <c r="OS13" s="7"/>
      <c r="OT13" s="7"/>
      <c r="OU13" s="2" t="s">
        <v>146</v>
      </c>
      <c r="OV13" s="2" t="s">
        <v>146</v>
      </c>
      <c r="OW13" s="2" t="s">
        <v>146</v>
      </c>
      <c r="OX13" s="2" t="s">
        <v>146</v>
      </c>
      <c r="OY13" s="2" t="s">
        <v>146</v>
      </c>
      <c r="OZ13" s="2" t="s">
        <v>146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200</v>
      </c>
      <c r="PT13" s="4"/>
    </row>
    <row r="14">
      <c r="A14" s="2" t="s">
        <v>254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182</v>
      </c>
      <c r="J14" s="2" t="s">
        <v>174</v>
      </c>
      <c r="K14" s="2" t="s">
        <v>233</v>
      </c>
      <c r="L14" s="3">
        <v>156.95</v>
      </c>
      <c r="M14" s="3">
        <v>164.8</v>
      </c>
      <c r="N14" s="3">
        <v>329.99</v>
      </c>
      <c r="O14" s="2" t="s">
        <v>143</v>
      </c>
      <c r="P14" s="2" t="s">
        <v>184</v>
      </c>
      <c r="Q14" s="2" t="s">
        <v>145</v>
      </c>
      <c r="R14" s="2" t="s">
        <v>146</v>
      </c>
      <c r="S14" s="2" t="s">
        <v>146</v>
      </c>
      <c r="T14" s="2" t="s">
        <v>146</v>
      </c>
      <c r="U14" s="2" t="s">
        <v>148</v>
      </c>
      <c r="V14" s="2" t="s">
        <v>185</v>
      </c>
      <c r="W14" s="2" t="s">
        <v>186</v>
      </c>
      <c r="X14" s="2" t="s">
        <v>146</v>
      </c>
      <c r="Y14" s="2" t="s">
        <v>234</v>
      </c>
      <c r="Z14" s="4"/>
      <c r="AA14" s="4">
        <f>=ROUNDDOWN({0},0)</f>
      </c>
      <c r="AB14" s="5">
        <v>3</v>
      </c>
      <c r="AC14" s="2" t="s">
        <v>151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14</v>
      </c>
      <c r="AS14" s="8">
        <v>2629</v>
      </c>
      <c r="AT14" s="7">
        <v>-1</v>
      </c>
      <c r="AU14" s="7">
        <v>-1</v>
      </c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255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215</v>
      </c>
      <c r="BX14" s="2" t="s">
        <v>256</v>
      </c>
      <c r="BY14" s="2" t="s">
        <v>154</v>
      </c>
      <c r="BZ14" s="2" t="s">
        <v>154</v>
      </c>
      <c r="CA14" s="2" t="s">
        <v>146</v>
      </c>
      <c r="CB14" s="4"/>
      <c r="CC14" s="8"/>
      <c r="CD14" s="4">
        <v>4</v>
      </c>
      <c r="CE14" s="8">
        <v>667.16</v>
      </c>
      <c r="CF14" s="7">
        <v>-1</v>
      </c>
      <c r="CG14" s="7">
        <v>-1</v>
      </c>
      <c r="CH14" s="2" t="s">
        <v>153</v>
      </c>
      <c r="CI14" s="2" t="s">
        <v>143</v>
      </c>
      <c r="CJ14" s="2" t="s">
        <v>200</v>
      </c>
      <c r="CK14" s="2" t="s">
        <v>222</v>
      </c>
      <c r="CL14" s="2" t="s">
        <v>154</v>
      </c>
      <c r="CM14" s="2" t="s">
        <v>154</v>
      </c>
      <c r="CN14" s="2" t="s">
        <v>146</v>
      </c>
      <c r="CO14" s="4"/>
      <c r="CP14" s="8"/>
      <c r="CQ14" s="4">
        <v>2</v>
      </c>
      <c r="CR14" s="8">
        <v>308.86</v>
      </c>
      <c r="CS14" s="7">
        <v>-1</v>
      </c>
      <c r="CT14" s="7">
        <v>-1</v>
      </c>
      <c r="CU14" s="2" t="s">
        <v>153</v>
      </c>
      <c r="CV14" s="2" t="s">
        <v>143</v>
      </c>
      <c r="CW14" s="2" t="s">
        <v>192</v>
      </c>
      <c r="CX14" s="2" t="s">
        <v>257</v>
      </c>
      <c r="CY14" s="2" t="s">
        <v>154</v>
      </c>
      <c r="CZ14" s="2" t="s">
        <v>154</v>
      </c>
      <c r="DA14" s="2" t="s">
        <v>146</v>
      </c>
      <c r="DB14" s="4"/>
      <c r="DC14" s="8"/>
      <c r="DD14" s="4">
        <v>7</v>
      </c>
      <c r="DE14" s="8">
        <v>1480.01</v>
      </c>
      <c r="DF14" s="7">
        <v>-1</v>
      </c>
      <c r="DG14" s="7">
        <v>-1</v>
      </c>
      <c r="DH14" s="2" t="s">
        <v>153</v>
      </c>
      <c r="DI14" s="2" t="s">
        <v>143</v>
      </c>
      <c r="DJ14" s="2" t="s">
        <v>146</v>
      </c>
      <c r="DK14" s="2" t="s">
        <v>258</v>
      </c>
      <c r="DL14" s="2" t="s">
        <v>154</v>
      </c>
      <c r="DM14" s="2" t="s">
        <v>154</v>
      </c>
      <c r="DN14" s="2" t="s">
        <v>146</v>
      </c>
      <c r="DO14" s="4"/>
      <c r="DP14" s="8"/>
      <c r="DQ14" s="4">
        <v>1</v>
      </c>
      <c r="DR14" s="8">
        <v>172.97</v>
      </c>
      <c r="DS14" s="7">
        <v>-1</v>
      </c>
      <c r="DT14" s="7">
        <v>-1</v>
      </c>
      <c r="DU14" s="2" t="s">
        <v>153</v>
      </c>
      <c r="DV14" s="2" t="s">
        <v>143</v>
      </c>
      <c r="DW14" s="2" t="s">
        <v>225</v>
      </c>
      <c r="DX14" s="2" t="s">
        <v>259</v>
      </c>
      <c r="DY14" s="2" t="s">
        <v>154</v>
      </c>
      <c r="DZ14" s="2" t="s">
        <v>154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215</v>
      </c>
      <c r="EK14" s="2" t="s">
        <v>260</v>
      </c>
      <c r="EL14" s="2" t="s">
        <v>154</v>
      </c>
      <c r="EM14" s="2" t="s">
        <v>154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225</v>
      </c>
      <c r="EX14" s="2" t="s">
        <v>224</v>
      </c>
      <c r="EY14" s="2" t="s">
        <v>154</v>
      </c>
      <c r="EZ14" s="2" t="s">
        <v>154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200</v>
      </c>
      <c r="FK14" s="2" t="s">
        <v>261</v>
      </c>
      <c r="FL14" s="2" t="s">
        <v>154</v>
      </c>
      <c r="FM14" s="2" t="s">
        <v>154</v>
      </c>
      <c r="FN14" s="2" t="s">
        <v>146</v>
      </c>
      <c r="FO14" s="4"/>
      <c r="FP14" s="8"/>
      <c r="FQ14" s="4"/>
      <c r="FR14" s="8"/>
      <c r="FS14" s="7"/>
      <c r="FT14" s="7"/>
      <c r="FU14" s="2" t="s">
        <v>160</v>
      </c>
      <c r="FV14" s="2" t="s">
        <v>143</v>
      </c>
      <c r="FW14" s="2" t="s">
        <v>146</v>
      </c>
      <c r="FX14" s="2" t="s">
        <v>146</v>
      </c>
      <c r="FY14" s="2" t="s">
        <v>154</v>
      </c>
      <c r="FZ14" s="2" t="s">
        <v>154</v>
      </c>
      <c r="GA14" s="2" t="s">
        <v>146</v>
      </c>
      <c r="GB14" s="4"/>
      <c r="GC14" s="8"/>
      <c r="GD14" s="4"/>
      <c r="GE14" s="8"/>
      <c r="GF14" s="7"/>
      <c r="GG14" s="7"/>
      <c r="GH14" s="2" t="s">
        <v>153</v>
      </c>
      <c r="GI14" s="2" t="s">
        <v>143</v>
      </c>
      <c r="GJ14" s="2" t="s">
        <v>203</v>
      </c>
      <c r="GK14" s="2" t="s">
        <v>146</v>
      </c>
      <c r="GL14" s="2" t="s">
        <v>154</v>
      </c>
      <c r="GM14" s="2" t="s">
        <v>154</v>
      </c>
      <c r="GN14" s="2" t="s">
        <v>146</v>
      </c>
      <c r="GO14" s="4"/>
      <c r="GP14" s="8"/>
      <c r="GQ14" s="4"/>
      <c r="GR14" s="8"/>
      <c r="GS14" s="7"/>
      <c r="GT14" s="7"/>
      <c r="GU14" s="2" t="s">
        <v>146</v>
      </c>
      <c r="GV14" s="2" t="s">
        <v>146</v>
      </c>
      <c r="GW14" s="2" t="s">
        <v>146</v>
      </c>
      <c r="GX14" s="2" t="s">
        <v>146</v>
      </c>
      <c r="GY14" s="2" t="s">
        <v>146</v>
      </c>
      <c r="GZ14" s="2" t="s">
        <v>146</v>
      </c>
      <c r="HA14" s="2" t="s">
        <v>146</v>
      </c>
      <c r="HB14" s="4"/>
      <c r="HC14" s="8"/>
      <c r="HD14" s="4"/>
      <c r="HE14" s="8"/>
      <c r="HF14" s="7"/>
      <c r="HG14" s="7"/>
      <c r="HH14" s="2" t="s">
        <v>146</v>
      </c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2" t="s">
        <v>146</v>
      </c>
      <c r="IB14" s="4"/>
      <c r="IC14" s="8"/>
      <c r="ID14" s="4"/>
      <c r="IE14" s="8"/>
      <c r="IF14" s="7"/>
      <c r="IG14" s="7"/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2" t="s">
        <v>146</v>
      </c>
      <c r="IN14" s="2" t="s">
        <v>146</v>
      </c>
      <c r="IO14" s="4"/>
      <c r="IP14" s="8"/>
      <c r="IQ14" s="4"/>
      <c r="IR14" s="8"/>
      <c r="IS14" s="7"/>
      <c r="IT14" s="7"/>
      <c r="IU14" s="2" t="s">
        <v>146</v>
      </c>
      <c r="IV14" s="2" t="s">
        <v>146</v>
      </c>
      <c r="IW14" s="2" t="s">
        <v>146</v>
      </c>
      <c r="IX14" s="2" t="s">
        <v>146</v>
      </c>
      <c r="IY14" s="2" t="s">
        <v>146</v>
      </c>
      <c r="IZ14" s="2" t="s">
        <v>146</v>
      </c>
      <c r="JA14" s="2" t="s">
        <v>146</v>
      </c>
      <c r="JB14" s="4"/>
      <c r="JC14" s="8"/>
      <c r="JD14" s="4"/>
      <c r="JE14" s="8"/>
      <c r="JF14" s="7"/>
      <c r="JG14" s="7"/>
      <c r="JH14" s="2" t="s">
        <v>153</v>
      </c>
      <c r="JI14" s="2" t="s">
        <v>143</v>
      </c>
      <c r="JJ14" s="2" t="s">
        <v>205</v>
      </c>
      <c r="JK14" s="2" t="s">
        <v>262</v>
      </c>
      <c r="JL14" s="2" t="s">
        <v>154</v>
      </c>
      <c r="JM14" s="2" t="s">
        <v>154</v>
      </c>
      <c r="JN14" s="2" t="s">
        <v>146</v>
      </c>
      <c r="JO14" s="4"/>
      <c r="JP14" s="8"/>
      <c r="JQ14" s="4"/>
      <c r="JR14" s="8"/>
      <c r="JS14" s="7"/>
      <c r="JT14" s="7"/>
      <c r="JU14" s="2" t="s">
        <v>146</v>
      </c>
      <c r="JV14" s="2" t="s">
        <v>146</v>
      </c>
      <c r="JW14" s="2" t="s">
        <v>146</v>
      </c>
      <c r="JX14" s="2" t="s">
        <v>146</v>
      </c>
      <c r="JY14" s="2" t="s">
        <v>146</v>
      </c>
      <c r="JZ14" s="2" t="s">
        <v>146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231</v>
      </c>
      <c r="KK14" s="2" t="s">
        <v>146</v>
      </c>
      <c r="KL14" s="2" t="s">
        <v>154</v>
      </c>
      <c r="KM14" s="2" t="s">
        <v>154</v>
      </c>
      <c r="KN14" s="2" t="s">
        <v>146</v>
      </c>
      <c r="KO14" s="4"/>
      <c r="KP14" s="8"/>
      <c r="KQ14" s="4"/>
      <c r="KR14" s="8"/>
      <c r="KS14" s="7"/>
      <c r="KT14" s="7"/>
      <c r="KU14" s="2" t="s">
        <v>146</v>
      </c>
      <c r="KV14" s="2" t="s">
        <v>146</v>
      </c>
      <c r="KW14" s="2" t="s">
        <v>146</v>
      </c>
      <c r="KX14" s="2" t="s">
        <v>146</v>
      </c>
      <c r="KY14" s="2" t="s">
        <v>146</v>
      </c>
      <c r="KZ14" s="2" t="s">
        <v>146</v>
      </c>
      <c r="LA14" s="2" t="s">
        <v>146</v>
      </c>
      <c r="LB14" s="4"/>
      <c r="LC14" s="8"/>
      <c r="LD14" s="4"/>
      <c r="LE14" s="8"/>
      <c r="LF14" s="7"/>
      <c r="LG14" s="7"/>
      <c r="LH14" s="2" t="s">
        <v>146</v>
      </c>
      <c r="LI14" s="2" t="s">
        <v>146</v>
      </c>
      <c r="LJ14" s="2" t="s">
        <v>146</v>
      </c>
      <c r="LK14" s="2" t="s">
        <v>146</v>
      </c>
      <c r="LL14" s="2" t="s">
        <v>146</v>
      </c>
      <c r="LM14" s="2" t="s">
        <v>146</v>
      </c>
      <c r="LN14" s="2" t="s">
        <v>146</v>
      </c>
      <c r="LO14" s="4"/>
      <c r="LP14" s="8"/>
      <c r="LQ14" s="4"/>
      <c r="LR14" s="8"/>
      <c r="LS14" s="7"/>
      <c r="LT14" s="7"/>
      <c r="LU14" s="2" t="s">
        <v>146</v>
      </c>
      <c r="LV14" s="2" t="s">
        <v>146</v>
      </c>
      <c r="LW14" s="2" t="s">
        <v>146</v>
      </c>
      <c r="LX14" s="2" t="s">
        <v>146</v>
      </c>
      <c r="LY14" s="2" t="s">
        <v>146</v>
      </c>
      <c r="LZ14" s="2" t="s">
        <v>146</v>
      </c>
      <c r="MA14" s="2" t="s">
        <v>146</v>
      </c>
      <c r="MB14" s="4"/>
      <c r="MC14" s="8"/>
      <c r="MD14" s="4"/>
      <c r="ME14" s="8"/>
      <c r="MF14" s="7"/>
      <c r="MG14" s="7"/>
      <c r="MH14" s="2" t="s">
        <v>146</v>
      </c>
      <c r="MI14" s="2" t="s">
        <v>146</v>
      </c>
      <c r="MJ14" s="2" t="s">
        <v>146</v>
      </c>
      <c r="MK14" s="2" t="s">
        <v>146</v>
      </c>
      <c r="ML14" s="2" t="s">
        <v>146</v>
      </c>
      <c r="MM14" s="2" t="s">
        <v>146</v>
      </c>
      <c r="MN14" s="2" t="s">
        <v>146</v>
      </c>
      <c r="MO14" s="4"/>
      <c r="MP14" s="8"/>
      <c r="MQ14" s="4"/>
      <c r="MR14" s="8"/>
      <c r="MS14" s="7"/>
      <c r="MT14" s="7"/>
      <c r="MU14" s="2" t="s">
        <v>146</v>
      </c>
      <c r="MV14" s="2" t="s">
        <v>146</v>
      </c>
      <c r="MW14" s="2" t="s">
        <v>146</v>
      </c>
      <c r="MX14" s="2" t="s">
        <v>146</v>
      </c>
      <c r="MY14" s="2" t="s">
        <v>146</v>
      </c>
      <c r="MZ14" s="2" t="s">
        <v>146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146</v>
      </c>
      <c r="NV14" s="2" t="s">
        <v>146</v>
      </c>
      <c r="NW14" s="2" t="s">
        <v>146</v>
      </c>
      <c r="NX14" s="2" t="s">
        <v>146</v>
      </c>
      <c r="NY14" s="2" t="s">
        <v>146</v>
      </c>
      <c r="NZ14" s="2" t="s">
        <v>146</v>
      </c>
      <c r="OA14" s="2" t="s">
        <v>146</v>
      </c>
      <c r="OB14" s="4"/>
      <c r="OC14" s="8"/>
      <c r="OD14" s="4"/>
      <c r="OE14" s="8"/>
      <c r="OF14" s="7"/>
      <c r="OG14" s="7"/>
      <c r="OH14" s="2" t="s">
        <v>146</v>
      </c>
      <c r="OI14" s="2" t="s">
        <v>146</v>
      </c>
      <c r="OJ14" s="2" t="s">
        <v>146</v>
      </c>
      <c r="OK14" s="2" t="s">
        <v>146</v>
      </c>
      <c r="OL14" s="2" t="s">
        <v>146</v>
      </c>
      <c r="OM14" s="2" t="s">
        <v>146</v>
      </c>
      <c r="ON14" s="2" t="s">
        <v>146</v>
      </c>
      <c r="OO14" s="4"/>
      <c r="OP14" s="8"/>
      <c r="OQ14" s="4"/>
      <c r="OR14" s="8"/>
      <c r="OS14" s="7"/>
      <c r="OT14" s="7"/>
      <c r="OU14" s="2" t="s">
        <v>146</v>
      </c>
      <c r="OV14" s="2" t="s">
        <v>146</v>
      </c>
      <c r="OW14" s="2" t="s">
        <v>146</v>
      </c>
      <c r="OX14" s="2" t="s">
        <v>146</v>
      </c>
      <c r="OY14" s="2" t="s">
        <v>146</v>
      </c>
      <c r="OZ14" s="2" t="s">
        <v>146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100</v>
      </c>
      <c r="PT14" s="4"/>
    </row>
    <row r="15">
      <c r="A15" s="2" t="s">
        <v>263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264</v>
      </c>
      <c r="G15" s="2" t="s">
        <v>264</v>
      </c>
      <c r="H15" s="2" t="s">
        <v>264</v>
      </c>
      <c r="I15" s="2" t="s">
        <v>140</v>
      </c>
      <c r="J15" s="2" t="s">
        <v>141</v>
      </c>
      <c r="K15" s="2" t="s">
        <v>265</v>
      </c>
      <c r="L15" s="3">
        <v>133.58</v>
      </c>
      <c r="M15" s="3">
        <v>140.26</v>
      </c>
      <c r="N15" s="3">
        <v>339.99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147</v>
      </c>
      <c r="U15" s="2" t="s">
        <v>148</v>
      </c>
      <c r="V15" s="2" t="s">
        <v>149</v>
      </c>
      <c r="W15" s="2" t="s">
        <v>146</v>
      </c>
      <c r="X15" s="2" t="s">
        <v>146</v>
      </c>
      <c r="Y15" s="2" t="s">
        <v>150</v>
      </c>
      <c r="Z15" s="4">
        <v>156</v>
      </c>
      <c r="AA15" s="4">
        <f>=ROUNDDOWN({0},0)</f>
      </c>
      <c r="AB15" s="5">
        <v>6</v>
      </c>
      <c r="AC15" s="2" t="s">
        <v>151</v>
      </c>
      <c r="AD15" s="4">
        <v>235</v>
      </c>
      <c r="AE15" s="4">
        <v>235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15</v>
      </c>
      <c r="AQ15" s="8">
        <v>2685.55</v>
      </c>
      <c r="AR15" s="4"/>
      <c r="AS15" s="8"/>
      <c r="AT15" s="7"/>
      <c r="AU15" s="7"/>
      <c r="AV15" s="4">
        <v>41</v>
      </c>
      <c r="AW15" s="8">
        <v>7662.91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0.3505</v>
      </c>
      <c r="BC15" s="4">
        <v>41</v>
      </c>
      <c r="BD15" s="8">
        <v>7662.91</v>
      </c>
      <c r="BE15" s="4">
        <v>126</v>
      </c>
      <c r="BF15" s="8">
        <v>20343.93</v>
      </c>
      <c r="BG15" s="7">
        <v>-0.6746</v>
      </c>
      <c r="BH15" s="7">
        <v>-0.6233</v>
      </c>
      <c r="BI15" s="7">
        <v>1</v>
      </c>
      <c r="BJ15" s="4">
        <v>15</v>
      </c>
      <c r="BK15" s="8">
        <v>2685.55</v>
      </c>
      <c r="BL15" s="2" t="s">
        <v>266</v>
      </c>
      <c r="BM15" s="7">
        <v>1</v>
      </c>
      <c r="BN15" s="7">
        <v>1</v>
      </c>
      <c r="BO15" s="4">
        <v>6</v>
      </c>
      <c r="BP15" s="8">
        <v>1342.29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267</v>
      </c>
      <c r="BY15" s="2" t="s">
        <v>154</v>
      </c>
      <c r="BZ15" s="2" t="s">
        <v>154</v>
      </c>
      <c r="CA15" s="2" t="s">
        <v>146</v>
      </c>
      <c r="CB15" s="4">
        <v>4</v>
      </c>
      <c r="CC15" s="8">
        <v>613.88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146</v>
      </c>
      <c r="CK15" s="2" t="s">
        <v>155</v>
      </c>
      <c r="CL15" s="2" t="s">
        <v>154</v>
      </c>
      <c r="CM15" s="2" t="s">
        <v>154</v>
      </c>
      <c r="CN15" s="2" t="s">
        <v>146</v>
      </c>
      <c r="CO15" s="4">
        <v>4</v>
      </c>
      <c r="CP15" s="8">
        <v>570.96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268</v>
      </c>
      <c r="CY15" s="2" t="s">
        <v>154</v>
      </c>
      <c r="CZ15" s="2" t="s">
        <v>154</v>
      </c>
      <c r="DA15" s="2" t="s">
        <v>146</v>
      </c>
      <c r="DB15" s="4"/>
      <c r="DC15" s="8"/>
      <c r="DD15" s="4"/>
      <c r="DE15" s="8"/>
      <c r="DF15" s="7"/>
      <c r="DG15" s="7"/>
      <c r="DH15" s="2" t="s">
        <v>156</v>
      </c>
      <c r="DI15" s="2" t="s">
        <v>143</v>
      </c>
      <c r="DJ15" s="2" t="s">
        <v>146</v>
      </c>
      <c r="DK15" s="2" t="s">
        <v>146</v>
      </c>
      <c r="DL15" s="2" t="s">
        <v>154</v>
      </c>
      <c r="DM15" s="2" t="s">
        <v>154</v>
      </c>
      <c r="DN15" s="2" t="s">
        <v>146</v>
      </c>
      <c r="DO15" s="4">
        <v>1</v>
      </c>
      <c r="DP15" s="8">
        <v>158.42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146</v>
      </c>
      <c r="DX15" s="2" t="s">
        <v>269</v>
      </c>
      <c r="DY15" s="2" t="s">
        <v>154</v>
      </c>
      <c r="DZ15" s="2" t="s">
        <v>154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146</v>
      </c>
      <c r="EK15" s="2" t="s">
        <v>270</v>
      </c>
      <c r="EL15" s="2" t="s">
        <v>154</v>
      </c>
      <c r="EM15" s="2" t="s">
        <v>154</v>
      </c>
      <c r="EN15" s="2" t="s">
        <v>146</v>
      </c>
      <c r="EO15" s="4"/>
      <c r="EP15" s="8"/>
      <c r="EQ15" s="4"/>
      <c r="ER15" s="8"/>
      <c r="ES15" s="7"/>
      <c r="ET15" s="7"/>
      <c r="EU15" s="2" t="s">
        <v>159</v>
      </c>
      <c r="EV15" s="2" t="s">
        <v>143</v>
      </c>
      <c r="EW15" s="2" t="s">
        <v>146</v>
      </c>
      <c r="EX15" s="2" t="s">
        <v>146</v>
      </c>
      <c r="EY15" s="2" t="s">
        <v>154</v>
      </c>
      <c r="EZ15" s="2" t="s">
        <v>154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146</v>
      </c>
      <c r="FL15" s="2" t="s">
        <v>154</v>
      </c>
      <c r="FM15" s="2" t="s">
        <v>154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146</v>
      </c>
      <c r="FX15" s="2" t="s">
        <v>271</v>
      </c>
      <c r="FY15" s="2" t="s">
        <v>154</v>
      </c>
      <c r="FZ15" s="2" t="s">
        <v>154</v>
      </c>
      <c r="GA15" s="2" t="s">
        <v>146</v>
      </c>
      <c r="GB15" s="4"/>
      <c r="GC15" s="8"/>
      <c r="GD15" s="4"/>
      <c r="GE15" s="8"/>
      <c r="GF15" s="7"/>
      <c r="GG15" s="7"/>
      <c r="GH15" s="2" t="s">
        <v>156</v>
      </c>
      <c r="GI15" s="2" t="s">
        <v>143</v>
      </c>
      <c r="GJ15" s="2" t="s">
        <v>146</v>
      </c>
      <c r="GK15" s="2" t="s">
        <v>146</v>
      </c>
      <c r="GL15" s="2" t="s">
        <v>154</v>
      </c>
      <c r="GM15" s="2" t="s">
        <v>154</v>
      </c>
      <c r="GN15" s="2" t="s">
        <v>146</v>
      </c>
      <c r="GO15" s="4"/>
      <c r="GP15" s="8"/>
      <c r="GQ15" s="4"/>
      <c r="GR15" s="8"/>
      <c r="GS15" s="7"/>
      <c r="GT15" s="7"/>
      <c r="GU15" s="2" t="s">
        <v>160</v>
      </c>
      <c r="GV15" s="2" t="s">
        <v>143</v>
      </c>
      <c r="GW15" s="2" t="s">
        <v>146</v>
      </c>
      <c r="GX15" s="2" t="s">
        <v>146</v>
      </c>
      <c r="GY15" s="2" t="s">
        <v>154</v>
      </c>
      <c r="GZ15" s="2" t="s">
        <v>154</v>
      </c>
      <c r="HA15" s="2" t="s">
        <v>146</v>
      </c>
      <c r="HB15" s="4"/>
      <c r="HC15" s="8"/>
      <c r="HD15" s="4"/>
      <c r="HE15" s="8"/>
      <c r="HF15" s="7"/>
      <c r="HG15" s="7"/>
      <c r="HH15" s="2" t="s">
        <v>156</v>
      </c>
      <c r="HI15" s="2" t="s">
        <v>143</v>
      </c>
      <c r="HJ15" s="2" t="s">
        <v>146</v>
      </c>
      <c r="HK15" s="2" t="s">
        <v>146</v>
      </c>
      <c r="HL15" s="2" t="s">
        <v>154</v>
      </c>
      <c r="HM15" s="2" t="s">
        <v>154</v>
      </c>
      <c r="HN15" s="2" t="s">
        <v>146</v>
      </c>
      <c r="HO15" s="4"/>
      <c r="HP15" s="8"/>
      <c r="HQ15" s="4"/>
      <c r="HR15" s="8"/>
      <c r="HS15" s="7"/>
      <c r="HT15" s="7"/>
      <c r="HU15" s="2" t="s">
        <v>156</v>
      </c>
      <c r="HV15" s="2" t="s">
        <v>143</v>
      </c>
      <c r="HW15" s="2" t="s">
        <v>146</v>
      </c>
      <c r="HX15" s="2" t="s">
        <v>146</v>
      </c>
      <c r="HY15" s="2" t="s">
        <v>154</v>
      </c>
      <c r="HZ15" s="2" t="s">
        <v>154</v>
      </c>
      <c r="IA15" s="2" t="s">
        <v>146</v>
      </c>
      <c r="IB15" s="4"/>
      <c r="IC15" s="8"/>
      <c r="ID15" s="4"/>
      <c r="IE15" s="8"/>
      <c r="IF15" s="7"/>
      <c r="IG15" s="7"/>
      <c r="IH15" s="2" t="s">
        <v>160</v>
      </c>
      <c r="II15" s="2" t="s">
        <v>143</v>
      </c>
      <c r="IJ15" s="2" t="s">
        <v>146</v>
      </c>
      <c r="IK15" s="2" t="s">
        <v>146</v>
      </c>
      <c r="IL15" s="2" t="s">
        <v>154</v>
      </c>
      <c r="IM15" s="2" t="s">
        <v>154</v>
      </c>
      <c r="IN15" s="2" t="s">
        <v>146</v>
      </c>
      <c r="IO15" s="4"/>
      <c r="IP15" s="8"/>
      <c r="IQ15" s="4"/>
      <c r="IR15" s="8"/>
      <c r="IS15" s="7"/>
      <c r="IT15" s="7"/>
      <c r="IU15" s="2" t="s">
        <v>160</v>
      </c>
      <c r="IV15" s="2" t="s">
        <v>143</v>
      </c>
      <c r="IW15" s="2" t="s">
        <v>146</v>
      </c>
      <c r="IX15" s="2" t="s">
        <v>146</v>
      </c>
      <c r="IY15" s="2" t="s">
        <v>154</v>
      </c>
      <c r="IZ15" s="2" t="s">
        <v>154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146</v>
      </c>
      <c r="JK15" s="2" t="s">
        <v>272</v>
      </c>
      <c r="JL15" s="2" t="s">
        <v>154</v>
      </c>
      <c r="JM15" s="2" t="s">
        <v>154</v>
      </c>
      <c r="JN15" s="2" t="s">
        <v>146</v>
      </c>
      <c r="JO15" s="4"/>
      <c r="JP15" s="8"/>
      <c r="JQ15" s="4"/>
      <c r="JR15" s="8"/>
      <c r="JS15" s="7"/>
      <c r="JT15" s="7"/>
      <c r="JU15" s="2" t="s">
        <v>156</v>
      </c>
      <c r="JV15" s="2" t="s">
        <v>143</v>
      </c>
      <c r="JW15" s="2" t="s">
        <v>146</v>
      </c>
      <c r="JX15" s="2" t="s">
        <v>146</v>
      </c>
      <c r="JY15" s="2" t="s">
        <v>154</v>
      </c>
      <c r="JZ15" s="2" t="s">
        <v>154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146</v>
      </c>
      <c r="KK15" s="2" t="s">
        <v>146</v>
      </c>
      <c r="KL15" s="2" t="s">
        <v>154</v>
      </c>
      <c r="KM15" s="2" t="s">
        <v>154</v>
      </c>
      <c r="KN15" s="2" t="s">
        <v>146</v>
      </c>
      <c r="KO15" s="4"/>
      <c r="KP15" s="8"/>
      <c r="KQ15" s="4"/>
      <c r="KR15" s="8"/>
      <c r="KS15" s="7"/>
      <c r="KT15" s="7"/>
      <c r="KU15" s="2" t="s">
        <v>160</v>
      </c>
      <c r="KV15" s="2" t="s">
        <v>143</v>
      </c>
      <c r="KW15" s="2" t="s">
        <v>146</v>
      </c>
      <c r="KX15" s="2" t="s">
        <v>146</v>
      </c>
      <c r="KY15" s="2" t="s">
        <v>154</v>
      </c>
      <c r="KZ15" s="2" t="s">
        <v>154</v>
      </c>
      <c r="LA15" s="2" t="s">
        <v>146</v>
      </c>
      <c r="LB15" s="4"/>
      <c r="LC15" s="8"/>
      <c r="LD15" s="4"/>
      <c r="LE15" s="8"/>
      <c r="LF15" s="7"/>
      <c r="LG15" s="7"/>
      <c r="LH15" s="2" t="s">
        <v>160</v>
      </c>
      <c r="LI15" s="2" t="s">
        <v>143</v>
      </c>
      <c r="LJ15" s="2" t="s">
        <v>146</v>
      </c>
      <c r="LK15" s="2" t="s">
        <v>146</v>
      </c>
      <c r="LL15" s="2" t="s">
        <v>154</v>
      </c>
      <c r="LM15" s="2" t="s">
        <v>154</v>
      </c>
      <c r="LN15" s="2" t="s">
        <v>146</v>
      </c>
      <c r="LO15" s="4"/>
      <c r="LP15" s="8"/>
      <c r="LQ15" s="4"/>
      <c r="LR15" s="8"/>
      <c r="LS15" s="7"/>
      <c r="LT15" s="7"/>
      <c r="LU15" s="2" t="s">
        <v>160</v>
      </c>
      <c r="LV15" s="2" t="s">
        <v>162</v>
      </c>
      <c r="LW15" s="2" t="s">
        <v>146</v>
      </c>
      <c r="LX15" s="2" t="s">
        <v>146</v>
      </c>
      <c r="LY15" s="2" t="s">
        <v>154</v>
      </c>
      <c r="LZ15" s="2" t="s">
        <v>154</v>
      </c>
      <c r="MA15" s="2" t="s">
        <v>146</v>
      </c>
      <c r="MB15" s="4"/>
      <c r="MC15" s="8"/>
      <c r="MD15" s="4"/>
      <c r="ME15" s="8"/>
      <c r="MF15" s="7"/>
      <c r="MG15" s="7"/>
      <c r="MH15" s="2" t="s">
        <v>156</v>
      </c>
      <c r="MI15" s="2" t="s">
        <v>143</v>
      </c>
      <c r="MJ15" s="2" t="s">
        <v>146</v>
      </c>
      <c r="MK15" s="2" t="s">
        <v>146</v>
      </c>
      <c r="ML15" s="2" t="s">
        <v>154</v>
      </c>
      <c r="MM15" s="2" t="s">
        <v>154</v>
      </c>
      <c r="MN15" s="2" t="s">
        <v>146</v>
      </c>
      <c r="MO15" s="4"/>
      <c r="MP15" s="8"/>
      <c r="MQ15" s="4"/>
      <c r="MR15" s="8"/>
      <c r="MS15" s="7"/>
      <c r="MT15" s="7"/>
      <c r="MU15" s="2" t="s">
        <v>160</v>
      </c>
      <c r="MV15" s="2" t="s">
        <v>143</v>
      </c>
      <c r="MW15" s="2" t="s">
        <v>146</v>
      </c>
      <c r="MX15" s="2" t="s">
        <v>146</v>
      </c>
      <c r="MY15" s="2" t="s">
        <v>154</v>
      </c>
      <c r="MZ15" s="2" t="s">
        <v>154</v>
      </c>
      <c r="NA15" s="2" t="s">
        <v>146</v>
      </c>
      <c r="NB15" s="4"/>
      <c r="NC15" s="8"/>
      <c r="ND15" s="4"/>
      <c r="NE15" s="8"/>
      <c r="NF15" s="7"/>
      <c r="NG15" s="7"/>
      <c r="NH15" s="2" t="s">
        <v>156</v>
      </c>
      <c r="NI15" s="2" t="s">
        <v>143</v>
      </c>
      <c r="NJ15" s="2" t="s">
        <v>146</v>
      </c>
      <c r="NK15" s="2" t="s">
        <v>146</v>
      </c>
      <c r="NL15" s="2" t="s">
        <v>154</v>
      </c>
      <c r="NM15" s="2" t="s">
        <v>154</v>
      </c>
      <c r="NN15" s="2" t="s">
        <v>146</v>
      </c>
      <c r="NO15" s="4"/>
      <c r="NP15" s="8"/>
      <c r="NQ15" s="4"/>
      <c r="NR15" s="8"/>
      <c r="NS15" s="7"/>
      <c r="NT15" s="7"/>
      <c r="NU15" s="2" t="s">
        <v>160</v>
      </c>
      <c r="NV15" s="2" t="s">
        <v>143</v>
      </c>
      <c r="NW15" s="2" t="s">
        <v>146</v>
      </c>
      <c r="NX15" s="2" t="s">
        <v>146</v>
      </c>
      <c r="NY15" s="2" t="s">
        <v>154</v>
      </c>
      <c r="NZ15" s="2" t="s">
        <v>154</v>
      </c>
      <c r="OA15" s="2" t="s">
        <v>146</v>
      </c>
      <c r="OB15" s="4"/>
      <c r="OC15" s="8"/>
      <c r="OD15" s="4"/>
      <c r="OE15" s="8"/>
      <c r="OF15" s="7"/>
      <c r="OG15" s="7"/>
      <c r="OH15" s="2" t="s">
        <v>160</v>
      </c>
      <c r="OI15" s="2" t="s">
        <v>163</v>
      </c>
      <c r="OJ15" s="2" t="s">
        <v>146</v>
      </c>
      <c r="OK15" s="2" t="s">
        <v>146</v>
      </c>
      <c r="OL15" s="2" t="s">
        <v>154</v>
      </c>
      <c r="OM15" s="2" t="s">
        <v>154</v>
      </c>
      <c r="ON15" s="2" t="s">
        <v>146</v>
      </c>
      <c r="OO15" s="4"/>
      <c r="OP15" s="8"/>
      <c r="OQ15" s="4"/>
      <c r="OR15" s="8"/>
      <c r="OS15" s="7"/>
      <c r="OT15" s="7"/>
      <c r="OU15" s="2" t="s">
        <v>156</v>
      </c>
      <c r="OV15" s="2" t="s">
        <v>143</v>
      </c>
      <c r="OW15" s="2" t="s">
        <v>146</v>
      </c>
      <c r="OX15" s="2" t="s">
        <v>146</v>
      </c>
      <c r="OY15" s="2" t="s">
        <v>154</v>
      </c>
      <c r="OZ15" s="2" t="s">
        <v>154</v>
      </c>
      <c r="PA15" s="2" t="s">
        <v>146</v>
      </c>
      <c r="PB15" s="4">
        <v>156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235</v>
      </c>
      <c r="PT15" s="4"/>
    </row>
    <row r="16">
      <c r="A16" s="2" t="s">
        <v>273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264</v>
      </c>
      <c r="G16" s="2" t="s">
        <v>264</v>
      </c>
      <c r="H16" s="2" t="s">
        <v>264</v>
      </c>
      <c r="I16" s="2" t="s">
        <v>140</v>
      </c>
      <c r="J16" s="2" t="s">
        <v>165</v>
      </c>
      <c r="K16" s="2" t="s">
        <v>265</v>
      </c>
      <c r="L16" s="3">
        <v>159.33</v>
      </c>
      <c r="M16" s="3">
        <v>167.3</v>
      </c>
      <c r="N16" s="3">
        <v>449.99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147</v>
      </c>
      <c r="U16" s="2" t="s">
        <v>148</v>
      </c>
      <c r="V16" s="2" t="s">
        <v>149</v>
      </c>
      <c r="W16" s="2" t="s">
        <v>146</v>
      </c>
      <c r="X16" s="2" t="s">
        <v>146</v>
      </c>
      <c r="Y16" s="2" t="s">
        <v>150</v>
      </c>
      <c r="Z16" s="4">
        <v>152</v>
      </c>
      <c r="AA16" s="4">
        <f>=ROUNDDOWN(28.6792452830189,0)</f>
      </c>
      <c r="AB16" s="5">
        <v>5.3</v>
      </c>
      <c r="AC16" s="2" t="s">
        <v>151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17</v>
      </c>
      <c r="AQ16" s="8">
        <v>3195.34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0.417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17</v>
      </c>
      <c r="BK16" s="8">
        <v>3195.34</v>
      </c>
      <c r="BL16" s="2" t="s">
        <v>266</v>
      </c>
      <c r="BM16" s="7">
        <v>1</v>
      </c>
      <c r="BN16" s="7">
        <v>1</v>
      </c>
      <c r="BO16" s="4">
        <v>3</v>
      </c>
      <c r="BP16" s="8">
        <v>745.56</v>
      </c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274</v>
      </c>
      <c r="BY16" s="2" t="s">
        <v>154</v>
      </c>
      <c r="BZ16" s="2" t="s">
        <v>154</v>
      </c>
      <c r="CA16" s="2" t="s">
        <v>146</v>
      </c>
      <c r="CB16" s="4">
        <v>7</v>
      </c>
      <c r="CC16" s="8">
        <v>1281.77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167</v>
      </c>
      <c r="CL16" s="2" t="s">
        <v>154</v>
      </c>
      <c r="CM16" s="2" t="s">
        <v>154</v>
      </c>
      <c r="CN16" s="2" t="s">
        <v>146</v>
      </c>
      <c r="CO16" s="4">
        <v>6</v>
      </c>
      <c r="CP16" s="8">
        <v>978.94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155</v>
      </c>
      <c r="CY16" s="2" t="s">
        <v>154</v>
      </c>
      <c r="CZ16" s="2" t="s">
        <v>154</v>
      </c>
      <c r="DA16" s="2" t="s">
        <v>146</v>
      </c>
      <c r="DB16" s="4"/>
      <c r="DC16" s="8"/>
      <c r="DD16" s="4"/>
      <c r="DE16" s="8"/>
      <c r="DF16" s="7"/>
      <c r="DG16" s="7"/>
      <c r="DH16" s="2" t="s">
        <v>156</v>
      </c>
      <c r="DI16" s="2" t="s">
        <v>143</v>
      </c>
      <c r="DJ16" s="2" t="s">
        <v>146</v>
      </c>
      <c r="DK16" s="2" t="s">
        <v>146</v>
      </c>
      <c r="DL16" s="2" t="s">
        <v>154</v>
      </c>
      <c r="DM16" s="2" t="s">
        <v>154</v>
      </c>
      <c r="DN16" s="2" t="s">
        <v>146</v>
      </c>
      <c r="DO16" s="4">
        <v>1</v>
      </c>
      <c r="DP16" s="8">
        <v>189.07</v>
      </c>
      <c r="DQ16" s="4"/>
      <c r="DR16" s="8"/>
      <c r="DS16" s="7"/>
      <c r="DT16" s="7"/>
      <c r="DU16" s="2" t="s">
        <v>153</v>
      </c>
      <c r="DV16" s="2" t="s">
        <v>143</v>
      </c>
      <c r="DW16" s="2" t="s">
        <v>146</v>
      </c>
      <c r="DX16" s="2" t="s">
        <v>169</v>
      </c>
      <c r="DY16" s="2" t="s">
        <v>154</v>
      </c>
      <c r="DZ16" s="2" t="s">
        <v>154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146</v>
      </c>
      <c r="EK16" s="2" t="s">
        <v>275</v>
      </c>
      <c r="EL16" s="2" t="s">
        <v>154</v>
      </c>
      <c r="EM16" s="2" t="s">
        <v>154</v>
      </c>
      <c r="EN16" s="2" t="s">
        <v>146</v>
      </c>
      <c r="EO16" s="4"/>
      <c r="EP16" s="8"/>
      <c r="EQ16" s="4"/>
      <c r="ER16" s="8"/>
      <c r="ES16" s="7"/>
      <c r="ET16" s="7"/>
      <c r="EU16" s="2" t="s">
        <v>159</v>
      </c>
      <c r="EV16" s="2" t="s">
        <v>143</v>
      </c>
      <c r="EW16" s="2" t="s">
        <v>146</v>
      </c>
      <c r="EX16" s="2" t="s">
        <v>146</v>
      </c>
      <c r="EY16" s="2" t="s">
        <v>154</v>
      </c>
      <c r="EZ16" s="2" t="s">
        <v>154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146</v>
      </c>
      <c r="FK16" s="2" t="s">
        <v>146</v>
      </c>
      <c r="FL16" s="2" t="s">
        <v>154</v>
      </c>
      <c r="FM16" s="2" t="s">
        <v>154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146</v>
      </c>
      <c r="FX16" s="2" t="s">
        <v>276</v>
      </c>
      <c r="FY16" s="2" t="s">
        <v>154</v>
      </c>
      <c r="FZ16" s="2" t="s">
        <v>154</v>
      </c>
      <c r="GA16" s="2" t="s">
        <v>146</v>
      </c>
      <c r="GB16" s="4"/>
      <c r="GC16" s="8"/>
      <c r="GD16" s="4"/>
      <c r="GE16" s="8"/>
      <c r="GF16" s="7"/>
      <c r="GG16" s="7"/>
      <c r="GH16" s="2" t="s">
        <v>156</v>
      </c>
      <c r="GI16" s="2" t="s">
        <v>143</v>
      </c>
      <c r="GJ16" s="2" t="s">
        <v>146</v>
      </c>
      <c r="GK16" s="2" t="s">
        <v>146</v>
      </c>
      <c r="GL16" s="2" t="s">
        <v>154</v>
      </c>
      <c r="GM16" s="2" t="s">
        <v>154</v>
      </c>
      <c r="GN16" s="2" t="s">
        <v>146</v>
      </c>
      <c r="GO16" s="4"/>
      <c r="GP16" s="8"/>
      <c r="GQ16" s="4"/>
      <c r="GR16" s="8"/>
      <c r="GS16" s="7"/>
      <c r="GT16" s="7"/>
      <c r="GU16" s="2" t="s">
        <v>160</v>
      </c>
      <c r="GV16" s="2" t="s">
        <v>143</v>
      </c>
      <c r="GW16" s="2" t="s">
        <v>146</v>
      </c>
      <c r="GX16" s="2" t="s">
        <v>146</v>
      </c>
      <c r="GY16" s="2" t="s">
        <v>154</v>
      </c>
      <c r="GZ16" s="2" t="s">
        <v>154</v>
      </c>
      <c r="HA16" s="2" t="s">
        <v>146</v>
      </c>
      <c r="HB16" s="4"/>
      <c r="HC16" s="8"/>
      <c r="HD16" s="4"/>
      <c r="HE16" s="8"/>
      <c r="HF16" s="7"/>
      <c r="HG16" s="7"/>
      <c r="HH16" s="2" t="s">
        <v>156</v>
      </c>
      <c r="HI16" s="2" t="s">
        <v>143</v>
      </c>
      <c r="HJ16" s="2" t="s">
        <v>146</v>
      </c>
      <c r="HK16" s="2" t="s">
        <v>146</v>
      </c>
      <c r="HL16" s="2" t="s">
        <v>154</v>
      </c>
      <c r="HM16" s="2" t="s">
        <v>154</v>
      </c>
      <c r="HN16" s="2" t="s">
        <v>146</v>
      </c>
      <c r="HO16" s="4"/>
      <c r="HP16" s="8"/>
      <c r="HQ16" s="4"/>
      <c r="HR16" s="8"/>
      <c r="HS16" s="7"/>
      <c r="HT16" s="7"/>
      <c r="HU16" s="2" t="s">
        <v>156</v>
      </c>
      <c r="HV16" s="2" t="s">
        <v>143</v>
      </c>
      <c r="HW16" s="2" t="s">
        <v>146</v>
      </c>
      <c r="HX16" s="2" t="s">
        <v>146</v>
      </c>
      <c r="HY16" s="2" t="s">
        <v>154</v>
      </c>
      <c r="HZ16" s="2" t="s">
        <v>154</v>
      </c>
      <c r="IA16" s="2" t="s">
        <v>146</v>
      </c>
      <c r="IB16" s="4"/>
      <c r="IC16" s="8"/>
      <c r="ID16" s="4"/>
      <c r="IE16" s="8"/>
      <c r="IF16" s="7"/>
      <c r="IG16" s="7"/>
      <c r="IH16" s="2" t="s">
        <v>160</v>
      </c>
      <c r="II16" s="2" t="s">
        <v>143</v>
      </c>
      <c r="IJ16" s="2" t="s">
        <v>146</v>
      </c>
      <c r="IK16" s="2" t="s">
        <v>146</v>
      </c>
      <c r="IL16" s="2" t="s">
        <v>154</v>
      </c>
      <c r="IM16" s="2" t="s">
        <v>154</v>
      </c>
      <c r="IN16" s="2" t="s">
        <v>146</v>
      </c>
      <c r="IO16" s="4"/>
      <c r="IP16" s="8"/>
      <c r="IQ16" s="4"/>
      <c r="IR16" s="8"/>
      <c r="IS16" s="7"/>
      <c r="IT16" s="7"/>
      <c r="IU16" s="2" t="s">
        <v>160</v>
      </c>
      <c r="IV16" s="2" t="s">
        <v>143</v>
      </c>
      <c r="IW16" s="2" t="s">
        <v>146</v>
      </c>
      <c r="IX16" s="2" t="s">
        <v>146</v>
      </c>
      <c r="IY16" s="2" t="s">
        <v>154</v>
      </c>
      <c r="IZ16" s="2" t="s">
        <v>154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146</v>
      </c>
      <c r="JK16" s="2" t="s">
        <v>277</v>
      </c>
      <c r="JL16" s="2" t="s">
        <v>154</v>
      </c>
      <c r="JM16" s="2" t="s">
        <v>154</v>
      </c>
      <c r="JN16" s="2" t="s">
        <v>146</v>
      </c>
      <c r="JO16" s="4"/>
      <c r="JP16" s="8"/>
      <c r="JQ16" s="4"/>
      <c r="JR16" s="8"/>
      <c r="JS16" s="7"/>
      <c r="JT16" s="7"/>
      <c r="JU16" s="2" t="s">
        <v>156</v>
      </c>
      <c r="JV16" s="2" t="s">
        <v>143</v>
      </c>
      <c r="JW16" s="2" t="s">
        <v>146</v>
      </c>
      <c r="JX16" s="2" t="s">
        <v>146</v>
      </c>
      <c r="JY16" s="2" t="s">
        <v>154</v>
      </c>
      <c r="JZ16" s="2" t="s">
        <v>154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146</v>
      </c>
      <c r="KK16" s="2" t="s">
        <v>146</v>
      </c>
      <c r="KL16" s="2" t="s">
        <v>154</v>
      </c>
      <c r="KM16" s="2" t="s">
        <v>154</v>
      </c>
      <c r="KN16" s="2" t="s">
        <v>146</v>
      </c>
      <c r="KO16" s="4"/>
      <c r="KP16" s="8"/>
      <c r="KQ16" s="4"/>
      <c r="KR16" s="8"/>
      <c r="KS16" s="7"/>
      <c r="KT16" s="7"/>
      <c r="KU16" s="2" t="s">
        <v>160</v>
      </c>
      <c r="KV16" s="2" t="s">
        <v>143</v>
      </c>
      <c r="KW16" s="2" t="s">
        <v>146</v>
      </c>
      <c r="KX16" s="2" t="s">
        <v>146</v>
      </c>
      <c r="KY16" s="2" t="s">
        <v>154</v>
      </c>
      <c r="KZ16" s="2" t="s">
        <v>154</v>
      </c>
      <c r="LA16" s="2" t="s">
        <v>146</v>
      </c>
      <c r="LB16" s="4"/>
      <c r="LC16" s="8"/>
      <c r="LD16" s="4"/>
      <c r="LE16" s="8"/>
      <c r="LF16" s="7"/>
      <c r="LG16" s="7"/>
      <c r="LH16" s="2" t="s">
        <v>160</v>
      </c>
      <c r="LI16" s="2" t="s">
        <v>143</v>
      </c>
      <c r="LJ16" s="2" t="s">
        <v>146</v>
      </c>
      <c r="LK16" s="2" t="s">
        <v>146</v>
      </c>
      <c r="LL16" s="2" t="s">
        <v>154</v>
      </c>
      <c r="LM16" s="2" t="s">
        <v>154</v>
      </c>
      <c r="LN16" s="2" t="s">
        <v>146</v>
      </c>
      <c r="LO16" s="4"/>
      <c r="LP16" s="8"/>
      <c r="LQ16" s="4"/>
      <c r="LR16" s="8"/>
      <c r="LS16" s="7"/>
      <c r="LT16" s="7"/>
      <c r="LU16" s="2" t="s">
        <v>160</v>
      </c>
      <c r="LV16" s="2" t="s">
        <v>162</v>
      </c>
      <c r="LW16" s="2" t="s">
        <v>146</v>
      </c>
      <c r="LX16" s="2" t="s">
        <v>146</v>
      </c>
      <c r="LY16" s="2" t="s">
        <v>154</v>
      </c>
      <c r="LZ16" s="2" t="s">
        <v>154</v>
      </c>
      <c r="MA16" s="2" t="s">
        <v>146</v>
      </c>
      <c r="MB16" s="4"/>
      <c r="MC16" s="8"/>
      <c r="MD16" s="4"/>
      <c r="ME16" s="8"/>
      <c r="MF16" s="7"/>
      <c r="MG16" s="7"/>
      <c r="MH16" s="2" t="s">
        <v>156</v>
      </c>
      <c r="MI16" s="2" t="s">
        <v>143</v>
      </c>
      <c r="MJ16" s="2" t="s">
        <v>146</v>
      </c>
      <c r="MK16" s="2" t="s">
        <v>146</v>
      </c>
      <c r="ML16" s="2" t="s">
        <v>154</v>
      </c>
      <c r="MM16" s="2" t="s">
        <v>154</v>
      </c>
      <c r="MN16" s="2" t="s">
        <v>146</v>
      </c>
      <c r="MO16" s="4"/>
      <c r="MP16" s="8"/>
      <c r="MQ16" s="4"/>
      <c r="MR16" s="8"/>
      <c r="MS16" s="7"/>
      <c r="MT16" s="7"/>
      <c r="MU16" s="2" t="s">
        <v>160</v>
      </c>
      <c r="MV16" s="2" t="s">
        <v>143</v>
      </c>
      <c r="MW16" s="2" t="s">
        <v>146</v>
      </c>
      <c r="MX16" s="2" t="s">
        <v>146</v>
      </c>
      <c r="MY16" s="2" t="s">
        <v>154</v>
      </c>
      <c r="MZ16" s="2" t="s">
        <v>154</v>
      </c>
      <c r="NA16" s="2" t="s">
        <v>146</v>
      </c>
      <c r="NB16" s="4"/>
      <c r="NC16" s="8"/>
      <c r="ND16" s="4"/>
      <c r="NE16" s="8"/>
      <c r="NF16" s="7"/>
      <c r="NG16" s="7"/>
      <c r="NH16" s="2" t="s">
        <v>156</v>
      </c>
      <c r="NI16" s="2" t="s">
        <v>143</v>
      </c>
      <c r="NJ16" s="2" t="s">
        <v>146</v>
      </c>
      <c r="NK16" s="2" t="s">
        <v>146</v>
      </c>
      <c r="NL16" s="2" t="s">
        <v>154</v>
      </c>
      <c r="NM16" s="2" t="s">
        <v>154</v>
      </c>
      <c r="NN16" s="2" t="s">
        <v>146</v>
      </c>
      <c r="NO16" s="4"/>
      <c r="NP16" s="8"/>
      <c r="NQ16" s="4"/>
      <c r="NR16" s="8"/>
      <c r="NS16" s="7"/>
      <c r="NT16" s="7"/>
      <c r="NU16" s="2" t="s">
        <v>160</v>
      </c>
      <c r="NV16" s="2" t="s">
        <v>143</v>
      </c>
      <c r="NW16" s="2" t="s">
        <v>146</v>
      </c>
      <c r="NX16" s="2" t="s">
        <v>146</v>
      </c>
      <c r="NY16" s="2" t="s">
        <v>154</v>
      </c>
      <c r="NZ16" s="2" t="s">
        <v>154</v>
      </c>
      <c r="OA16" s="2" t="s">
        <v>146</v>
      </c>
      <c r="OB16" s="4"/>
      <c r="OC16" s="8"/>
      <c r="OD16" s="4"/>
      <c r="OE16" s="8"/>
      <c r="OF16" s="7"/>
      <c r="OG16" s="7"/>
      <c r="OH16" s="2" t="s">
        <v>160</v>
      </c>
      <c r="OI16" s="2" t="s">
        <v>163</v>
      </c>
      <c r="OJ16" s="2" t="s">
        <v>146</v>
      </c>
      <c r="OK16" s="2" t="s">
        <v>146</v>
      </c>
      <c r="OL16" s="2" t="s">
        <v>154</v>
      </c>
      <c r="OM16" s="2" t="s">
        <v>154</v>
      </c>
      <c r="ON16" s="2" t="s">
        <v>146</v>
      </c>
      <c r="OO16" s="4"/>
      <c r="OP16" s="8"/>
      <c r="OQ16" s="4"/>
      <c r="OR16" s="8"/>
      <c r="OS16" s="7"/>
      <c r="OT16" s="7"/>
      <c r="OU16" s="2" t="s">
        <v>156</v>
      </c>
      <c r="OV16" s="2" t="s">
        <v>143</v>
      </c>
      <c r="OW16" s="2" t="s">
        <v>146</v>
      </c>
      <c r="OX16" s="2" t="s">
        <v>146</v>
      </c>
      <c r="OY16" s="2" t="s">
        <v>154</v>
      </c>
      <c r="OZ16" s="2" t="s">
        <v>154</v>
      </c>
      <c r="PA16" s="2" t="s">
        <v>146</v>
      </c>
      <c r="PB16" s="4">
        <v>152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150</v>
      </c>
      <c r="PT16" s="4"/>
    </row>
    <row r="17">
      <c r="A17" s="2" t="s">
        <v>278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264</v>
      </c>
      <c r="G17" s="2" t="s">
        <v>264</v>
      </c>
      <c r="H17" s="2" t="s">
        <v>264</v>
      </c>
      <c r="I17" s="2" t="s">
        <v>140</v>
      </c>
      <c r="J17" s="2" t="s">
        <v>174</v>
      </c>
      <c r="K17" s="2" t="s">
        <v>265</v>
      </c>
      <c r="L17" s="3">
        <v>159.37</v>
      </c>
      <c r="M17" s="3">
        <v>167.34</v>
      </c>
      <c r="N17" s="3">
        <v>454.99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147</v>
      </c>
      <c r="U17" s="2" t="s">
        <v>148</v>
      </c>
      <c r="V17" s="2" t="s">
        <v>149</v>
      </c>
      <c r="W17" s="2" t="s">
        <v>146</v>
      </c>
      <c r="X17" s="2" t="s">
        <v>146</v>
      </c>
      <c r="Y17" s="2" t="s">
        <v>150</v>
      </c>
      <c r="Z17" s="4">
        <v>8</v>
      </c>
      <c r="AA17" s="4">
        <f>=ROUNDDOWN(2.42424242424242,0)</f>
      </c>
      <c r="AB17" s="5">
        <v>3.3</v>
      </c>
      <c r="AC17" s="2" t="s">
        <v>151</v>
      </c>
      <c r="AD17" s="4">
        <v>125</v>
      </c>
      <c r="AE17" s="4">
        <v>125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9</v>
      </c>
      <c r="AQ17" s="8">
        <v>1782.02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0.2326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9</v>
      </c>
      <c r="BK17" s="8">
        <v>1782.02</v>
      </c>
      <c r="BL17" s="2" t="s">
        <v>266</v>
      </c>
      <c r="BM17" s="7">
        <v>1</v>
      </c>
      <c r="BN17" s="7">
        <v>1</v>
      </c>
      <c r="BO17" s="4">
        <v>2</v>
      </c>
      <c r="BP17" s="8">
        <v>497.04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279</v>
      </c>
      <c r="BY17" s="2" t="s">
        <v>154</v>
      </c>
      <c r="BZ17" s="2" t="s">
        <v>154</v>
      </c>
      <c r="CA17" s="2" t="s">
        <v>146</v>
      </c>
      <c r="CB17" s="4">
        <v>3</v>
      </c>
      <c r="CC17" s="8">
        <v>548.55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155</v>
      </c>
      <c r="CL17" s="2" t="s">
        <v>154</v>
      </c>
      <c r="CM17" s="2" t="s">
        <v>154</v>
      </c>
      <c r="CN17" s="2" t="s">
        <v>146</v>
      </c>
      <c r="CO17" s="4">
        <v>1</v>
      </c>
      <c r="CP17" s="8">
        <v>170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146</v>
      </c>
      <c r="CX17" s="2" t="s">
        <v>280</v>
      </c>
      <c r="CY17" s="2" t="s">
        <v>154</v>
      </c>
      <c r="CZ17" s="2" t="s">
        <v>154</v>
      </c>
      <c r="DA17" s="2" t="s">
        <v>146</v>
      </c>
      <c r="DB17" s="4"/>
      <c r="DC17" s="8"/>
      <c r="DD17" s="4"/>
      <c r="DE17" s="8"/>
      <c r="DF17" s="7"/>
      <c r="DG17" s="7"/>
      <c r="DH17" s="2" t="s">
        <v>156</v>
      </c>
      <c r="DI17" s="2" t="s">
        <v>143</v>
      </c>
      <c r="DJ17" s="2" t="s">
        <v>146</v>
      </c>
      <c r="DK17" s="2" t="s">
        <v>146</v>
      </c>
      <c r="DL17" s="2" t="s">
        <v>154</v>
      </c>
      <c r="DM17" s="2" t="s">
        <v>154</v>
      </c>
      <c r="DN17" s="2" t="s">
        <v>146</v>
      </c>
      <c r="DO17" s="4">
        <v>3</v>
      </c>
      <c r="DP17" s="8">
        <v>566.43</v>
      </c>
      <c r="DQ17" s="4"/>
      <c r="DR17" s="8"/>
      <c r="DS17" s="7"/>
      <c r="DT17" s="7"/>
      <c r="DU17" s="2" t="s">
        <v>153</v>
      </c>
      <c r="DV17" s="2" t="s">
        <v>143</v>
      </c>
      <c r="DW17" s="2" t="s">
        <v>146</v>
      </c>
      <c r="DX17" s="2" t="s">
        <v>272</v>
      </c>
      <c r="DY17" s="2" t="s">
        <v>154</v>
      </c>
      <c r="DZ17" s="2" t="s">
        <v>154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146</v>
      </c>
      <c r="EK17" s="2" t="s">
        <v>146</v>
      </c>
      <c r="EL17" s="2" t="s">
        <v>154</v>
      </c>
      <c r="EM17" s="2" t="s">
        <v>154</v>
      </c>
      <c r="EN17" s="2" t="s">
        <v>146</v>
      </c>
      <c r="EO17" s="4"/>
      <c r="EP17" s="8"/>
      <c r="EQ17" s="4"/>
      <c r="ER17" s="8"/>
      <c r="ES17" s="7"/>
      <c r="ET17" s="7"/>
      <c r="EU17" s="2" t="s">
        <v>159</v>
      </c>
      <c r="EV17" s="2" t="s">
        <v>143</v>
      </c>
      <c r="EW17" s="2" t="s">
        <v>146</v>
      </c>
      <c r="EX17" s="2" t="s">
        <v>146</v>
      </c>
      <c r="EY17" s="2" t="s">
        <v>154</v>
      </c>
      <c r="EZ17" s="2" t="s">
        <v>154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146</v>
      </c>
      <c r="FK17" s="2" t="s">
        <v>171</v>
      </c>
      <c r="FL17" s="2" t="s">
        <v>154</v>
      </c>
      <c r="FM17" s="2" t="s">
        <v>154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146</v>
      </c>
      <c r="FX17" s="2" t="s">
        <v>281</v>
      </c>
      <c r="FY17" s="2" t="s">
        <v>154</v>
      </c>
      <c r="FZ17" s="2" t="s">
        <v>154</v>
      </c>
      <c r="GA17" s="2" t="s">
        <v>146</v>
      </c>
      <c r="GB17" s="4"/>
      <c r="GC17" s="8"/>
      <c r="GD17" s="4"/>
      <c r="GE17" s="8"/>
      <c r="GF17" s="7"/>
      <c r="GG17" s="7"/>
      <c r="GH17" s="2" t="s">
        <v>156</v>
      </c>
      <c r="GI17" s="2" t="s">
        <v>143</v>
      </c>
      <c r="GJ17" s="2" t="s">
        <v>146</v>
      </c>
      <c r="GK17" s="2" t="s">
        <v>146</v>
      </c>
      <c r="GL17" s="2" t="s">
        <v>154</v>
      </c>
      <c r="GM17" s="2" t="s">
        <v>154</v>
      </c>
      <c r="GN17" s="2" t="s">
        <v>146</v>
      </c>
      <c r="GO17" s="4"/>
      <c r="GP17" s="8"/>
      <c r="GQ17" s="4"/>
      <c r="GR17" s="8"/>
      <c r="GS17" s="7"/>
      <c r="GT17" s="7"/>
      <c r="GU17" s="2" t="s">
        <v>160</v>
      </c>
      <c r="GV17" s="2" t="s">
        <v>143</v>
      </c>
      <c r="GW17" s="2" t="s">
        <v>146</v>
      </c>
      <c r="GX17" s="2" t="s">
        <v>146</v>
      </c>
      <c r="GY17" s="2" t="s">
        <v>154</v>
      </c>
      <c r="GZ17" s="2" t="s">
        <v>154</v>
      </c>
      <c r="HA17" s="2" t="s">
        <v>146</v>
      </c>
      <c r="HB17" s="4"/>
      <c r="HC17" s="8"/>
      <c r="HD17" s="4"/>
      <c r="HE17" s="8"/>
      <c r="HF17" s="7"/>
      <c r="HG17" s="7"/>
      <c r="HH17" s="2" t="s">
        <v>156</v>
      </c>
      <c r="HI17" s="2" t="s">
        <v>143</v>
      </c>
      <c r="HJ17" s="2" t="s">
        <v>146</v>
      </c>
      <c r="HK17" s="2" t="s">
        <v>146</v>
      </c>
      <c r="HL17" s="2" t="s">
        <v>154</v>
      </c>
      <c r="HM17" s="2" t="s">
        <v>154</v>
      </c>
      <c r="HN17" s="2" t="s">
        <v>146</v>
      </c>
      <c r="HO17" s="4"/>
      <c r="HP17" s="8"/>
      <c r="HQ17" s="4"/>
      <c r="HR17" s="8"/>
      <c r="HS17" s="7"/>
      <c r="HT17" s="7"/>
      <c r="HU17" s="2" t="s">
        <v>156</v>
      </c>
      <c r="HV17" s="2" t="s">
        <v>143</v>
      </c>
      <c r="HW17" s="2" t="s">
        <v>146</v>
      </c>
      <c r="HX17" s="2" t="s">
        <v>146</v>
      </c>
      <c r="HY17" s="2" t="s">
        <v>154</v>
      </c>
      <c r="HZ17" s="2" t="s">
        <v>154</v>
      </c>
      <c r="IA17" s="2" t="s">
        <v>146</v>
      </c>
      <c r="IB17" s="4"/>
      <c r="IC17" s="8"/>
      <c r="ID17" s="4"/>
      <c r="IE17" s="8"/>
      <c r="IF17" s="7"/>
      <c r="IG17" s="7"/>
      <c r="IH17" s="2" t="s">
        <v>160</v>
      </c>
      <c r="II17" s="2" t="s">
        <v>143</v>
      </c>
      <c r="IJ17" s="2" t="s">
        <v>146</v>
      </c>
      <c r="IK17" s="2" t="s">
        <v>146</v>
      </c>
      <c r="IL17" s="2" t="s">
        <v>154</v>
      </c>
      <c r="IM17" s="2" t="s">
        <v>154</v>
      </c>
      <c r="IN17" s="2" t="s">
        <v>146</v>
      </c>
      <c r="IO17" s="4"/>
      <c r="IP17" s="8"/>
      <c r="IQ17" s="4"/>
      <c r="IR17" s="8"/>
      <c r="IS17" s="7"/>
      <c r="IT17" s="7"/>
      <c r="IU17" s="2" t="s">
        <v>160</v>
      </c>
      <c r="IV17" s="2" t="s">
        <v>143</v>
      </c>
      <c r="IW17" s="2" t="s">
        <v>146</v>
      </c>
      <c r="IX17" s="2" t="s">
        <v>146</v>
      </c>
      <c r="IY17" s="2" t="s">
        <v>154</v>
      </c>
      <c r="IZ17" s="2" t="s">
        <v>154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146</v>
      </c>
      <c r="JK17" s="2" t="s">
        <v>282</v>
      </c>
      <c r="JL17" s="2" t="s">
        <v>154</v>
      </c>
      <c r="JM17" s="2" t="s">
        <v>154</v>
      </c>
      <c r="JN17" s="2" t="s">
        <v>146</v>
      </c>
      <c r="JO17" s="4"/>
      <c r="JP17" s="8"/>
      <c r="JQ17" s="4"/>
      <c r="JR17" s="8"/>
      <c r="JS17" s="7"/>
      <c r="JT17" s="7"/>
      <c r="JU17" s="2" t="s">
        <v>156</v>
      </c>
      <c r="JV17" s="2" t="s">
        <v>143</v>
      </c>
      <c r="JW17" s="2" t="s">
        <v>146</v>
      </c>
      <c r="JX17" s="2" t="s">
        <v>146</v>
      </c>
      <c r="JY17" s="2" t="s">
        <v>154</v>
      </c>
      <c r="JZ17" s="2" t="s">
        <v>154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146</v>
      </c>
      <c r="KK17" s="2" t="s">
        <v>146</v>
      </c>
      <c r="KL17" s="2" t="s">
        <v>154</v>
      </c>
      <c r="KM17" s="2" t="s">
        <v>154</v>
      </c>
      <c r="KN17" s="2" t="s">
        <v>146</v>
      </c>
      <c r="KO17" s="4"/>
      <c r="KP17" s="8"/>
      <c r="KQ17" s="4"/>
      <c r="KR17" s="8"/>
      <c r="KS17" s="7"/>
      <c r="KT17" s="7"/>
      <c r="KU17" s="2" t="s">
        <v>160</v>
      </c>
      <c r="KV17" s="2" t="s">
        <v>143</v>
      </c>
      <c r="KW17" s="2" t="s">
        <v>146</v>
      </c>
      <c r="KX17" s="2" t="s">
        <v>146</v>
      </c>
      <c r="KY17" s="2" t="s">
        <v>154</v>
      </c>
      <c r="KZ17" s="2" t="s">
        <v>154</v>
      </c>
      <c r="LA17" s="2" t="s">
        <v>146</v>
      </c>
      <c r="LB17" s="4"/>
      <c r="LC17" s="8"/>
      <c r="LD17" s="4"/>
      <c r="LE17" s="8"/>
      <c r="LF17" s="7"/>
      <c r="LG17" s="7"/>
      <c r="LH17" s="2" t="s">
        <v>160</v>
      </c>
      <c r="LI17" s="2" t="s">
        <v>143</v>
      </c>
      <c r="LJ17" s="2" t="s">
        <v>146</v>
      </c>
      <c r="LK17" s="2" t="s">
        <v>146</v>
      </c>
      <c r="LL17" s="2" t="s">
        <v>154</v>
      </c>
      <c r="LM17" s="2" t="s">
        <v>154</v>
      </c>
      <c r="LN17" s="2" t="s">
        <v>146</v>
      </c>
      <c r="LO17" s="4"/>
      <c r="LP17" s="8"/>
      <c r="LQ17" s="4"/>
      <c r="LR17" s="8"/>
      <c r="LS17" s="7"/>
      <c r="LT17" s="7"/>
      <c r="LU17" s="2" t="s">
        <v>160</v>
      </c>
      <c r="LV17" s="2" t="s">
        <v>162</v>
      </c>
      <c r="LW17" s="2" t="s">
        <v>146</v>
      </c>
      <c r="LX17" s="2" t="s">
        <v>146</v>
      </c>
      <c r="LY17" s="2" t="s">
        <v>154</v>
      </c>
      <c r="LZ17" s="2" t="s">
        <v>154</v>
      </c>
      <c r="MA17" s="2" t="s">
        <v>146</v>
      </c>
      <c r="MB17" s="4"/>
      <c r="MC17" s="8"/>
      <c r="MD17" s="4"/>
      <c r="ME17" s="8"/>
      <c r="MF17" s="7"/>
      <c r="MG17" s="7"/>
      <c r="MH17" s="2" t="s">
        <v>156</v>
      </c>
      <c r="MI17" s="2" t="s">
        <v>143</v>
      </c>
      <c r="MJ17" s="2" t="s">
        <v>146</v>
      </c>
      <c r="MK17" s="2" t="s">
        <v>146</v>
      </c>
      <c r="ML17" s="2" t="s">
        <v>154</v>
      </c>
      <c r="MM17" s="2" t="s">
        <v>154</v>
      </c>
      <c r="MN17" s="2" t="s">
        <v>146</v>
      </c>
      <c r="MO17" s="4"/>
      <c r="MP17" s="8"/>
      <c r="MQ17" s="4"/>
      <c r="MR17" s="8"/>
      <c r="MS17" s="7"/>
      <c r="MT17" s="7"/>
      <c r="MU17" s="2" t="s">
        <v>160</v>
      </c>
      <c r="MV17" s="2" t="s">
        <v>143</v>
      </c>
      <c r="MW17" s="2" t="s">
        <v>146</v>
      </c>
      <c r="MX17" s="2" t="s">
        <v>146</v>
      </c>
      <c r="MY17" s="2" t="s">
        <v>154</v>
      </c>
      <c r="MZ17" s="2" t="s">
        <v>154</v>
      </c>
      <c r="NA17" s="2" t="s">
        <v>146</v>
      </c>
      <c r="NB17" s="4"/>
      <c r="NC17" s="8"/>
      <c r="ND17" s="4"/>
      <c r="NE17" s="8"/>
      <c r="NF17" s="7"/>
      <c r="NG17" s="7"/>
      <c r="NH17" s="2" t="s">
        <v>156</v>
      </c>
      <c r="NI17" s="2" t="s">
        <v>143</v>
      </c>
      <c r="NJ17" s="2" t="s">
        <v>146</v>
      </c>
      <c r="NK17" s="2" t="s">
        <v>146</v>
      </c>
      <c r="NL17" s="2" t="s">
        <v>154</v>
      </c>
      <c r="NM17" s="2" t="s">
        <v>154</v>
      </c>
      <c r="NN17" s="2" t="s">
        <v>146</v>
      </c>
      <c r="NO17" s="4"/>
      <c r="NP17" s="8"/>
      <c r="NQ17" s="4"/>
      <c r="NR17" s="8"/>
      <c r="NS17" s="7"/>
      <c r="NT17" s="7"/>
      <c r="NU17" s="2" t="s">
        <v>160</v>
      </c>
      <c r="NV17" s="2" t="s">
        <v>143</v>
      </c>
      <c r="NW17" s="2" t="s">
        <v>146</v>
      </c>
      <c r="NX17" s="2" t="s">
        <v>146</v>
      </c>
      <c r="NY17" s="2" t="s">
        <v>154</v>
      </c>
      <c r="NZ17" s="2" t="s">
        <v>154</v>
      </c>
      <c r="OA17" s="2" t="s">
        <v>146</v>
      </c>
      <c r="OB17" s="4"/>
      <c r="OC17" s="8"/>
      <c r="OD17" s="4"/>
      <c r="OE17" s="8"/>
      <c r="OF17" s="7"/>
      <c r="OG17" s="7"/>
      <c r="OH17" s="2" t="s">
        <v>160</v>
      </c>
      <c r="OI17" s="2" t="s">
        <v>163</v>
      </c>
      <c r="OJ17" s="2" t="s">
        <v>146</v>
      </c>
      <c r="OK17" s="2" t="s">
        <v>146</v>
      </c>
      <c r="OL17" s="2" t="s">
        <v>154</v>
      </c>
      <c r="OM17" s="2" t="s">
        <v>154</v>
      </c>
      <c r="ON17" s="2" t="s">
        <v>146</v>
      </c>
      <c r="OO17" s="4"/>
      <c r="OP17" s="8"/>
      <c r="OQ17" s="4"/>
      <c r="OR17" s="8"/>
      <c r="OS17" s="7"/>
      <c r="OT17" s="7"/>
      <c r="OU17" s="2" t="s">
        <v>156</v>
      </c>
      <c r="OV17" s="2" t="s">
        <v>143</v>
      </c>
      <c r="OW17" s="2" t="s">
        <v>146</v>
      </c>
      <c r="OX17" s="2" t="s">
        <v>146</v>
      </c>
      <c r="OY17" s="2" t="s">
        <v>154</v>
      </c>
      <c r="OZ17" s="2" t="s">
        <v>154</v>
      </c>
      <c r="PA17" s="2" t="s">
        <v>146</v>
      </c>
      <c r="PB17" s="4">
        <v>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125</v>
      </c>
      <c r="PT17" s="4"/>
    </row>
    <row r="18">
      <c r="A18" s="2" t="s">
        <v>283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264</v>
      </c>
      <c r="G18" s="2" t="s">
        <v>264</v>
      </c>
      <c r="H18" s="2" t="s">
        <v>264</v>
      </c>
      <c r="I18" s="2" t="s">
        <v>182</v>
      </c>
      <c r="J18" s="2" t="s">
        <v>141</v>
      </c>
      <c r="K18" s="2" t="s">
        <v>284</v>
      </c>
      <c r="L18" s="3">
        <v>133.68</v>
      </c>
      <c r="M18" s="3">
        <v>140.36</v>
      </c>
      <c r="N18" s="3">
        <v>299.99</v>
      </c>
      <c r="O18" s="2" t="s">
        <v>143</v>
      </c>
      <c r="P18" s="2" t="s">
        <v>184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148</v>
      </c>
      <c r="V18" s="2" t="s">
        <v>285</v>
      </c>
      <c r="W18" s="2" t="s">
        <v>186</v>
      </c>
      <c r="X18" s="2" t="s">
        <v>146</v>
      </c>
      <c r="Y18" s="2" t="s">
        <v>286</v>
      </c>
      <c r="Z18" s="4">
        <v>173</v>
      </c>
      <c r="AA18" s="4">
        <f>=ROUNDDOWN(16.4761904761905,0)</f>
      </c>
      <c r="AB18" s="5">
        <v>10.5</v>
      </c>
      <c r="AC18" s="2" t="s">
        <v>151</v>
      </c>
      <c r="AD18" s="4">
        <v>219</v>
      </c>
      <c r="AE18" s="4">
        <v>219</v>
      </c>
      <c r="AF18" s="6">
        <v>71</v>
      </c>
      <c r="AG18" s="6"/>
      <c r="AH18" s="7">
        <v>0.1613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33</v>
      </c>
      <c r="AS18" s="8">
        <v>5076.47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79</v>
      </c>
      <c r="AY18" s="8">
        <v>12838.05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287</v>
      </c>
      <c r="BM18" s="7"/>
      <c r="BN18" s="7"/>
      <c r="BO18" s="4"/>
      <c r="BP18" s="8"/>
      <c r="BQ18" s="4">
        <v>1</v>
      </c>
      <c r="BR18" s="8">
        <v>311.09</v>
      </c>
      <c r="BS18" s="7">
        <v>-1</v>
      </c>
      <c r="BT18" s="7">
        <v>-1</v>
      </c>
      <c r="BU18" s="2" t="s">
        <v>153</v>
      </c>
      <c r="BV18" s="2" t="s">
        <v>143</v>
      </c>
      <c r="BW18" s="2" t="s">
        <v>288</v>
      </c>
      <c r="BX18" s="2" t="s">
        <v>289</v>
      </c>
      <c r="BY18" s="2" t="s">
        <v>154</v>
      </c>
      <c r="BZ18" s="2" t="s">
        <v>154</v>
      </c>
      <c r="CA18" s="2" t="s">
        <v>146</v>
      </c>
      <c r="CB18" s="4"/>
      <c r="CC18" s="8"/>
      <c r="CD18" s="4">
        <v>8</v>
      </c>
      <c r="CE18" s="8">
        <v>1111.92</v>
      </c>
      <c r="CF18" s="7">
        <v>-1</v>
      </c>
      <c r="CG18" s="7">
        <v>-1</v>
      </c>
      <c r="CH18" s="2" t="s">
        <v>153</v>
      </c>
      <c r="CI18" s="2" t="s">
        <v>143</v>
      </c>
      <c r="CJ18" s="2" t="s">
        <v>190</v>
      </c>
      <c r="CK18" s="2" t="s">
        <v>290</v>
      </c>
      <c r="CL18" s="2" t="s">
        <v>154</v>
      </c>
      <c r="CM18" s="2" t="s">
        <v>154</v>
      </c>
      <c r="CN18" s="2" t="s">
        <v>146</v>
      </c>
      <c r="CO18" s="4"/>
      <c r="CP18" s="8"/>
      <c r="CQ18" s="4">
        <v>10</v>
      </c>
      <c r="CR18" s="8">
        <v>1274.13</v>
      </c>
      <c r="CS18" s="7">
        <v>-1</v>
      </c>
      <c r="CT18" s="7">
        <v>-1</v>
      </c>
      <c r="CU18" s="2" t="s">
        <v>153</v>
      </c>
      <c r="CV18" s="2" t="s">
        <v>143</v>
      </c>
      <c r="CW18" s="2" t="s">
        <v>291</v>
      </c>
      <c r="CX18" s="2" t="s">
        <v>292</v>
      </c>
      <c r="CY18" s="2" t="s">
        <v>154</v>
      </c>
      <c r="CZ18" s="2" t="s">
        <v>154</v>
      </c>
      <c r="DA18" s="2" t="s">
        <v>146</v>
      </c>
      <c r="DB18" s="4"/>
      <c r="DC18" s="8"/>
      <c r="DD18" s="4">
        <v>10</v>
      </c>
      <c r="DE18" s="8">
        <v>1761.8</v>
      </c>
      <c r="DF18" s="7">
        <v>-1</v>
      </c>
      <c r="DG18" s="7">
        <v>-1</v>
      </c>
      <c r="DH18" s="2" t="s">
        <v>153</v>
      </c>
      <c r="DI18" s="2" t="s">
        <v>143</v>
      </c>
      <c r="DJ18" s="2" t="s">
        <v>146</v>
      </c>
      <c r="DK18" s="2" t="s">
        <v>293</v>
      </c>
      <c r="DL18" s="2" t="s">
        <v>154</v>
      </c>
      <c r="DM18" s="2" t="s">
        <v>154</v>
      </c>
      <c r="DN18" s="2" t="s">
        <v>146</v>
      </c>
      <c r="DO18" s="4"/>
      <c r="DP18" s="8"/>
      <c r="DQ18" s="4">
        <v>2</v>
      </c>
      <c r="DR18" s="8">
        <v>288.28</v>
      </c>
      <c r="DS18" s="7">
        <v>-1</v>
      </c>
      <c r="DT18" s="7">
        <v>-1</v>
      </c>
      <c r="DU18" s="2" t="s">
        <v>153</v>
      </c>
      <c r="DV18" s="2" t="s">
        <v>143</v>
      </c>
      <c r="DW18" s="2" t="s">
        <v>294</v>
      </c>
      <c r="DX18" s="2" t="s">
        <v>295</v>
      </c>
      <c r="DY18" s="2" t="s">
        <v>154</v>
      </c>
      <c r="DZ18" s="2" t="s">
        <v>154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288</v>
      </c>
      <c r="EK18" s="2" t="s">
        <v>296</v>
      </c>
      <c r="EL18" s="2" t="s">
        <v>154</v>
      </c>
      <c r="EM18" s="2" t="s">
        <v>154</v>
      </c>
      <c r="EN18" s="2" t="s">
        <v>146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153</v>
      </c>
      <c r="EV18" s="2" t="s">
        <v>143</v>
      </c>
      <c r="EW18" s="2" t="s">
        <v>288</v>
      </c>
      <c r="EX18" s="2" t="s">
        <v>191</v>
      </c>
      <c r="EY18" s="2" t="s">
        <v>154</v>
      </c>
      <c r="EZ18" s="2" t="s">
        <v>154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297</v>
      </c>
      <c r="FK18" s="2" t="s">
        <v>298</v>
      </c>
      <c r="FL18" s="2" t="s">
        <v>154</v>
      </c>
      <c r="FM18" s="2" t="s">
        <v>154</v>
      </c>
      <c r="FN18" s="2" t="s">
        <v>146</v>
      </c>
      <c r="FO18" s="4"/>
      <c r="FP18" s="8"/>
      <c r="FQ18" s="4">
        <v>1</v>
      </c>
      <c r="FR18" s="8">
        <v>141.57</v>
      </c>
      <c r="FS18" s="7">
        <v>-1</v>
      </c>
      <c r="FT18" s="7">
        <v>-1</v>
      </c>
      <c r="FU18" s="2" t="s">
        <v>153</v>
      </c>
      <c r="FV18" s="2" t="s">
        <v>143</v>
      </c>
      <c r="FW18" s="2" t="s">
        <v>146</v>
      </c>
      <c r="FX18" s="2" t="s">
        <v>299</v>
      </c>
      <c r="FY18" s="2" t="s">
        <v>154</v>
      </c>
      <c r="FZ18" s="2" t="s">
        <v>154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288</v>
      </c>
      <c r="JK18" s="2" t="s">
        <v>300</v>
      </c>
      <c r="JL18" s="2" t="s">
        <v>154</v>
      </c>
      <c r="JM18" s="2" t="s">
        <v>154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288</v>
      </c>
      <c r="KK18" s="2" t="s">
        <v>301</v>
      </c>
      <c r="KL18" s="2" t="s">
        <v>154</v>
      </c>
      <c r="KM18" s="2" t="s">
        <v>154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>
        <v>173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219</v>
      </c>
      <c r="PT18" s="4"/>
    </row>
    <row r="19">
      <c r="A19" s="2" t="s">
        <v>302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264</v>
      </c>
      <c r="G19" s="2" t="s">
        <v>264</v>
      </c>
      <c r="H19" s="2" t="s">
        <v>264</v>
      </c>
      <c r="I19" s="2" t="s">
        <v>182</v>
      </c>
      <c r="J19" s="2" t="s">
        <v>165</v>
      </c>
      <c r="K19" s="2" t="s">
        <v>284</v>
      </c>
      <c r="L19" s="3">
        <v>159.6</v>
      </c>
      <c r="M19" s="3">
        <v>167.58</v>
      </c>
      <c r="N19" s="3">
        <v>329.99</v>
      </c>
      <c r="O19" s="2" t="s">
        <v>143</v>
      </c>
      <c r="P19" s="2" t="s">
        <v>184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148</v>
      </c>
      <c r="V19" s="2" t="s">
        <v>285</v>
      </c>
      <c r="W19" s="2" t="s">
        <v>186</v>
      </c>
      <c r="X19" s="2" t="s">
        <v>146</v>
      </c>
      <c r="Y19" s="2" t="s">
        <v>286</v>
      </c>
      <c r="Z19" s="4">
        <v>151</v>
      </c>
      <c r="AA19" s="4">
        <f>=ROUNDDOWN(16.063829787234,0)</f>
      </c>
      <c r="AB19" s="5">
        <v>9.4</v>
      </c>
      <c r="AC19" s="2" t="s">
        <v>151</v>
      </c>
      <c r="AD19" s="4">
        <v>179</v>
      </c>
      <c r="AE19" s="4">
        <v>179</v>
      </c>
      <c r="AF19" s="6">
        <v>71</v>
      </c>
      <c r="AG19" s="6"/>
      <c r="AH19" s="7">
        <v>0.129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30</v>
      </c>
      <c r="AS19" s="8">
        <v>5038.7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303</v>
      </c>
      <c r="BM19" s="7"/>
      <c r="BN19" s="7"/>
      <c r="BO19" s="4"/>
      <c r="BP19" s="8"/>
      <c r="BQ19" s="4">
        <v>1</v>
      </c>
      <c r="BR19" s="8">
        <v>331.83</v>
      </c>
      <c r="BS19" s="7">
        <v>-1</v>
      </c>
      <c r="BT19" s="7">
        <v>-1</v>
      </c>
      <c r="BU19" s="2" t="s">
        <v>153</v>
      </c>
      <c r="BV19" s="2" t="s">
        <v>143</v>
      </c>
      <c r="BW19" s="2" t="s">
        <v>288</v>
      </c>
      <c r="BX19" s="2" t="s">
        <v>304</v>
      </c>
      <c r="BY19" s="2" t="s">
        <v>154</v>
      </c>
      <c r="BZ19" s="2" t="s">
        <v>154</v>
      </c>
      <c r="CA19" s="2" t="s">
        <v>146</v>
      </c>
      <c r="CB19" s="4"/>
      <c r="CC19" s="8"/>
      <c r="CD19" s="4">
        <v>8</v>
      </c>
      <c r="CE19" s="8">
        <v>1334.32</v>
      </c>
      <c r="CF19" s="7">
        <v>-1</v>
      </c>
      <c r="CG19" s="7">
        <v>-1</v>
      </c>
      <c r="CH19" s="2" t="s">
        <v>153</v>
      </c>
      <c r="CI19" s="2" t="s">
        <v>143</v>
      </c>
      <c r="CJ19" s="2" t="s">
        <v>190</v>
      </c>
      <c r="CK19" s="2" t="s">
        <v>305</v>
      </c>
      <c r="CL19" s="2" t="s">
        <v>154</v>
      </c>
      <c r="CM19" s="2" t="s">
        <v>154</v>
      </c>
      <c r="CN19" s="2" t="s">
        <v>146</v>
      </c>
      <c r="CO19" s="4"/>
      <c r="CP19" s="8"/>
      <c r="CQ19" s="4">
        <v>16</v>
      </c>
      <c r="CR19" s="8">
        <v>2396.76</v>
      </c>
      <c r="CS19" s="7">
        <v>-1</v>
      </c>
      <c r="CT19" s="7">
        <v>-1</v>
      </c>
      <c r="CU19" s="2" t="s">
        <v>153</v>
      </c>
      <c r="CV19" s="2" t="s">
        <v>143</v>
      </c>
      <c r="CW19" s="2" t="s">
        <v>291</v>
      </c>
      <c r="CX19" s="2" t="s">
        <v>191</v>
      </c>
      <c r="CY19" s="2" t="s">
        <v>154</v>
      </c>
      <c r="CZ19" s="2" t="s">
        <v>154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146</v>
      </c>
      <c r="DK19" s="2" t="s">
        <v>293</v>
      </c>
      <c r="DL19" s="2" t="s">
        <v>154</v>
      </c>
      <c r="DM19" s="2" t="s">
        <v>154</v>
      </c>
      <c r="DN19" s="2" t="s">
        <v>146</v>
      </c>
      <c r="DO19" s="4"/>
      <c r="DP19" s="8"/>
      <c r="DQ19" s="4">
        <v>3</v>
      </c>
      <c r="DR19" s="8">
        <v>518.91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294</v>
      </c>
      <c r="DX19" s="2" t="s">
        <v>306</v>
      </c>
      <c r="DY19" s="2" t="s">
        <v>154</v>
      </c>
      <c r="DZ19" s="2" t="s">
        <v>154</v>
      </c>
      <c r="EA19" s="2" t="s">
        <v>146</v>
      </c>
      <c r="EB19" s="4"/>
      <c r="EC19" s="8"/>
      <c r="ED19" s="4">
        <v>1</v>
      </c>
      <c r="EE19" s="8">
        <v>231.66</v>
      </c>
      <c r="EF19" s="7">
        <v>-1</v>
      </c>
      <c r="EG19" s="7">
        <v>-1</v>
      </c>
      <c r="EH19" s="2" t="s">
        <v>153</v>
      </c>
      <c r="EI19" s="2" t="s">
        <v>143</v>
      </c>
      <c r="EJ19" s="2" t="s">
        <v>288</v>
      </c>
      <c r="EK19" s="2" t="s">
        <v>307</v>
      </c>
      <c r="EL19" s="2" t="s">
        <v>154</v>
      </c>
      <c r="EM19" s="2" t="s">
        <v>154</v>
      </c>
      <c r="EN19" s="2" t="s">
        <v>146</v>
      </c>
      <c r="EO19" s="4"/>
      <c r="EP19" s="8"/>
      <c r="EQ19" s="4">
        <v>1</v>
      </c>
      <c r="ER19" s="8">
        <v>225.22</v>
      </c>
      <c r="ES19" s="7">
        <v>-1</v>
      </c>
      <c r="ET19" s="7">
        <v>-1</v>
      </c>
      <c r="EU19" s="2" t="s">
        <v>153</v>
      </c>
      <c r="EV19" s="2" t="s">
        <v>143</v>
      </c>
      <c r="EW19" s="2" t="s">
        <v>288</v>
      </c>
      <c r="EX19" s="2" t="s">
        <v>308</v>
      </c>
      <c r="EY19" s="2" t="s">
        <v>154</v>
      </c>
      <c r="EZ19" s="2" t="s">
        <v>154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200</v>
      </c>
      <c r="FK19" s="2" t="s">
        <v>213</v>
      </c>
      <c r="FL19" s="2" t="s">
        <v>154</v>
      </c>
      <c r="FM19" s="2" t="s">
        <v>154</v>
      </c>
      <c r="FN19" s="2" t="s">
        <v>146</v>
      </c>
      <c r="FO19" s="4"/>
      <c r="FP19" s="8"/>
      <c r="FQ19" s="4"/>
      <c r="FR19" s="8"/>
      <c r="FS19" s="7"/>
      <c r="FT19" s="7"/>
      <c r="FU19" s="2" t="s">
        <v>160</v>
      </c>
      <c r="FV19" s="2" t="s">
        <v>143</v>
      </c>
      <c r="FW19" s="2" t="s">
        <v>146</v>
      </c>
      <c r="FX19" s="2" t="s">
        <v>146</v>
      </c>
      <c r="FY19" s="2" t="s">
        <v>154</v>
      </c>
      <c r="FZ19" s="2" t="s">
        <v>154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288</v>
      </c>
      <c r="JK19" s="2" t="s">
        <v>309</v>
      </c>
      <c r="JL19" s="2" t="s">
        <v>154</v>
      </c>
      <c r="JM19" s="2" t="s">
        <v>154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288</v>
      </c>
      <c r="KK19" s="2" t="s">
        <v>146</v>
      </c>
      <c r="KL19" s="2" t="s">
        <v>154</v>
      </c>
      <c r="KM19" s="2" t="s">
        <v>154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>
        <v>151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179</v>
      </c>
      <c r="PT19" s="4"/>
    </row>
    <row r="20">
      <c r="A20" s="2" t="s">
        <v>310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264</v>
      </c>
      <c r="G20" s="2" t="s">
        <v>264</v>
      </c>
      <c r="H20" s="2" t="s">
        <v>264</v>
      </c>
      <c r="I20" s="2" t="s">
        <v>182</v>
      </c>
      <c r="J20" s="2" t="s">
        <v>174</v>
      </c>
      <c r="K20" s="2" t="s">
        <v>284</v>
      </c>
      <c r="L20" s="3">
        <v>159.41</v>
      </c>
      <c r="M20" s="3">
        <v>167.38</v>
      </c>
      <c r="N20" s="3">
        <v>329.99</v>
      </c>
      <c r="O20" s="2" t="s">
        <v>143</v>
      </c>
      <c r="P20" s="2" t="s">
        <v>184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148</v>
      </c>
      <c r="V20" s="2" t="s">
        <v>285</v>
      </c>
      <c r="W20" s="2" t="s">
        <v>186</v>
      </c>
      <c r="X20" s="2" t="s">
        <v>146</v>
      </c>
      <c r="Y20" s="2" t="s">
        <v>286</v>
      </c>
      <c r="Z20" s="4">
        <v>153</v>
      </c>
      <c r="AA20" s="4">
        <f>=ROUNDDOWN(30.6,0)</f>
      </c>
      <c r="AB20" s="5">
        <v>5</v>
      </c>
      <c r="AC20" s="2" t="s">
        <v>151</v>
      </c>
      <c r="AD20" s="4">
        <v>119</v>
      </c>
      <c r="AE20" s="4">
        <v>119</v>
      </c>
      <c r="AF20" s="6">
        <v>71</v>
      </c>
      <c r="AG20" s="6"/>
      <c r="AH20" s="7">
        <v>0.1613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16</v>
      </c>
      <c r="AS20" s="8">
        <v>2722.88</v>
      </c>
      <c r="AT20" s="7">
        <v>-1</v>
      </c>
      <c r="AU20" s="7">
        <v>-1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288</v>
      </c>
      <c r="BX20" s="2" t="s">
        <v>304</v>
      </c>
      <c r="BY20" s="2" t="s">
        <v>154</v>
      </c>
      <c r="BZ20" s="2" t="s">
        <v>154</v>
      </c>
      <c r="CA20" s="2" t="s">
        <v>146</v>
      </c>
      <c r="CB20" s="4"/>
      <c r="CC20" s="8"/>
      <c r="CD20" s="4">
        <v>4</v>
      </c>
      <c r="CE20" s="8">
        <v>667.16</v>
      </c>
      <c r="CF20" s="7">
        <v>-1</v>
      </c>
      <c r="CG20" s="7">
        <v>-1</v>
      </c>
      <c r="CH20" s="2" t="s">
        <v>153</v>
      </c>
      <c r="CI20" s="2" t="s">
        <v>143</v>
      </c>
      <c r="CJ20" s="2" t="s">
        <v>190</v>
      </c>
      <c r="CK20" s="2" t="s">
        <v>309</v>
      </c>
      <c r="CL20" s="2" t="s">
        <v>154</v>
      </c>
      <c r="CM20" s="2" t="s">
        <v>154</v>
      </c>
      <c r="CN20" s="2" t="s">
        <v>146</v>
      </c>
      <c r="CO20" s="4"/>
      <c r="CP20" s="8"/>
      <c r="CQ20" s="4">
        <v>3</v>
      </c>
      <c r="CR20" s="8">
        <v>463.29</v>
      </c>
      <c r="CS20" s="7">
        <v>-1</v>
      </c>
      <c r="CT20" s="7">
        <v>-1</v>
      </c>
      <c r="CU20" s="2" t="s">
        <v>153</v>
      </c>
      <c r="CV20" s="2" t="s">
        <v>143</v>
      </c>
      <c r="CW20" s="2" t="s">
        <v>291</v>
      </c>
      <c r="CX20" s="2" t="s">
        <v>312</v>
      </c>
      <c r="CY20" s="2" t="s">
        <v>154</v>
      </c>
      <c r="CZ20" s="2" t="s">
        <v>154</v>
      </c>
      <c r="DA20" s="2" t="s">
        <v>146</v>
      </c>
      <c r="DB20" s="4"/>
      <c r="DC20" s="8"/>
      <c r="DD20" s="4">
        <v>6</v>
      </c>
      <c r="DE20" s="8">
        <v>1014.84</v>
      </c>
      <c r="DF20" s="7">
        <v>-1</v>
      </c>
      <c r="DG20" s="7">
        <v>-1</v>
      </c>
      <c r="DH20" s="2" t="s">
        <v>153</v>
      </c>
      <c r="DI20" s="2" t="s">
        <v>143</v>
      </c>
      <c r="DJ20" s="2" t="s">
        <v>146</v>
      </c>
      <c r="DK20" s="2" t="s">
        <v>293</v>
      </c>
      <c r="DL20" s="2" t="s">
        <v>154</v>
      </c>
      <c r="DM20" s="2" t="s">
        <v>154</v>
      </c>
      <c r="DN20" s="2" t="s">
        <v>146</v>
      </c>
      <c r="DO20" s="4"/>
      <c r="DP20" s="8"/>
      <c r="DQ20" s="4">
        <v>2</v>
      </c>
      <c r="DR20" s="8">
        <v>345.94</v>
      </c>
      <c r="DS20" s="7">
        <v>-1</v>
      </c>
      <c r="DT20" s="7">
        <v>-1</v>
      </c>
      <c r="DU20" s="2" t="s">
        <v>153</v>
      </c>
      <c r="DV20" s="2" t="s">
        <v>143</v>
      </c>
      <c r="DW20" s="2" t="s">
        <v>294</v>
      </c>
      <c r="DX20" s="2" t="s">
        <v>313</v>
      </c>
      <c r="DY20" s="2" t="s">
        <v>154</v>
      </c>
      <c r="DZ20" s="2" t="s">
        <v>154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288</v>
      </c>
      <c r="EK20" s="2" t="s">
        <v>314</v>
      </c>
      <c r="EL20" s="2" t="s">
        <v>154</v>
      </c>
      <c r="EM20" s="2" t="s">
        <v>154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288</v>
      </c>
      <c r="EX20" s="2" t="s">
        <v>315</v>
      </c>
      <c r="EY20" s="2" t="s">
        <v>154</v>
      </c>
      <c r="EZ20" s="2" t="s">
        <v>154</v>
      </c>
      <c r="FA20" s="2" t="s">
        <v>146</v>
      </c>
      <c r="FB20" s="4"/>
      <c r="FC20" s="8"/>
      <c r="FD20" s="4">
        <v>1</v>
      </c>
      <c r="FE20" s="8">
        <v>231.65</v>
      </c>
      <c r="FF20" s="7">
        <v>-1</v>
      </c>
      <c r="FG20" s="7">
        <v>-1</v>
      </c>
      <c r="FH20" s="2" t="s">
        <v>153</v>
      </c>
      <c r="FI20" s="2" t="s">
        <v>143</v>
      </c>
      <c r="FJ20" s="2" t="s">
        <v>297</v>
      </c>
      <c r="FK20" s="2" t="s">
        <v>316</v>
      </c>
      <c r="FL20" s="2" t="s">
        <v>154</v>
      </c>
      <c r="FM20" s="2" t="s">
        <v>154</v>
      </c>
      <c r="FN20" s="2" t="s">
        <v>146</v>
      </c>
      <c r="FO20" s="4"/>
      <c r="FP20" s="8"/>
      <c r="FQ20" s="4"/>
      <c r="FR20" s="8"/>
      <c r="FS20" s="7"/>
      <c r="FT20" s="7"/>
      <c r="FU20" s="2" t="s">
        <v>160</v>
      </c>
      <c r="FV20" s="2" t="s">
        <v>143</v>
      </c>
      <c r="FW20" s="2" t="s">
        <v>146</v>
      </c>
      <c r="FX20" s="2" t="s">
        <v>146</v>
      </c>
      <c r="FY20" s="2" t="s">
        <v>154</v>
      </c>
      <c r="FZ20" s="2" t="s">
        <v>154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288</v>
      </c>
      <c r="JK20" s="2" t="s">
        <v>146</v>
      </c>
      <c r="JL20" s="2" t="s">
        <v>154</v>
      </c>
      <c r="JM20" s="2" t="s">
        <v>154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288</v>
      </c>
      <c r="KK20" s="2" t="s">
        <v>317</v>
      </c>
      <c r="KL20" s="2" t="s">
        <v>154</v>
      </c>
      <c r="KM20" s="2" t="s">
        <v>154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>
        <v>153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119</v>
      </c>
      <c r="PT20" s="4"/>
    </row>
    <row r="21">
      <c r="A21" s="2" t="s">
        <v>318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264</v>
      </c>
      <c r="G21" s="2" t="s">
        <v>264</v>
      </c>
      <c r="H21" s="2" t="s">
        <v>264</v>
      </c>
      <c r="I21" s="2" t="s">
        <v>182</v>
      </c>
      <c r="J21" s="2" t="s">
        <v>141</v>
      </c>
      <c r="K21" s="2" t="s">
        <v>319</v>
      </c>
      <c r="L21" s="3">
        <v>133.68</v>
      </c>
      <c r="M21" s="3">
        <v>140.36</v>
      </c>
      <c r="N21" s="3">
        <v>299.99</v>
      </c>
      <c r="O21" s="2" t="s">
        <v>143</v>
      </c>
      <c r="P21" s="2" t="s">
        <v>184</v>
      </c>
      <c r="Q21" s="2" t="s">
        <v>145</v>
      </c>
      <c r="R21" s="2" t="s">
        <v>146</v>
      </c>
      <c r="S21" s="2" t="s">
        <v>146</v>
      </c>
      <c r="T21" s="2" t="s">
        <v>146</v>
      </c>
      <c r="U21" s="2" t="s">
        <v>148</v>
      </c>
      <c r="V21" s="2" t="s">
        <v>285</v>
      </c>
      <c r="W21" s="2" t="s">
        <v>186</v>
      </c>
      <c r="X21" s="2" t="s">
        <v>146</v>
      </c>
      <c r="Y21" s="2" t="s">
        <v>187</v>
      </c>
      <c r="Z21" s="4"/>
      <c r="AA21" s="4">
        <f>=ROUNDDOWN({0},0)</f>
      </c>
      <c r="AB21" s="5">
        <v>7.6</v>
      </c>
      <c r="AC21" s="2" t="s">
        <v>320</v>
      </c>
      <c r="AD21" s="4">
        <v>184</v>
      </c>
      <c r="AE21" s="4">
        <v>184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>
        <v>23</v>
      </c>
      <c r="AS21" s="8">
        <v>3356.54</v>
      </c>
      <c r="AT21" s="7">
        <v>-1</v>
      </c>
      <c r="AU21" s="7">
        <v>-1</v>
      </c>
      <c r="AV21" s="4" t="s">
        <v>146</v>
      </c>
      <c r="AW21" s="8" t="s">
        <v>146</v>
      </c>
      <c r="AX21" s="4">
        <v>47</v>
      </c>
      <c r="AY21" s="8">
        <v>7505.88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321</v>
      </c>
      <c r="BM21" s="7"/>
      <c r="BN21" s="7"/>
      <c r="BO21" s="4"/>
      <c r="BP21" s="8"/>
      <c r="BQ21" s="4">
        <v>1</v>
      </c>
      <c r="BR21" s="8">
        <v>299.99</v>
      </c>
      <c r="BS21" s="7">
        <v>-1</v>
      </c>
      <c r="BT21" s="7">
        <v>-1</v>
      </c>
      <c r="BU21" s="2" t="s">
        <v>153</v>
      </c>
      <c r="BV21" s="2" t="s">
        <v>143</v>
      </c>
      <c r="BW21" s="2" t="s">
        <v>187</v>
      </c>
      <c r="BX21" s="2" t="s">
        <v>322</v>
      </c>
      <c r="BY21" s="2" t="s">
        <v>154</v>
      </c>
      <c r="BZ21" s="2" t="s">
        <v>154</v>
      </c>
      <c r="CA21" s="2" t="s">
        <v>146</v>
      </c>
      <c r="CB21" s="4"/>
      <c r="CC21" s="8"/>
      <c r="CD21" s="4">
        <v>8</v>
      </c>
      <c r="CE21" s="8">
        <v>1111.92</v>
      </c>
      <c r="CF21" s="7">
        <v>-1</v>
      </c>
      <c r="CG21" s="7">
        <v>-1</v>
      </c>
      <c r="CH21" s="2" t="s">
        <v>153</v>
      </c>
      <c r="CI21" s="2" t="s">
        <v>143</v>
      </c>
      <c r="CJ21" s="2" t="s">
        <v>190</v>
      </c>
      <c r="CK21" s="2" t="s">
        <v>323</v>
      </c>
      <c r="CL21" s="2" t="s">
        <v>154</v>
      </c>
      <c r="CM21" s="2" t="s">
        <v>154</v>
      </c>
      <c r="CN21" s="2" t="s">
        <v>146</v>
      </c>
      <c r="CO21" s="4"/>
      <c r="CP21" s="8"/>
      <c r="CQ21" s="4">
        <v>8</v>
      </c>
      <c r="CR21" s="8">
        <v>984.56</v>
      </c>
      <c r="CS21" s="7">
        <v>-1</v>
      </c>
      <c r="CT21" s="7">
        <v>-1</v>
      </c>
      <c r="CU21" s="2" t="s">
        <v>153</v>
      </c>
      <c r="CV21" s="2" t="s">
        <v>143</v>
      </c>
      <c r="CW21" s="2" t="s">
        <v>192</v>
      </c>
      <c r="CX21" s="2" t="s">
        <v>324</v>
      </c>
      <c r="CY21" s="2" t="s">
        <v>154</v>
      </c>
      <c r="CZ21" s="2" t="s">
        <v>154</v>
      </c>
      <c r="DA21" s="2" t="s">
        <v>146</v>
      </c>
      <c r="DB21" s="4"/>
      <c r="DC21" s="8"/>
      <c r="DD21" s="4"/>
      <c r="DE21" s="8"/>
      <c r="DF21" s="7"/>
      <c r="DG21" s="7"/>
      <c r="DH21" s="2" t="s">
        <v>153</v>
      </c>
      <c r="DI21" s="2" t="s">
        <v>143</v>
      </c>
      <c r="DJ21" s="2" t="s">
        <v>146</v>
      </c>
      <c r="DK21" s="2" t="s">
        <v>325</v>
      </c>
      <c r="DL21" s="2" t="s">
        <v>154</v>
      </c>
      <c r="DM21" s="2" t="s">
        <v>154</v>
      </c>
      <c r="DN21" s="2" t="s">
        <v>146</v>
      </c>
      <c r="DO21" s="4"/>
      <c r="DP21" s="8"/>
      <c r="DQ21" s="4">
        <v>3</v>
      </c>
      <c r="DR21" s="8">
        <v>432.42</v>
      </c>
      <c r="DS21" s="7">
        <v>-1</v>
      </c>
      <c r="DT21" s="7">
        <v>-1</v>
      </c>
      <c r="DU21" s="2" t="s">
        <v>153</v>
      </c>
      <c r="DV21" s="2" t="s">
        <v>143</v>
      </c>
      <c r="DW21" s="2" t="s">
        <v>195</v>
      </c>
      <c r="DX21" s="2" t="s">
        <v>326</v>
      </c>
      <c r="DY21" s="2" t="s">
        <v>154</v>
      </c>
      <c r="DZ21" s="2" t="s">
        <v>154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187</v>
      </c>
      <c r="EK21" s="2" t="s">
        <v>327</v>
      </c>
      <c r="EL21" s="2" t="s">
        <v>154</v>
      </c>
      <c r="EM21" s="2" t="s">
        <v>154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198</v>
      </c>
      <c r="EX21" s="2" t="s">
        <v>328</v>
      </c>
      <c r="EY21" s="2" t="s">
        <v>154</v>
      </c>
      <c r="EZ21" s="2" t="s">
        <v>154</v>
      </c>
      <c r="FA21" s="2" t="s">
        <v>146</v>
      </c>
      <c r="FB21" s="4"/>
      <c r="FC21" s="8"/>
      <c r="FD21" s="4">
        <v>2</v>
      </c>
      <c r="FE21" s="8">
        <v>386.08</v>
      </c>
      <c r="FF21" s="7">
        <v>-1</v>
      </c>
      <c r="FG21" s="7">
        <v>-1</v>
      </c>
      <c r="FH21" s="2" t="s">
        <v>153</v>
      </c>
      <c r="FI21" s="2" t="s">
        <v>143</v>
      </c>
      <c r="FJ21" s="2" t="s">
        <v>329</v>
      </c>
      <c r="FK21" s="2" t="s">
        <v>330</v>
      </c>
      <c r="FL21" s="2" t="s">
        <v>154</v>
      </c>
      <c r="FM21" s="2" t="s">
        <v>154</v>
      </c>
      <c r="FN21" s="2" t="s">
        <v>146</v>
      </c>
      <c r="FO21" s="4"/>
      <c r="FP21" s="8"/>
      <c r="FQ21" s="4">
        <v>1</v>
      </c>
      <c r="FR21" s="8">
        <v>141.57</v>
      </c>
      <c r="FS21" s="7">
        <v>-1</v>
      </c>
      <c r="FT21" s="7">
        <v>-1</v>
      </c>
      <c r="FU21" s="2" t="s">
        <v>153</v>
      </c>
      <c r="FV21" s="2" t="s">
        <v>143</v>
      </c>
      <c r="FW21" s="2" t="s">
        <v>146</v>
      </c>
      <c r="FX21" s="2" t="s">
        <v>331</v>
      </c>
      <c r="FY21" s="2" t="s">
        <v>154</v>
      </c>
      <c r="FZ21" s="2" t="s">
        <v>154</v>
      </c>
      <c r="GA21" s="2" t="s">
        <v>146</v>
      </c>
      <c r="GB21" s="4"/>
      <c r="GC21" s="8"/>
      <c r="GD21" s="4"/>
      <c r="GE21" s="8"/>
      <c r="GF21" s="7"/>
      <c r="GG21" s="7"/>
      <c r="GH21" s="2" t="s">
        <v>153</v>
      </c>
      <c r="GI21" s="2" t="s">
        <v>143</v>
      </c>
      <c r="GJ21" s="2" t="s">
        <v>203</v>
      </c>
      <c r="GK21" s="2" t="s">
        <v>146</v>
      </c>
      <c r="GL21" s="2" t="s">
        <v>154</v>
      </c>
      <c r="GM21" s="2" t="s">
        <v>154</v>
      </c>
      <c r="GN21" s="2" t="s">
        <v>146</v>
      </c>
      <c r="GO21" s="4"/>
      <c r="GP21" s="8"/>
      <c r="GQ21" s="4"/>
      <c r="GR21" s="8"/>
      <c r="GS21" s="7"/>
      <c r="GT21" s="7"/>
      <c r="GU21" s="2" t="s">
        <v>146</v>
      </c>
      <c r="GV21" s="2" t="s">
        <v>146</v>
      </c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153</v>
      </c>
      <c r="JI21" s="2" t="s">
        <v>143</v>
      </c>
      <c r="JJ21" s="2" t="s">
        <v>205</v>
      </c>
      <c r="JK21" s="2" t="s">
        <v>332</v>
      </c>
      <c r="JL21" s="2" t="s">
        <v>154</v>
      </c>
      <c r="JM21" s="2" t="s">
        <v>154</v>
      </c>
      <c r="JN21" s="2" t="s">
        <v>146</v>
      </c>
      <c r="JO21" s="4"/>
      <c r="JP21" s="8"/>
      <c r="JQ21" s="4"/>
      <c r="JR21" s="8"/>
      <c r="JS21" s="7"/>
      <c r="JT21" s="7"/>
      <c r="JU21" s="2" t="s">
        <v>146</v>
      </c>
      <c r="JV21" s="2" t="s">
        <v>146</v>
      </c>
      <c r="JW21" s="2" t="s">
        <v>146</v>
      </c>
      <c r="JX21" s="2" t="s">
        <v>146</v>
      </c>
      <c r="JY21" s="2" t="s">
        <v>146</v>
      </c>
      <c r="JZ21" s="2" t="s">
        <v>146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207</v>
      </c>
      <c r="KK21" s="2" t="s">
        <v>146</v>
      </c>
      <c r="KL21" s="2" t="s">
        <v>154</v>
      </c>
      <c r="KM21" s="2" t="s">
        <v>154</v>
      </c>
      <c r="KN21" s="2" t="s">
        <v>146</v>
      </c>
      <c r="KO21" s="4"/>
      <c r="KP21" s="8"/>
      <c r="KQ21" s="4"/>
      <c r="KR21" s="8"/>
      <c r="KS21" s="7"/>
      <c r="KT21" s="7"/>
      <c r="KU21" s="2" t="s">
        <v>146</v>
      </c>
      <c r="KV21" s="2" t="s">
        <v>146</v>
      </c>
      <c r="KW21" s="2" t="s">
        <v>146</v>
      </c>
      <c r="KX21" s="2" t="s">
        <v>146</v>
      </c>
      <c r="KY21" s="2" t="s">
        <v>146</v>
      </c>
      <c r="KZ21" s="2" t="s">
        <v>146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2" t="s">
        <v>146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184</v>
      </c>
    </row>
    <row r="22">
      <c r="A22" s="2" t="s">
        <v>333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264</v>
      </c>
      <c r="G22" s="2" t="s">
        <v>264</v>
      </c>
      <c r="H22" s="2" t="s">
        <v>264</v>
      </c>
      <c r="I22" s="2" t="s">
        <v>182</v>
      </c>
      <c r="J22" s="2" t="s">
        <v>165</v>
      </c>
      <c r="K22" s="2" t="s">
        <v>319</v>
      </c>
      <c r="L22" s="3">
        <v>159.6</v>
      </c>
      <c r="M22" s="3">
        <v>167.58</v>
      </c>
      <c r="N22" s="3">
        <v>329.99</v>
      </c>
      <c r="O22" s="2" t="s">
        <v>143</v>
      </c>
      <c r="P22" s="2" t="s">
        <v>184</v>
      </c>
      <c r="Q22" s="2" t="s">
        <v>145</v>
      </c>
      <c r="R22" s="2" t="s">
        <v>146</v>
      </c>
      <c r="S22" s="2" t="s">
        <v>146</v>
      </c>
      <c r="T22" s="2" t="s">
        <v>146</v>
      </c>
      <c r="U22" s="2" t="s">
        <v>148</v>
      </c>
      <c r="V22" s="2" t="s">
        <v>285</v>
      </c>
      <c r="W22" s="2" t="s">
        <v>186</v>
      </c>
      <c r="X22" s="2" t="s">
        <v>146</v>
      </c>
      <c r="Y22" s="2" t="s">
        <v>187</v>
      </c>
      <c r="Z22" s="4"/>
      <c r="AA22" s="4">
        <f>=ROUNDDOWN({0},0)</f>
      </c>
      <c r="AB22" s="5">
        <v>9.7</v>
      </c>
      <c r="AC22" s="2" t="s">
        <v>320</v>
      </c>
      <c r="AD22" s="4">
        <v>219</v>
      </c>
      <c r="AE22" s="4">
        <v>219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>
        <v>19</v>
      </c>
      <c r="AS22" s="8">
        <v>3248.18</v>
      </c>
      <c r="AT22" s="7">
        <v>-1</v>
      </c>
      <c r="AU22" s="7">
        <v>-1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334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187</v>
      </c>
      <c r="BX22" s="2" t="s">
        <v>236</v>
      </c>
      <c r="BY22" s="2" t="s">
        <v>154</v>
      </c>
      <c r="BZ22" s="2" t="s">
        <v>154</v>
      </c>
      <c r="CA22" s="2" t="s">
        <v>146</v>
      </c>
      <c r="CB22" s="4"/>
      <c r="CC22" s="8"/>
      <c r="CD22" s="4">
        <v>8</v>
      </c>
      <c r="CE22" s="8">
        <v>1334.32</v>
      </c>
      <c r="CF22" s="7">
        <v>-1</v>
      </c>
      <c r="CG22" s="7">
        <v>-1</v>
      </c>
      <c r="CH22" s="2" t="s">
        <v>153</v>
      </c>
      <c r="CI22" s="2" t="s">
        <v>143</v>
      </c>
      <c r="CJ22" s="2" t="s">
        <v>190</v>
      </c>
      <c r="CK22" s="2" t="s">
        <v>290</v>
      </c>
      <c r="CL22" s="2" t="s">
        <v>154</v>
      </c>
      <c r="CM22" s="2" t="s">
        <v>154</v>
      </c>
      <c r="CN22" s="2" t="s">
        <v>146</v>
      </c>
      <c r="CO22" s="4"/>
      <c r="CP22" s="8"/>
      <c r="CQ22" s="4">
        <v>3</v>
      </c>
      <c r="CR22" s="8">
        <v>386.07</v>
      </c>
      <c r="CS22" s="7">
        <v>-1</v>
      </c>
      <c r="CT22" s="7">
        <v>-1</v>
      </c>
      <c r="CU22" s="2" t="s">
        <v>153</v>
      </c>
      <c r="CV22" s="2" t="s">
        <v>143</v>
      </c>
      <c r="CW22" s="2" t="s">
        <v>192</v>
      </c>
      <c r="CX22" s="2" t="s">
        <v>193</v>
      </c>
      <c r="CY22" s="2" t="s">
        <v>154</v>
      </c>
      <c r="CZ22" s="2" t="s">
        <v>154</v>
      </c>
      <c r="DA22" s="2" t="s">
        <v>146</v>
      </c>
      <c r="DB22" s="4"/>
      <c r="DC22" s="8"/>
      <c r="DD22" s="4">
        <v>5</v>
      </c>
      <c r="DE22" s="8">
        <v>845.7</v>
      </c>
      <c r="DF22" s="7">
        <v>-1</v>
      </c>
      <c r="DG22" s="7">
        <v>-1</v>
      </c>
      <c r="DH22" s="2" t="s">
        <v>153</v>
      </c>
      <c r="DI22" s="2" t="s">
        <v>143</v>
      </c>
      <c r="DJ22" s="2" t="s">
        <v>146</v>
      </c>
      <c r="DK22" s="2" t="s">
        <v>335</v>
      </c>
      <c r="DL22" s="2" t="s">
        <v>154</v>
      </c>
      <c r="DM22" s="2" t="s">
        <v>154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195</v>
      </c>
      <c r="DX22" s="2" t="s">
        <v>336</v>
      </c>
      <c r="DY22" s="2" t="s">
        <v>154</v>
      </c>
      <c r="DZ22" s="2" t="s">
        <v>154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187</v>
      </c>
      <c r="EK22" s="2" t="s">
        <v>337</v>
      </c>
      <c r="EL22" s="2" t="s">
        <v>154</v>
      </c>
      <c r="EM22" s="2" t="s">
        <v>154</v>
      </c>
      <c r="EN22" s="2" t="s">
        <v>146</v>
      </c>
      <c r="EO22" s="4"/>
      <c r="EP22" s="8"/>
      <c r="EQ22" s="4">
        <v>2</v>
      </c>
      <c r="ER22" s="8">
        <v>450.44</v>
      </c>
      <c r="ES22" s="7">
        <v>-1</v>
      </c>
      <c r="ET22" s="7">
        <v>-1</v>
      </c>
      <c r="EU22" s="2" t="s">
        <v>153</v>
      </c>
      <c r="EV22" s="2" t="s">
        <v>143</v>
      </c>
      <c r="EW22" s="2" t="s">
        <v>198</v>
      </c>
      <c r="EX22" s="2" t="s">
        <v>338</v>
      </c>
      <c r="EY22" s="2" t="s">
        <v>154</v>
      </c>
      <c r="EZ22" s="2" t="s">
        <v>154</v>
      </c>
      <c r="FA22" s="2" t="s">
        <v>146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153</v>
      </c>
      <c r="FI22" s="2" t="s">
        <v>143</v>
      </c>
      <c r="FJ22" s="2" t="s">
        <v>200</v>
      </c>
      <c r="FK22" s="2" t="s">
        <v>339</v>
      </c>
      <c r="FL22" s="2" t="s">
        <v>154</v>
      </c>
      <c r="FM22" s="2" t="s">
        <v>154</v>
      </c>
      <c r="FN22" s="2" t="s">
        <v>146</v>
      </c>
      <c r="FO22" s="4"/>
      <c r="FP22" s="8"/>
      <c r="FQ22" s="4"/>
      <c r="FR22" s="8"/>
      <c r="FS22" s="7"/>
      <c r="FT22" s="7"/>
      <c r="FU22" s="2" t="s">
        <v>160</v>
      </c>
      <c r="FV22" s="2" t="s">
        <v>143</v>
      </c>
      <c r="FW22" s="2" t="s">
        <v>146</v>
      </c>
      <c r="FX22" s="2" t="s">
        <v>146</v>
      </c>
      <c r="FY22" s="2" t="s">
        <v>154</v>
      </c>
      <c r="FZ22" s="2" t="s">
        <v>154</v>
      </c>
      <c r="GA22" s="2" t="s">
        <v>146</v>
      </c>
      <c r="GB22" s="4"/>
      <c r="GC22" s="8"/>
      <c r="GD22" s="4"/>
      <c r="GE22" s="8"/>
      <c r="GF22" s="7"/>
      <c r="GG22" s="7"/>
      <c r="GH22" s="2" t="s">
        <v>153</v>
      </c>
      <c r="GI22" s="2" t="s">
        <v>143</v>
      </c>
      <c r="GJ22" s="2" t="s">
        <v>203</v>
      </c>
      <c r="GK22" s="2" t="s">
        <v>146</v>
      </c>
      <c r="GL22" s="2" t="s">
        <v>154</v>
      </c>
      <c r="GM22" s="2" t="s">
        <v>154</v>
      </c>
      <c r="GN22" s="2" t="s">
        <v>146</v>
      </c>
      <c r="GO22" s="4"/>
      <c r="GP22" s="8"/>
      <c r="GQ22" s="4"/>
      <c r="GR22" s="8"/>
      <c r="GS22" s="7"/>
      <c r="GT22" s="7"/>
      <c r="GU22" s="2" t="s">
        <v>146</v>
      </c>
      <c r="GV22" s="2" t="s">
        <v>146</v>
      </c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153</v>
      </c>
      <c r="JI22" s="2" t="s">
        <v>143</v>
      </c>
      <c r="JJ22" s="2" t="s">
        <v>205</v>
      </c>
      <c r="JK22" s="2" t="s">
        <v>336</v>
      </c>
      <c r="JL22" s="2" t="s">
        <v>154</v>
      </c>
      <c r="JM22" s="2" t="s">
        <v>154</v>
      </c>
      <c r="JN22" s="2" t="s">
        <v>146</v>
      </c>
      <c r="JO22" s="4"/>
      <c r="JP22" s="8"/>
      <c r="JQ22" s="4"/>
      <c r="JR22" s="8"/>
      <c r="JS22" s="7"/>
      <c r="JT22" s="7"/>
      <c r="JU22" s="2" t="s">
        <v>146</v>
      </c>
      <c r="JV22" s="2" t="s">
        <v>146</v>
      </c>
      <c r="JW22" s="2" t="s">
        <v>146</v>
      </c>
      <c r="JX22" s="2" t="s">
        <v>146</v>
      </c>
      <c r="JY22" s="2" t="s">
        <v>146</v>
      </c>
      <c r="JZ22" s="2" t="s">
        <v>146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207</v>
      </c>
      <c r="KK22" s="2" t="s">
        <v>146</v>
      </c>
      <c r="KL22" s="2" t="s">
        <v>154</v>
      </c>
      <c r="KM22" s="2" t="s">
        <v>154</v>
      </c>
      <c r="KN22" s="2" t="s">
        <v>146</v>
      </c>
      <c r="KO22" s="4"/>
      <c r="KP22" s="8"/>
      <c r="KQ22" s="4"/>
      <c r="KR22" s="8"/>
      <c r="KS22" s="7"/>
      <c r="KT22" s="7"/>
      <c r="KU22" s="2" t="s">
        <v>146</v>
      </c>
      <c r="KV22" s="2" t="s">
        <v>146</v>
      </c>
      <c r="KW22" s="2" t="s">
        <v>146</v>
      </c>
      <c r="KX22" s="2" t="s">
        <v>146</v>
      </c>
      <c r="KY22" s="2" t="s">
        <v>146</v>
      </c>
      <c r="KZ22" s="2" t="s">
        <v>146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2" t="s">
        <v>146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219</v>
      </c>
    </row>
    <row r="23">
      <c r="A23" s="2" t="s">
        <v>340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264</v>
      </c>
      <c r="G23" s="2" t="s">
        <v>264</v>
      </c>
      <c r="H23" s="2" t="s">
        <v>264</v>
      </c>
      <c r="I23" s="2" t="s">
        <v>182</v>
      </c>
      <c r="J23" s="2" t="s">
        <v>174</v>
      </c>
      <c r="K23" s="2" t="s">
        <v>319</v>
      </c>
      <c r="L23" s="3">
        <v>159.41</v>
      </c>
      <c r="M23" s="3">
        <v>167.38</v>
      </c>
      <c r="N23" s="3">
        <v>329.99</v>
      </c>
      <c r="O23" s="2" t="s">
        <v>143</v>
      </c>
      <c r="P23" s="2" t="s">
        <v>184</v>
      </c>
      <c r="Q23" s="2" t="s">
        <v>145</v>
      </c>
      <c r="R23" s="2" t="s">
        <v>146</v>
      </c>
      <c r="S23" s="2" t="s">
        <v>146</v>
      </c>
      <c r="T23" s="2" t="s">
        <v>146</v>
      </c>
      <c r="U23" s="2" t="s">
        <v>148</v>
      </c>
      <c r="V23" s="2" t="s">
        <v>285</v>
      </c>
      <c r="W23" s="2" t="s">
        <v>186</v>
      </c>
      <c r="X23" s="2" t="s">
        <v>146</v>
      </c>
      <c r="Y23" s="2" t="s">
        <v>187</v>
      </c>
      <c r="Z23" s="4"/>
      <c r="AA23" s="4">
        <f>=ROUNDDOWN({0},0)</f>
      </c>
      <c r="AB23" s="5">
        <v>4.3</v>
      </c>
      <c r="AC23" s="2" t="s">
        <v>320</v>
      </c>
      <c r="AD23" s="4">
        <v>119</v>
      </c>
      <c r="AE23" s="4">
        <v>119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>
        <v>5</v>
      </c>
      <c r="AS23" s="8">
        <v>901.16</v>
      </c>
      <c r="AT23" s="7">
        <v>-1</v>
      </c>
      <c r="AU23" s="7">
        <v>-1</v>
      </c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341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187</v>
      </c>
      <c r="BX23" s="2" t="s">
        <v>221</v>
      </c>
      <c r="BY23" s="2" t="s">
        <v>154</v>
      </c>
      <c r="BZ23" s="2" t="s">
        <v>154</v>
      </c>
      <c r="CA23" s="2" t="s">
        <v>146</v>
      </c>
      <c r="CB23" s="4"/>
      <c r="CC23" s="8"/>
      <c r="CD23" s="4">
        <v>3</v>
      </c>
      <c r="CE23" s="8">
        <v>500.37</v>
      </c>
      <c r="CF23" s="7">
        <v>-1</v>
      </c>
      <c r="CG23" s="7">
        <v>-1</v>
      </c>
      <c r="CH23" s="2" t="s">
        <v>153</v>
      </c>
      <c r="CI23" s="2" t="s">
        <v>143</v>
      </c>
      <c r="CJ23" s="2" t="s">
        <v>342</v>
      </c>
      <c r="CK23" s="2" t="s">
        <v>343</v>
      </c>
      <c r="CL23" s="2" t="s">
        <v>154</v>
      </c>
      <c r="CM23" s="2" t="s">
        <v>154</v>
      </c>
      <c r="CN23" s="2" t="s">
        <v>146</v>
      </c>
      <c r="CO23" s="4"/>
      <c r="CP23" s="8"/>
      <c r="CQ23" s="4"/>
      <c r="CR23" s="8"/>
      <c r="CS23" s="7"/>
      <c r="CT23" s="7"/>
      <c r="CU23" s="2" t="s">
        <v>153</v>
      </c>
      <c r="CV23" s="2" t="s">
        <v>143</v>
      </c>
      <c r="CW23" s="2" t="s">
        <v>192</v>
      </c>
      <c r="CX23" s="2" t="s">
        <v>223</v>
      </c>
      <c r="CY23" s="2" t="s">
        <v>154</v>
      </c>
      <c r="CZ23" s="2" t="s">
        <v>154</v>
      </c>
      <c r="DA23" s="2" t="s">
        <v>146</v>
      </c>
      <c r="DB23" s="4"/>
      <c r="DC23" s="8"/>
      <c r="DD23" s="4">
        <v>1</v>
      </c>
      <c r="DE23" s="8">
        <v>169.14</v>
      </c>
      <c r="DF23" s="7">
        <v>-1</v>
      </c>
      <c r="DG23" s="7">
        <v>-1</v>
      </c>
      <c r="DH23" s="2" t="s">
        <v>153</v>
      </c>
      <c r="DI23" s="2" t="s">
        <v>143</v>
      </c>
      <c r="DJ23" s="2" t="s">
        <v>146</v>
      </c>
      <c r="DK23" s="2" t="s">
        <v>306</v>
      </c>
      <c r="DL23" s="2" t="s">
        <v>154</v>
      </c>
      <c r="DM23" s="2" t="s">
        <v>154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329</v>
      </c>
      <c r="DX23" s="2" t="s">
        <v>298</v>
      </c>
      <c r="DY23" s="2" t="s">
        <v>154</v>
      </c>
      <c r="DZ23" s="2" t="s">
        <v>154</v>
      </c>
      <c r="EA23" s="2" t="s">
        <v>146</v>
      </c>
      <c r="EB23" s="4"/>
      <c r="EC23" s="8"/>
      <c r="ED23" s="4">
        <v>1</v>
      </c>
      <c r="EE23" s="8">
        <v>231.65</v>
      </c>
      <c r="EF23" s="7">
        <v>-1</v>
      </c>
      <c r="EG23" s="7">
        <v>-1</v>
      </c>
      <c r="EH23" s="2" t="s">
        <v>153</v>
      </c>
      <c r="EI23" s="2" t="s">
        <v>143</v>
      </c>
      <c r="EJ23" s="2" t="s">
        <v>187</v>
      </c>
      <c r="EK23" s="2" t="s">
        <v>215</v>
      </c>
      <c r="EL23" s="2" t="s">
        <v>154</v>
      </c>
      <c r="EM23" s="2" t="s">
        <v>154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198</v>
      </c>
      <c r="EX23" s="2" t="s">
        <v>344</v>
      </c>
      <c r="EY23" s="2" t="s">
        <v>154</v>
      </c>
      <c r="EZ23" s="2" t="s">
        <v>154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329</v>
      </c>
      <c r="FK23" s="2" t="s">
        <v>345</v>
      </c>
      <c r="FL23" s="2" t="s">
        <v>154</v>
      </c>
      <c r="FM23" s="2" t="s">
        <v>154</v>
      </c>
      <c r="FN23" s="2" t="s">
        <v>146</v>
      </c>
      <c r="FO23" s="4"/>
      <c r="FP23" s="8"/>
      <c r="FQ23" s="4"/>
      <c r="FR23" s="8"/>
      <c r="FS23" s="7"/>
      <c r="FT23" s="7"/>
      <c r="FU23" s="2" t="s">
        <v>160</v>
      </c>
      <c r="FV23" s="2" t="s">
        <v>143</v>
      </c>
      <c r="FW23" s="2" t="s">
        <v>146</v>
      </c>
      <c r="FX23" s="2" t="s">
        <v>146</v>
      </c>
      <c r="FY23" s="2" t="s">
        <v>154</v>
      </c>
      <c r="FZ23" s="2" t="s">
        <v>154</v>
      </c>
      <c r="GA23" s="2" t="s">
        <v>146</v>
      </c>
      <c r="GB23" s="4"/>
      <c r="GC23" s="8"/>
      <c r="GD23" s="4"/>
      <c r="GE23" s="8"/>
      <c r="GF23" s="7"/>
      <c r="GG23" s="7"/>
      <c r="GH23" s="2" t="s">
        <v>153</v>
      </c>
      <c r="GI23" s="2" t="s">
        <v>143</v>
      </c>
      <c r="GJ23" s="2" t="s">
        <v>203</v>
      </c>
      <c r="GK23" s="2" t="s">
        <v>146</v>
      </c>
      <c r="GL23" s="2" t="s">
        <v>154</v>
      </c>
      <c r="GM23" s="2" t="s">
        <v>154</v>
      </c>
      <c r="GN23" s="2" t="s">
        <v>146</v>
      </c>
      <c r="GO23" s="4"/>
      <c r="GP23" s="8"/>
      <c r="GQ23" s="4"/>
      <c r="GR23" s="8"/>
      <c r="GS23" s="7"/>
      <c r="GT23" s="7"/>
      <c r="GU23" s="2" t="s">
        <v>146</v>
      </c>
      <c r="GV23" s="2" t="s">
        <v>146</v>
      </c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153</v>
      </c>
      <c r="JI23" s="2" t="s">
        <v>143</v>
      </c>
      <c r="JJ23" s="2" t="s">
        <v>205</v>
      </c>
      <c r="JK23" s="2" t="s">
        <v>346</v>
      </c>
      <c r="JL23" s="2" t="s">
        <v>154</v>
      </c>
      <c r="JM23" s="2" t="s">
        <v>154</v>
      </c>
      <c r="JN23" s="2" t="s">
        <v>146</v>
      </c>
      <c r="JO23" s="4"/>
      <c r="JP23" s="8"/>
      <c r="JQ23" s="4"/>
      <c r="JR23" s="8"/>
      <c r="JS23" s="7"/>
      <c r="JT23" s="7"/>
      <c r="JU23" s="2" t="s">
        <v>146</v>
      </c>
      <c r="JV23" s="2" t="s">
        <v>146</v>
      </c>
      <c r="JW23" s="2" t="s">
        <v>146</v>
      </c>
      <c r="JX23" s="2" t="s">
        <v>146</v>
      </c>
      <c r="JY23" s="2" t="s">
        <v>146</v>
      </c>
      <c r="JZ23" s="2" t="s">
        <v>146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231</v>
      </c>
      <c r="KK23" s="2" t="s">
        <v>146</v>
      </c>
      <c r="KL23" s="2" t="s">
        <v>154</v>
      </c>
      <c r="KM23" s="2" t="s">
        <v>154</v>
      </c>
      <c r="KN23" s="2" t="s">
        <v>146</v>
      </c>
      <c r="KO23" s="4"/>
      <c r="KP23" s="8"/>
      <c r="KQ23" s="4"/>
      <c r="KR23" s="8"/>
      <c r="KS23" s="7"/>
      <c r="KT23" s="7"/>
      <c r="KU23" s="2" t="s">
        <v>146</v>
      </c>
      <c r="KV23" s="2" t="s">
        <v>146</v>
      </c>
      <c r="KW23" s="2" t="s">
        <v>146</v>
      </c>
      <c r="KX23" s="2" t="s">
        <v>146</v>
      </c>
      <c r="KY23" s="2" t="s">
        <v>146</v>
      </c>
      <c r="KZ23" s="2" t="s">
        <v>146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2" t="s">
        <v>146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119</v>
      </c>
    </row>
    <row r="24">
      <c r="A24" s="2" t="s">
        <v>347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348</v>
      </c>
      <c r="G24" s="2" t="s">
        <v>348</v>
      </c>
      <c r="H24" s="2" t="s">
        <v>348</v>
      </c>
      <c r="I24" s="2" t="s">
        <v>182</v>
      </c>
      <c r="J24" s="2" t="s">
        <v>165</v>
      </c>
      <c r="K24" s="2" t="s">
        <v>349</v>
      </c>
      <c r="L24" s="3">
        <v>204.28</v>
      </c>
      <c r="M24" s="3">
        <v>214.49</v>
      </c>
      <c r="N24" s="3">
        <v>599.99</v>
      </c>
      <c r="O24" s="2" t="s">
        <v>350</v>
      </c>
      <c r="P24" s="2" t="s">
        <v>351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148</v>
      </c>
      <c r="V24" s="2" t="s">
        <v>285</v>
      </c>
      <c r="W24" s="2" t="s">
        <v>186</v>
      </c>
      <c r="X24" s="2" t="s">
        <v>146</v>
      </c>
      <c r="Y24" s="2" t="s">
        <v>209</v>
      </c>
      <c r="Z24" s="4"/>
      <c r="AA24" s="4">
        <f>=ROUNDDOWN({0},0)</f>
      </c>
      <c r="AB24" s="5">
        <v>5</v>
      </c>
      <c r="AC24" s="2" t="s">
        <v>146</v>
      </c>
      <c r="AD24" s="4"/>
      <c r="AE24" s="4"/>
      <c r="AF24" s="6">
        <v>65</v>
      </c>
      <c r="AG24" s="6"/>
      <c r="AH24" s="7">
        <v>0.3871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25</v>
      </c>
      <c r="AQ24" s="8">
        <v>5161.32</v>
      </c>
      <c r="AR24" s="4">
        <v>15</v>
      </c>
      <c r="AS24" s="8">
        <v>3460.43</v>
      </c>
      <c r="AT24" s="7">
        <v>0.6667</v>
      </c>
      <c r="AU24" s="7">
        <v>0.4915</v>
      </c>
      <c r="AV24" s="4">
        <v>30</v>
      </c>
      <c r="AW24" s="8">
        <v>6245.11</v>
      </c>
      <c r="AX24" s="4">
        <v>15</v>
      </c>
      <c r="AY24" s="8">
        <v>3460.43</v>
      </c>
      <c r="AZ24" s="7">
        <v>1</v>
      </c>
      <c r="BA24" s="7">
        <v>0.8047</v>
      </c>
      <c r="BB24" s="7">
        <v>0.8265</v>
      </c>
      <c r="BC24" s="4">
        <v>30</v>
      </c>
      <c r="BD24" s="8">
        <v>6245.11</v>
      </c>
      <c r="BE24" s="4">
        <v>15</v>
      </c>
      <c r="BF24" s="8">
        <v>3460.43</v>
      </c>
      <c r="BG24" s="7">
        <v>1</v>
      </c>
      <c r="BH24" s="7">
        <v>0.8047</v>
      </c>
      <c r="BI24" s="7">
        <v>1</v>
      </c>
      <c r="BJ24" s="4">
        <v>25</v>
      </c>
      <c r="BK24" s="8">
        <v>5161.32</v>
      </c>
      <c r="BL24" s="2" t="s">
        <v>352</v>
      </c>
      <c r="BM24" s="7">
        <v>1</v>
      </c>
      <c r="BN24" s="7">
        <v>1</v>
      </c>
      <c r="BO24" s="4">
        <v>6</v>
      </c>
      <c r="BP24" s="8">
        <v>1383</v>
      </c>
      <c r="BQ24" s="4"/>
      <c r="BR24" s="8"/>
      <c r="BS24" s="7"/>
      <c r="BT24" s="7"/>
      <c r="BU24" s="2" t="s">
        <v>153</v>
      </c>
      <c r="BV24" s="2" t="s">
        <v>163</v>
      </c>
      <c r="BW24" s="2" t="s">
        <v>209</v>
      </c>
      <c r="BX24" s="2" t="s">
        <v>236</v>
      </c>
      <c r="BY24" s="2" t="s">
        <v>154</v>
      </c>
      <c r="BZ24" s="2" t="s">
        <v>154</v>
      </c>
      <c r="CA24" s="2" t="s">
        <v>146</v>
      </c>
      <c r="CB24" s="4"/>
      <c r="CC24" s="8"/>
      <c r="CD24" s="4">
        <v>1</v>
      </c>
      <c r="CE24" s="8">
        <v>231.65</v>
      </c>
      <c r="CF24" s="7">
        <v>-1</v>
      </c>
      <c r="CG24" s="7">
        <v>-1</v>
      </c>
      <c r="CH24" s="2" t="s">
        <v>153</v>
      </c>
      <c r="CI24" s="2" t="s">
        <v>163</v>
      </c>
      <c r="CJ24" s="2" t="s">
        <v>307</v>
      </c>
      <c r="CK24" s="2" t="s">
        <v>353</v>
      </c>
      <c r="CL24" s="2" t="s">
        <v>154</v>
      </c>
      <c r="CM24" s="2" t="s">
        <v>154</v>
      </c>
      <c r="CN24" s="2" t="s">
        <v>146</v>
      </c>
      <c r="CO24" s="4">
        <v>3</v>
      </c>
      <c r="CP24" s="8">
        <v>386.07</v>
      </c>
      <c r="CQ24" s="4"/>
      <c r="CR24" s="8"/>
      <c r="CS24" s="7"/>
      <c r="CT24" s="7"/>
      <c r="CU24" s="2" t="s">
        <v>153</v>
      </c>
      <c r="CV24" s="2" t="s">
        <v>163</v>
      </c>
      <c r="CW24" s="2" t="s">
        <v>192</v>
      </c>
      <c r="CX24" s="2" t="s">
        <v>354</v>
      </c>
      <c r="CY24" s="2" t="s">
        <v>154</v>
      </c>
      <c r="CZ24" s="2" t="s">
        <v>154</v>
      </c>
      <c r="DA24" s="2" t="s">
        <v>146</v>
      </c>
      <c r="DB24" s="4">
        <v>16</v>
      </c>
      <c r="DC24" s="8">
        <v>3392.25</v>
      </c>
      <c r="DD24" s="4">
        <v>9</v>
      </c>
      <c r="DE24" s="8">
        <v>2114.28</v>
      </c>
      <c r="DF24" s="7">
        <v>0.7778</v>
      </c>
      <c r="DG24" s="7">
        <v>0.6044</v>
      </c>
      <c r="DH24" s="2" t="s">
        <v>153</v>
      </c>
      <c r="DI24" s="2" t="s">
        <v>163</v>
      </c>
      <c r="DJ24" s="2" t="s">
        <v>146</v>
      </c>
      <c r="DK24" s="2" t="s">
        <v>293</v>
      </c>
      <c r="DL24" s="2" t="s">
        <v>154</v>
      </c>
      <c r="DM24" s="2" t="s">
        <v>154</v>
      </c>
      <c r="DN24" s="2" t="s">
        <v>146</v>
      </c>
      <c r="DO24" s="4"/>
      <c r="DP24" s="8"/>
      <c r="DQ24" s="4">
        <v>3</v>
      </c>
      <c r="DR24" s="8">
        <v>720.69</v>
      </c>
      <c r="DS24" s="7">
        <v>-1</v>
      </c>
      <c r="DT24" s="7">
        <v>-1</v>
      </c>
      <c r="DU24" s="2" t="s">
        <v>153</v>
      </c>
      <c r="DV24" s="2" t="s">
        <v>163</v>
      </c>
      <c r="DW24" s="2" t="s">
        <v>195</v>
      </c>
      <c r="DX24" s="2" t="s">
        <v>355</v>
      </c>
      <c r="DY24" s="2" t="s">
        <v>154</v>
      </c>
      <c r="DZ24" s="2" t="s">
        <v>154</v>
      </c>
      <c r="EA24" s="2" t="s">
        <v>146</v>
      </c>
      <c r="EB24" s="4"/>
      <c r="EC24" s="8"/>
      <c r="ED24" s="4">
        <v>1</v>
      </c>
      <c r="EE24" s="8">
        <v>162.16</v>
      </c>
      <c r="EF24" s="7">
        <v>-1</v>
      </c>
      <c r="EG24" s="7">
        <v>-1</v>
      </c>
      <c r="EH24" s="2" t="s">
        <v>153</v>
      </c>
      <c r="EI24" s="2" t="s">
        <v>163</v>
      </c>
      <c r="EJ24" s="2" t="s">
        <v>209</v>
      </c>
      <c r="EK24" s="2" t="s">
        <v>356</v>
      </c>
      <c r="EL24" s="2" t="s">
        <v>154</v>
      </c>
      <c r="EM24" s="2" t="s">
        <v>154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163</v>
      </c>
      <c r="EW24" s="2" t="s">
        <v>198</v>
      </c>
      <c r="EX24" s="2" t="s">
        <v>328</v>
      </c>
      <c r="EY24" s="2" t="s">
        <v>154</v>
      </c>
      <c r="EZ24" s="2" t="s">
        <v>154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163</v>
      </c>
      <c r="FJ24" s="2" t="s">
        <v>200</v>
      </c>
      <c r="FK24" s="2" t="s">
        <v>357</v>
      </c>
      <c r="FL24" s="2" t="s">
        <v>154</v>
      </c>
      <c r="FM24" s="2" t="s">
        <v>154</v>
      </c>
      <c r="FN24" s="2" t="s">
        <v>146</v>
      </c>
      <c r="FO24" s="4"/>
      <c r="FP24" s="8"/>
      <c r="FQ24" s="4"/>
      <c r="FR24" s="8"/>
      <c r="FS24" s="7"/>
      <c r="FT24" s="7"/>
      <c r="FU24" s="2" t="s">
        <v>146</v>
      </c>
      <c r="FV24" s="2" t="s">
        <v>146</v>
      </c>
      <c r="FW24" s="2" t="s">
        <v>146</v>
      </c>
      <c r="FX24" s="2" t="s">
        <v>146</v>
      </c>
      <c r="FY24" s="2" t="s">
        <v>146</v>
      </c>
      <c r="FZ24" s="2" t="s">
        <v>146</v>
      </c>
      <c r="GA24" s="2" t="s">
        <v>146</v>
      </c>
      <c r="GB24" s="4"/>
      <c r="GC24" s="8"/>
      <c r="GD24" s="4">
        <v>1</v>
      </c>
      <c r="GE24" s="8">
        <v>231.65</v>
      </c>
      <c r="GF24" s="7">
        <v>-1</v>
      </c>
      <c r="GG24" s="7">
        <v>-1</v>
      </c>
      <c r="GH24" s="2" t="s">
        <v>153</v>
      </c>
      <c r="GI24" s="2" t="s">
        <v>163</v>
      </c>
      <c r="GJ24" s="2" t="s">
        <v>203</v>
      </c>
      <c r="GK24" s="2" t="s">
        <v>358</v>
      </c>
      <c r="GL24" s="2" t="s">
        <v>154</v>
      </c>
      <c r="GM24" s="2" t="s">
        <v>154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163</v>
      </c>
      <c r="JJ24" s="2" t="s">
        <v>205</v>
      </c>
      <c r="JK24" s="2" t="s">
        <v>359</v>
      </c>
      <c r="JL24" s="2" t="s">
        <v>154</v>
      </c>
      <c r="JM24" s="2" t="s">
        <v>154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163</v>
      </c>
      <c r="KJ24" s="2" t="s">
        <v>207</v>
      </c>
      <c r="KK24" s="2" t="s">
        <v>146</v>
      </c>
      <c r="KL24" s="2" t="s">
        <v>154</v>
      </c>
      <c r="KM24" s="2" t="s">
        <v>154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360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348</v>
      </c>
      <c r="G25" s="2" t="s">
        <v>348</v>
      </c>
      <c r="H25" s="2" t="s">
        <v>348</v>
      </c>
      <c r="I25" s="2" t="s">
        <v>182</v>
      </c>
      <c r="J25" s="2" t="s">
        <v>174</v>
      </c>
      <c r="K25" s="2" t="s">
        <v>349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351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148</v>
      </c>
      <c r="V25" s="2" t="s">
        <v>285</v>
      </c>
      <c r="W25" s="2" t="s">
        <v>186</v>
      </c>
      <c r="X25" s="2" t="s">
        <v>146</v>
      </c>
      <c r="Y25" s="2" t="s">
        <v>209</v>
      </c>
      <c r="Z25" s="4">
        <v>13</v>
      </c>
      <c r="AA25" s="4">
        <f>=ROUNDDOWN(13,0)</f>
      </c>
      <c r="AB25" s="5">
        <v>1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5</v>
      </c>
      <c r="AQ25" s="8">
        <v>1083.79</v>
      </c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0.1735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1083.79</v>
      </c>
      <c r="BL25" s="2" t="s">
        <v>152</v>
      </c>
      <c r="BM25" s="7">
        <v>1</v>
      </c>
      <c r="BN25" s="7">
        <v>1</v>
      </c>
      <c r="BO25" s="4">
        <v>3</v>
      </c>
      <c r="BP25" s="8">
        <v>702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209</v>
      </c>
      <c r="BX25" s="2" t="s">
        <v>206</v>
      </c>
      <c r="BY25" s="2" t="s">
        <v>154</v>
      </c>
      <c r="BZ25" s="2" t="s">
        <v>154</v>
      </c>
      <c r="CA25" s="2" t="s">
        <v>146</v>
      </c>
      <c r="CB25" s="4">
        <v>1</v>
      </c>
      <c r="CC25" s="8">
        <v>231.65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307</v>
      </c>
      <c r="CK25" s="2" t="s">
        <v>361</v>
      </c>
      <c r="CL25" s="2" t="s">
        <v>154</v>
      </c>
      <c r="CM25" s="2" t="s">
        <v>154</v>
      </c>
      <c r="CN25" s="2" t="s">
        <v>146</v>
      </c>
      <c r="CO25" s="4">
        <v>1</v>
      </c>
      <c r="CP25" s="8">
        <v>150.14</v>
      </c>
      <c r="CQ25" s="4"/>
      <c r="CR25" s="8"/>
      <c r="CS25" s="7"/>
      <c r="CT25" s="7"/>
      <c r="CU25" s="2" t="s">
        <v>153</v>
      </c>
      <c r="CV25" s="2" t="s">
        <v>143</v>
      </c>
      <c r="CW25" s="2" t="s">
        <v>192</v>
      </c>
      <c r="CX25" s="2" t="s">
        <v>362</v>
      </c>
      <c r="CY25" s="2" t="s">
        <v>154</v>
      </c>
      <c r="CZ25" s="2" t="s">
        <v>154</v>
      </c>
      <c r="DA25" s="2" t="s">
        <v>146</v>
      </c>
      <c r="DB25" s="4"/>
      <c r="DC25" s="8"/>
      <c r="DD25" s="4"/>
      <c r="DE25" s="8"/>
      <c r="DF25" s="7"/>
      <c r="DG25" s="7"/>
      <c r="DH25" s="2" t="s">
        <v>156</v>
      </c>
      <c r="DI25" s="2" t="s">
        <v>143</v>
      </c>
      <c r="DJ25" s="2" t="s">
        <v>146</v>
      </c>
      <c r="DK25" s="2" t="s">
        <v>146</v>
      </c>
      <c r="DL25" s="2" t="s">
        <v>154</v>
      </c>
      <c r="DM25" s="2" t="s">
        <v>154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195</v>
      </c>
      <c r="DX25" s="2" t="s">
        <v>146</v>
      </c>
      <c r="DY25" s="2" t="s">
        <v>154</v>
      </c>
      <c r="DZ25" s="2" t="s">
        <v>154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209</v>
      </c>
      <c r="EK25" s="2" t="s">
        <v>363</v>
      </c>
      <c r="EL25" s="2" t="s">
        <v>154</v>
      </c>
      <c r="EM25" s="2" t="s">
        <v>154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198</v>
      </c>
      <c r="EX25" s="2" t="s">
        <v>300</v>
      </c>
      <c r="EY25" s="2" t="s">
        <v>154</v>
      </c>
      <c r="EZ25" s="2" t="s">
        <v>154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364</v>
      </c>
      <c r="FK25" s="2" t="s">
        <v>365</v>
      </c>
      <c r="FL25" s="2" t="s">
        <v>154</v>
      </c>
      <c r="FM25" s="2" t="s">
        <v>154</v>
      </c>
      <c r="FN25" s="2" t="s">
        <v>146</v>
      </c>
      <c r="FO25" s="4"/>
      <c r="FP25" s="8"/>
      <c r="FQ25" s="4"/>
      <c r="FR25" s="8"/>
      <c r="FS25" s="7"/>
      <c r="FT25" s="7"/>
      <c r="FU25" s="2" t="s">
        <v>146</v>
      </c>
      <c r="FV25" s="2" t="s">
        <v>146</v>
      </c>
      <c r="FW25" s="2" t="s">
        <v>146</v>
      </c>
      <c r="FX25" s="2" t="s">
        <v>146</v>
      </c>
      <c r="FY25" s="2" t="s">
        <v>146</v>
      </c>
      <c r="FZ25" s="2" t="s">
        <v>146</v>
      </c>
      <c r="GA25" s="2" t="s">
        <v>146</v>
      </c>
      <c r="GB25" s="4"/>
      <c r="GC25" s="8"/>
      <c r="GD25" s="4"/>
      <c r="GE25" s="8"/>
      <c r="GF25" s="7"/>
      <c r="GG25" s="7"/>
      <c r="GH25" s="2" t="s">
        <v>153</v>
      </c>
      <c r="GI25" s="2" t="s">
        <v>143</v>
      </c>
      <c r="GJ25" s="2" t="s">
        <v>203</v>
      </c>
      <c r="GK25" s="2" t="s">
        <v>146</v>
      </c>
      <c r="GL25" s="2" t="s">
        <v>154</v>
      </c>
      <c r="GM25" s="2" t="s">
        <v>154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205</v>
      </c>
      <c r="JK25" s="2" t="s">
        <v>146</v>
      </c>
      <c r="JL25" s="2" t="s">
        <v>154</v>
      </c>
      <c r="JM25" s="2" t="s">
        <v>154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143</v>
      </c>
      <c r="KJ25" s="2" t="s">
        <v>231</v>
      </c>
      <c r="KK25" s="2" t="s">
        <v>146</v>
      </c>
      <c r="KL25" s="2" t="s">
        <v>154</v>
      </c>
      <c r="KM25" s="2" t="s">
        <v>154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366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367</v>
      </c>
      <c r="G26" s="2" t="s">
        <v>367</v>
      </c>
      <c r="H26" s="2" t="s">
        <v>367</v>
      </c>
      <c r="I26" s="2" t="s">
        <v>182</v>
      </c>
      <c r="J26" s="2" t="s">
        <v>141</v>
      </c>
      <c r="K26" s="2" t="s">
        <v>142</v>
      </c>
      <c r="L26" s="3">
        <v>170.23</v>
      </c>
      <c r="M26" s="3">
        <v>178.74</v>
      </c>
      <c r="N26" s="3">
        <v>499.99</v>
      </c>
      <c r="O26" s="2" t="s">
        <v>350</v>
      </c>
      <c r="P26" s="2" t="s">
        <v>368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148</v>
      </c>
      <c r="V26" s="2" t="s">
        <v>285</v>
      </c>
      <c r="W26" s="2" t="s">
        <v>186</v>
      </c>
      <c r="X26" s="2" t="s">
        <v>146</v>
      </c>
      <c r="Y26" s="2" t="s">
        <v>236</v>
      </c>
      <c r="Z26" s="4"/>
      <c r="AA26" s="4">
        <f>=ROUNDDOWN({0},0)</f>
      </c>
      <c r="AB26" s="5">
        <v>2</v>
      </c>
      <c r="AC26" s="2" t="s">
        <v>146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>
        <v>12</v>
      </c>
      <c r="AS26" s="8">
        <v>2144.98</v>
      </c>
      <c r="AT26" s="7">
        <v>-1</v>
      </c>
      <c r="AU26" s="7">
        <v>-1</v>
      </c>
      <c r="AV26" s="4" t="s">
        <v>146</v>
      </c>
      <c r="AW26" s="8" t="s">
        <v>146</v>
      </c>
      <c r="AX26" s="4">
        <v>33</v>
      </c>
      <c r="AY26" s="8">
        <v>6837.22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>
        <v>33</v>
      </c>
      <c r="BF26" s="8">
        <v>6837.22</v>
      </c>
      <c r="BG26" s="7" t="s">
        <v>146</v>
      </c>
      <c r="BH26" s="7" t="s">
        <v>146</v>
      </c>
      <c r="BI26" s="7"/>
      <c r="BJ26" s="4"/>
      <c r="BK26" s="8"/>
      <c r="BL26" s="2" t="s">
        <v>369</v>
      </c>
      <c r="BM26" s="7"/>
      <c r="BN26" s="7"/>
      <c r="BO26" s="4"/>
      <c r="BP26" s="8"/>
      <c r="BQ26" s="4">
        <v>1</v>
      </c>
      <c r="BR26" s="8">
        <v>414.79</v>
      </c>
      <c r="BS26" s="7">
        <v>-1</v>
      </c>
      <c r="BT26" s="7">
        <v>-1</v>
      </c>
      <c r="BU26" s="2" t="s">
        <v>153</v>
      </c>
      <c r="BV26" s="2" t="s">
        <v>163</v>
      </c>
      <c r="BW26" s="2" t="s">
        <v>236</v>
      </c>
      <c r="BX26" s="2" t="s">
        <v>370</v>
      </c>
      <c r="BY26" s="2" t="s">
        <v>154</v>
      </c>
      <c r="BZ26" s="2" t="s">
        <v>154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163</v>
      </c>
      <c r="CJ26" s="2" t="s">
        <v>312</v>
      </c>
      <c r="CK26" s="2" t="s">
        <v>371</v>
      </c>
      <c r="CL26" s="2" t="s">
        <v>154</v>
      </c>
      <c r="CM26" s="2" t="s">
        <v>154</v>
      </c>
      <c r="CN26" s="2" t="s">
        <v>146</v>
      </c>
      <c r="CO26" s="4"/>
      <c r="CP26" s="8"/>
      <c r="CQ26" s="4">
        <v>5</v>
      </c>
      <c r="CR26" s="8">
        <v>536.2</v>
      </c>
      <c r="CS26" s="7">
        <v>-1</v>
      </c>
      <c r="CT26" s="7">
        <v>-1</v>
      </c>
      <c r="CU26" s="2" t="s">
        <v>153</v>
      </c>
      <c r="CV26" s="2" t="s">
        <v>163</v>
      </c>
      <c r="CW26" s="2" t="s">
        <v>192</v>
      </c>
      <c r="CX26" s="2" t="s">
        <v>372</v>
      </c>
      <c r="CY26" s="2" t="s">
        <v>154</v>
      </c>
      <c r="CZ26" s="2" t="s">
        <v>154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163</v>
      </c>
      <c r="DJ26" s="2" t="s">
        <v>146</v>
      </c>
      <c r="DK26" s="2" t="s">
        <v>293</v>
      </c>
      <c r="DL26" s="2" t="s">
        <v>154</v>
      </c>
      <c r="DM26" s="2" t="s">
        <v>154</v>
      </c>
      <c r="DN26" s="2" t="s">
        <v>146</v>
      </c>
      <c r="DO26" s="4"/>
      <c r="DP26" s="8"/>
      <c r="DQ26" s="4">
        <v>5</v>
      </c>
      <c r="DR26" s="8">
        <v>1000.95</v>
      </c>
      <c r="DS26" s="7">
        <v>-1</v>
      </c>
      <c r="DT26" s="7">
        <v>-1</v>
      </c>
      <c r="DU26" s="2" t="s">
        <v>153</v>
      </c>
      <c r="DV26" s="2" t="s">
        <v>163</v>
      </c>
      <c r="DW26" s="2" t="s">
        <v>195</v>
      </c>
      <c r="DX26" s="2" t="s">
        <v>326</v>
      </c>
      <c r="DY26" s="2" t="s">
        <v>154</v>
      </c>
      <c r="DZ26" s="2" t="s">
        <v>154</v>
      </c>
      <c r="EA26" s="2" t="s">
        <v>146</v>
      </c>
      <c r="EB26" s="4"/>
      <c r="EC26" s="8"/>
      <c r="ED26" s="4">
        <v>1</v>
      </c>
      <c r="EE26" s="8">
        <v>193.04</v>
      </c>
      <c r="EF26" s="7">
        <v>-1</v>
      </c>
      <c r="EG26" s="7">
        <v>-1</v>
      </c>
      <c r="EH26" s="2" t="s">
        <v>153</v>
      </c>
      <c r="EI26" s="2" t="s">
        <v>163</v>
      </c>
      <c r="EJ26" s="2" t="s">
        <v>236</v>
      </c>
      <c r="EK26" s="2" t="s">
        <v>373</v>
      </c>
      <c r="EL26" s="2" t="s">
        <v>154</v>
      </c>
      <c r="EM26" s="2" t="s">
        <v>154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163</v>
      </c>
      <c r="EW26" s="2" t="s">
        <v>198</v>
      </c>
      <c r="EX26" s="2" t="s">
        <v>309</v>
      </c>
      <c r="EY26" s="2" t="s">
        <v>154</v>
      </c>
      <c r="EZ26" s="2" t="s">
        <v>154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163</v>
      </c>
      <c r="FJ26" s="2" t="s">
        <v>200</v>
      </c>
      <c r="FK26" s="2" t="s">
        <v>374</v>
      </c>
      <c r="FL26" s="2" t="s">
        <v>154</v>
      </c>
      <c r="FM26" s="2" t="s">
        <v>154</v>
      </c>
      <c r="FN26" s="2" t="s">
        <v>146</v>
      </c>
      <c r="FO26" s="4"/>
      <c r="FP26" s="8"/>
      <c r="FQ26" s="4"/>
      <c r="FR26" s="8"/>
      <c r="FS26" s="7"/>
      <c r="FT26" s="7"/>
      <c r="FU26" s="2" t="s">
        <v>146</v>
      </c>
      <c r="FV26" s="2" t="s">
        <v>146</v>
      </c>
      <c r="FW26" s="2" t="s">
        <v>146</v>
      </c>
      <c r="FX26" s="2" t="s">
        <v>146</v>
      </c>
      <c r="FY26" s="2" t="s">
        <v>146</v>
      </c>
      <c r="FZ26" s="2" t="s">
        <v>146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163</v>
      </c>
      <c r="GJ26" s="2" t="s">
        <v>203</v>
      </c>
      <c r="GK26" s="2" t="s">
        <v>375</v>
      </c>
      <c r="GL26" s="2" t="s">
        <v>154</v>
      </c>
      <c r="GM26" s="2" t="s">
        <v>154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163</v>
      </c>
      <c r="JJ26" s="2" t="s">
        <v>205</v>
      </c>
      <c r="JK26" s="2" t="s">
        <v>206</v>
      </c>
      <c r="JL26" s="2" t="s">
        <v>154</v>
      </c>
      <c r="JM26" s="2" t="s">
        <v>154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163</v>
      </c>
      <c r="KJ26" s="2" t="s">
        <v>207</v>
      </c>
      <c r="KK26" s="2" t="s">
        <v>307</v>
      </c>
      <c r="KL26" s="2" t="s">
        <v>154</v>
      </c>
      <c r="KM26" s="2" t="s">
        <v>154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376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367</v>
      </c>
      <c r="G27" s="2" t="s">
        <v>367</v>
      </c>
      <c r="H27" s="2" t="s">
        <v>367</v>
      </c>
      <c r="I27" s="2" t="s">
        <v>182</v>
      </c>
      <c r="J27" s="2" t="s">
        <v>165</v>
      </c>
      <c r="K27" s="2" t="s">
        <v>142</v>
      </c>
      <c r="L27" s="3">
        <v>204.28</v>
      </c>
      <c r="M27" s="3">
        <v>214.49</v>
      </c>
      <c r="N27" s="3">
        <v>599.99</v>
      </c>
      <c r="O27" s="2" t="s">
        <v>350</v>
      </c>
      <c r="P27" s="2" t="s">
        <v>351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148</v>
      </c>
      <c r="V27" s="2" t="s">
        <v>285</v>
      </c>
      <c r="W27" s="2" t="s">
        <v>186</v>
      </c>
      <c r="X27" s="2" t="s">
        <v>146</v>
      </c>
      <c r="Y27" s="2" t="s">
        <v>236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15</v>
      </c>
      <c r="AS27" s="8">
        <v>3448.2</v>
      </c>
      <c r="AT27" s="7">
        <v>-1</v>
      </c>
      <c r="AU27" s="7">
        <v>-1</v>
      </c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/>
      <c r="BJ27" s="4"/>
      <c r="BK27" s="8"/>
      <c r="BL27" s="2" t="s">
        <v>377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163</v>
      </c>
      <c r="BW27" s="2" t="s">
        <v>236</v>
      </c>
      <c r="BX27" s="2" t="s">
        <v>260</v>
      </c>
      <c r="BY27" s="2" t="s">
        <v>154</v>
      </c>
      <c r="BZ27" s="2" t="s">
        <v>154</v>
      </c>
      <c r="CA27" s="2" t="s">
        <v>146</v>
      </c>
      <c r="CB27" s="4"/>
      <c r="CC27" s="8"/>
      <c r="CD27" s="4">
        <v>1</v>
      </c>
      <c r="CE27" s="8">
        <v>231.65</v>
      </c>
      <c r="CF27" s="7">
        <v>-1</v>
      </c>
      <c r="CG27" s="7">
        <v>-1</v>
      </c>
      <c r="CH27" s="2" t="s">
        <v>153</v>
      </c>
      <c r="CI27" s="2" t="s">
        <v>163</v>
      </c>
      <c r="CJ27" s="2" t="s">
        <v>312</v>
      </c>
      <c r="CK27" s="2" t="s">
        <v>378</v>
      </c>
      <c r="CL27" s="2" t="s">
        <v>154</v>
      </c>
      <c r="CM27" s="2" t="s">
        <v>154</v>
      </c>
      <c r="CN27" s="2" t="s">
        <v>146</v>
      </c>
      <c r="CO27" s="4"/>
      <c r="CP27" s="8"/>
      <c r="CQ27" s="4">
        <v>1</v>
      </c>
      <c r="CR27" s="8">
        <v>128.69</v>
      </c>
      <c r="CS27" s="7">
        <v>-1</v>
      </c>
      <c r="CT27" s="7">
        <v>-1</v>
      </c>
      <c r="CU27" s="2" t="s">
        <v>153</v>
      </c>
      <c r="CV27" s="2" t="s">
        <v>163</v>
      </c>
      <c r="CW27" s="2" t="s">
        <v>192</v>
      </c>
      <c r="CX27" s="2" t="s">
        <v>379</v>
      </c>
      <c r="CY27" s="2" t="s">
        <v>154</v>
      </c>
      <c r="CZ27" s="2" t="s">
        <v>154</v>
      </c>
      <c r="DA27" s="2" t="s">
        <v>146</v>
      </c>
      <c r="DB27" s="4"/>
      <c r="DC27" s="8"/>
      <c r="DD27" s="4">
        <v>5</v>
      </c>
      <c r="DE27" s="8">
        <v>1174.6</v>
      </c>
      <c r="DF27" s="7">
        <v>-1</v>
      </c>
      <c r="DG27" s="7">
        <v>-1</v>
      </c>
      <c r="DH27" s="2" t="s">
        <v>153</v>
      </c>
      <c r="DI27" s="2" t="s">
        <v>163</v>
      </c>
      <c r="DJ27" s="2" t="s">
        <v>146</v>
      </c>
      <c r="DK27" s="2" t="s">
        <v>293</v>
      </c>
      <c r="DL27" s="2" t="s">
        <v>154</v>
      </c>
      <c r="DM27" s="2" t="s">
        <v>154</v>
      </c>
      <c r="DN27" s="2" t="s">
        <v>146</v>
      </c>
      <c r="DO27" s="4"/>
      <c r="DP27" s="8"/>
      <c r="DQ27" s="4">
        <v>7</v>
      </c>
      <c r="DR27" s="8">
        <v>1681.61</v>
      </c>
      <c r="DS27" s="7">
        <v>-1</v>
      </c>
      <c r="DT27" s="7">
        <v>-1</v>
      </c>
      <c r="DU27" s="2" t="s">
        <v>153</v>
      </c>
      <c r="DV27" s="2" t="s">
        <v>163</v>
      </c>
      <c r="DW27" s="2" t="s">
        <v>195</v>
      </c>
      <c r="DX27" s="2" t="s">
        <v>326</v>
      </c>
      <c r="DY27" s="2" t="s">
        <v>154</v>
      </c>
      <c r="DZ27" s="2" t="s">
        <v>154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163</v>
      </c>
      <c r="EJ27" s="2" t="s">
        <v>236</v>
      </c>
      <c r="EK27" s="2" t="s">
        <v>380</v>
      </c>
      <c r="EL27" s="2" t="s">
        <v>154</v>
      </c>
      <c r="EM27" s="2" t="s">
        <v>154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163</v>
      </c>
      <c r="EW27" s="2" t="s">
        <v>198</v>
      </c>
      <c r="EX27" s="2" t="s">
        <v>381</v>
      </c>
      <c r="EY27" s="2" t="s">
        <v>154</v>
      </c>
      <c r="EZ27" s="2" t="s">
        <v>154</v>
      </c>
      <c r="FA27" s="2" t="s">
        <v>146</v>
      </c>
      <c r="FB27" s="4"/>
      <c r="FC27" s="8"/>
      <c r="FD27" s="4">
        <v>1</v>
      </c>
      <c r="FE27" s="8">
        <v>231.65</v>
      </c>
      <c r="FF27" s="7">
        <v>-1</v>
      </c>
      <c r="FG27" s="7">
        <v>-1</v>
      </c>
      <c r="FH27" s="2" t="s">
        <v>153</v>
      </c>
      <c r="FI27" s="2" t="s">
        <v>163</v>
      </c>
      <c r="FJ27" s="2" t="s">
        <v>200</v>
      </c>
      <c r="FK27" s="2" t="s">
        <v>375</v>
      </c>
      <c r="FL27" s="2" t="s">
        <v>154</v>
      </c>
      <c r="FM27" s="2" t="s">
        <v>154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163</v>
      </c>
      <c r="GJ27" s="2" t="s">
        <v>203</v>
      </c>
      <c r="GK27" s="2" t="s">
        <v>382</v>
      </c>
      <c r="GL27" s="2" t="s">
        <v>154</v>
      </c>
      <c r="GM27" s="2" t="s">
        <v>154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163</v>
      </c>
      <c r="JJ27" s="2" t="s">
        <v>205</v>
      </c>
      <c r="JK27" s="2" t="s">
        <v>383</v>
      </c>
      <c r="JL27" s="2" t="s">
        <v>154</v>
      </c>
      <c r="JM27" s="2" t="s">
        <v>154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163</v>
      </c>
      <c r="KJ27" s="2" t="s">
        <v>207</v>
      </c>
      <c r="KK27" s="2" t="s">
        <v>384</v>
      </c>
      <c r="KL27" s="2" t="s">
        <v>154</v>
      </c>
      <c r="KM27" s="2" t="s">
        <v>154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385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367</v>
      </c>
      <c r="G28" s="2" t="s">
        <v>367</v>
      </c>
      <c r="H28" s="2" t="s">
        <v>367</v>
      </c>
      <c r="I28" s="2" t="s">
        <v>182</v>
      </c>
      <c r="J28" s="2" t="s">
        <v>174</v>
      </c>
      <c r="K28" s="2" t="s">
        <v>142</v>
      </c>
      <c r="L28" s="3">
        <v>204.28</v>
      </c>
      <c r="M28" s="3">
        <v>214.49</v>
      </c>
      <c r="N28" s="3">
        <v>599.99</v>
      </c>
      <c r="O28" s="2" t="s">
        <v>386</v>
      </c>
      <c r="P28" s="2" t="s">
        <v>368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148</v>
      </c>
      <c r="V28" s="2" t="s">
        <v>285</v>
      </c>
      <c r="W28" s="2" t="s">
        <v>186</v>
      </c>
      <c r="X28" s="2" t="s">
        <v>146</v>
      </c>
      <c r="Y28" s="2" t="s">
        <v>236</v>
      </c>
      <c r="Z28" s="4"/>
      <c r="AA28" s="4">
        <f>=ROUNDDOWN({0},0)</f>
      </c>
      <c r="AB28" s="5">
        <v>1</v>
      </c>
      <c r="AC28" s="2" t="s">
        <v>146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>
        <v>6</v>
      </c>
      <c r="AS28" s="8">
        <v>1244.04</v>
      </c>
      <c r="AT28" s="7">
        <v>-1</v>
      </c>
      <c r="AU28" s="7">
        <v>-1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/>
      <c r="BJ28" s="4"/>
      <c r="BK28" s="8"/>
      <c r="BL28" s="2" t="s">
        <v>387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163</v>
      </c>
      <c r="BW28" s="2" t="s">
        <v>236</v>
      </c>
      <c r="BX28" s="2" t="s">
        <v>363</v>
      </c>
      <c r="BY28" s="2" t="s">
        <v>154</v>
      </c>
      <c r="BZ28" s="2" t="s">
        <v>154</v>
      </c>
      <c r="CA28" s="2" t="s">
        <v>146</v>
      </c>
      <c r="CB28" s="4"/>
      <c r="CC28" s="8"/>
      <c r="CD28" s="4">
        <v>2</v>
      </c>
      <c r="CE28" s="8">
        <v>463.3</v>
      </c>
      <c r="CF28" s="7">
        <v>-1</v>
      </c>
      <c r="CG28" s="7">
        <v>-1</v>
      </c>
      <c r="CH28" s="2" t="s">
        <v>153</v>
      </c>
      <c r="CI28" s="2" t="s">
        <v>163</v>
      </c>
      <c r="CJ28" s="2" t="s">
        <v>312</v>
      </c>
      <c r="CK28" s="2" t="s">
        <v>289</v>
      </c>
      <c r="CL28" s="2" t="s">
        <v>154</v>
      </c>
      <c r="CM28" s="2" t="s">
        <v>154</v>
      </c>
      <c r="CN28" s="2" t="s">
        <v>146</v>
      </c>
      <c r="CO28" s="4"/>
      <c r="CP28" s="8"/>
      <c r="CQ28" s="4">
        <v>2</v>
      </c>
      <c r="CR28" s="8">
        <v>300.28</v>
      </c>
      <c r="CS28" s="7">
        <v>-1</v>
      </c>
      <c r="CT28" s="7">
        <v>-1</v>
      </c>
      <c r="CU28" s="2" t="s">
        <v>153</v>
      </c>
      <c r="CV28" s="2" t="s">
        <v>163</v>
      </c>
      <c r="CW28" s="2" t="s">
        <v>192</v>
      </c>
      <c r="CX28" s="2" t="s">
        <v>388</v>
      </c>
      <c r="CY28" s="2" t="s">
        <v>154</v>
      </c>
      <c r="CZ28" s="2" t="s">
        <v>154</v>
      </c>
      <c r="DA28" s="2" t="s">
        <v>146</v>
      </c>
      <c r="DB28" s="4"/>
      <c r="DC28" s="8"/>
      <c r="DD28" s="4"/>
      <c r="DE28" s="8"/>
      <c r="DF28" s="7"/>
      <c r="DG28" s="7"/>
      <c r="DH28" s="2" t="s">
        <v>156</v>
      </c>
      <c r="DI28" s="2" t="s">
        <v>163</v>
      </c>
      <c r="DJ28" s="2" t="s">
        <v>146</v>
      </c>
      <c r="DK28" s="2" t="s">
        <v>146</v>
      </c>
      <c r="DL28" s="2" t="s">
        <v>154</v>
      </c>
      <c r="DM28" s="2" t="s">
        <v>154</v>
      </c>
      <c r="DN28" s="2" t="s">
        <v>146</v>
      </c>
      <c r="DO28" s="4"/>
      <c r="DP28" s="8"/>
      <c r="DQ28" s="4">
        <v>2</v>
      </c>
      <c r="DR28" s="8">
        <v>480.46</v>
      </c>
      <c r="DS28" s="7">
        <v>-1</v>
      </c>
      <c r="DT28" s="7">
        <v>-1</v>
      </c>
      <c r="DU28" s="2" t="s">
        <v>153</v>
      </c>
      <c r="DV28" s="2" t="s">
        <v>163</v>
      </c>
      <c r="DW28" s="2" t="s">
        <v>195</v>
      </c>
      <c r="DX28" s="2" t="s">
        <v>261</v>
      </c>
      <c r="DY28" s="2" t="s">
        <v>154</v>
      </c>
      <c r="DZ28" s="2" t="s">
        <v>154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163</v>
      </c>
      <c r="EJ28" s="2" t="s">
        <v>236</v>
      </c>
      <c r="EK28" s="2" t="s">
        <v>389</v>
      </c>
      <c r="EL28" s="2" t="s">
        <v>154</v>
      </c>
      <c r="EM28" s="2" t="s">
        <v>154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163</v>
      </c>
      <c r="EW28" s="2" t="s">
        <v>198</v>
      </c>
      <c r="EX28" s="2" t="s">
        <v>344</v>
      </c>
      <c r="EY28" s="2" t="s">
        <v>154</v>
      </c>
      <c r="EZ28" s="2" t="s">
        <v>154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163</v>
      </c>
      <c r="FJ28" s="2" t="s">
        <v>345</v>
      </c>
      <c r="FK28" s="2" t="s">
        <v>390</v>
      </c>
      <c r="FL28" s="2" t="s">
        <v>154</v>
      </c>
      <c r="FM28" s="2" t="s">
        <v>154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163</v>
      </c>
      <c r="GJ28" s="2" t="s">
        <v>203</v>
      </c>
      <c r="GK28" s="2" t="s">
        <v>146</v>
      </c>
      <c r="GL28" s="2" t="s">
        <v>154</v>
      </c>
      <c r="GM28" s="2" t="s">
        <v>154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163</v>
      </c>
      <c r="JJ28" s="2" t="s">
        <v>205</v>
      </c>
      <c r="JK28" s="2" t="s">
        <v>146</v>
      </c>
      <c r="JL28" s="2" t="s">
        <v>154</v>
      </c>
      <c r="JM28" s="2" t="s">
        <v>154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163</v>
      </c>
      <c r="KJ28" s="2" t="s">
        <v>231</v>
      </c>
      <c r="KK28" s="2" t="s">
        <v>146</v>
      </c>
      <c r="KL28" s="2" t="s">
        <v>154</v>
      </c>
      <c r="KM28" s="2" t="s">
        <v>154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391</v>
      </c>
      <c r="B29" s="2" t="s">
        <v>135</v>
      </c>
      <c r="C29" s="2" t="s">
        <v>136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396</v>
      </c>
      <c r="K29" s="2" t="s">
        <v>142</v>
      </c>
      <c r="L29" s="3">
        <v>34.73</v>
      </c>
      <c r="M29" s="3">
        <v>36.47</v>
      </c>
      <c r="N29" s="3">
        <v>114.99</v>
      </c>
      <c r="O29" s="2" t="s">
        <v>143</v>
      </c>
      <c r="P29" s="2" t="s">
        <v>144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397</v>
      </c>
      <c r="V29" s="2" t="s">
        <v>285</v>
      </c>
      <c r="W29" s="2" t="s">
        <v>186</v>
      </c>
      <c r="X29" s="2" t="s">
        <v>146</v>
      </c>
      <c r="Y29" s="2" t="s">
        <v>215</v>
      </c>
      <c r="Z29" s="4">
        <v>33</v>
      </c>
      <c r="AA29" s="4">
        <f>=ROUNDDOWN(19.4117647058824,0)</f>
      </c>
      <c r="AB29" s="5">
        <v>1.7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10</v>
      </c>
      <c r="AQ29" s="8">
        <v>391.26</v>
      </c>
      <c r="AR29" s="4">
        <v>10</v>
      </c>
      <c r="AS29" s="8">
        <v>339.96</v>
      </c>
      <c r="AT29" s="7"/>
      <c r="AU29" s="7">
        <v>0.1509</v>
      </c>
      <c r="AV29" s="4">
        <v>10</v>
      </c>
      <c r="AW29" s="8">
        <v>391.26</v>
      </c>
      <c r="AX29" s="4">
        <v>10</v>
      </c>
      <c r="AY29" s="8">
        <v>339.96</v>
      </c>
      <c r="AZ29" s="7"/>
      <c r="BA29" s="7">
        <v>0.1509</v>
      </c>
      <c r="BB29" s="7">
        <v>1</v>
      </c>
      <c r="BC29" s="4">
        <v>18</v>
      </c>
      <c r="BD29" s="8">
        <v>740.74</v>
      </c>
      <c r="BE29" s="4">
        <v>23</v>
      </c>
      <c r="BF29" s="8">
        <v>859.64</v>
      </c>
      <c r="BG29" s="7">
        <v>-0.2174</v>
      </c>
      <c r="BH29" s="7">
        <v>-0.1383</v>
      </c>
      <c r="BI29" s="7">
        <v>0.5282</v>
      </c>
      <c r="BJ29" s="4">
        <v>10</v>
      </c>
      <c r="BK29" s="8">
        <v>391.26</v>
      </c>
      <c r="BL29" s="2" t="s">
        <v>398</v>
      </c>
      <c r="BM29" s="7">
        <v>1</v>
      </c>
      <c r="BN29" s="7">
        <v>1</v>
      </c>
      <c r="BO29" s="4">
        <v>2</v>
      </c>
      <c r="BP29" s="8">
        <v>88.79</v>
      </c>
      <c r="BQ29" s="4"/>
      <c r="BR29" s="8"/>
      <c r="BS29" s="7"/>
      <c r="BT29" s="7"/>
      <c r="BU29" s="2" t="s">
        <v>153</v>
      </c>
      <c r="BV29" s="2" t="s">
        <v>143</v>
      </c>
      <c r="BW29" s="2" t="s">
        <v>234</v>
      </c>
      <c r="BX29" s="2" t="s">
        <v>363</v>
      </c>
      <c r="BY29" s="2" t="s">
        <v>154</v>
      </c>
      <c r="BZ29" s="2" t="s">
        <v>154</v>
      </c>
      <c r="CA29" s="2" t="s">
        <v>146</v>
      </c>
      <c r="CB29" s="4"/>
      <c r="CC29" s="8"/>
      <c r="CD29" s="4">
        <v>1</v>
      </c>
      <c r="CE29" s="8">
        <v>35.1</v>
      </c>
      <c r="CF29" s="7">
        <v>-1</v>
      </c>
      <c r="CG29" s="7">
        <v>-1</v>
      </c>
      <c r="CH29" s="2" t="s">
        <v>153</v>
      </c>
      <c r="CI29" s="2" t="s">
        <v>143</v>
      </c>
      <c r="CJ29" s="2" t="s">
        <v>399</v>
      </c>
      <c r="CK29" s="2" t="s">
        <v>371</v>
      </c>
      <c r="CL29" s="2" t="s">
        <v>154</v>
      </c>
      <c r="CM29" s="2" t="s">
        <v>154</v>
      </c>
      <c r="CN29" s="2" t="s">
        <v>146</v>
      </c>
      <c r="CO29" s="4">
        <v>6</v>
      </c>
      <c r="CP29" s="8">
        <v>219.95</v>
      </c>
      <c r="CQ29" s="4">
        <v>2</v>
      </c>
      <c r="CR29" s="8">
        <v>55.26</v>
      </c>
      <c r="CS29" s="7">
        <v>2</v>
      </c>
      <c r="CT29" s="7">
        <v>2.9803</v>
      </c>
      <c r="CU29" s="2" t="s">
        <v>153</v>
      </c>
      <c r="CV29" s="2" t="s">
        <v>143</v>
      </c>
      <c r="CW29" s="2" t="s">
        <v>203</v>
      </c>
      <c r="CX29" s="2" t="s">
        <v>400</v>
      </c>
      <c r="CY29" s="2" t="s">
        <v>154</v>
      </c>
      <c r="CZ29" s="2" t="s">
        <v>154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146</v>
      </c>
      <c r="DK29" s="2" t="s">
        <v>401</v>
      </c>
      <c r="DL29" s="2" t="s">
        <v>154</v>
      </c>
      <c r="DM29" s="2" t="s">
        <v>154</v>
      </c>
      <c r="DN29" s="2" t="s">
        <v>146</v>
      </c>
      <c r="DO29" s="4">
        <v>2</v>
      </c>
      <c r="DP29" s="8">
        <v>82.52</v>
      </c>
      <c r="DQ29" s="4">
        <v>3</v>
      </c>
      <c r="DR29" s="8">
        <v>109.2</v>
      </c>
      <c r="DS29" s="7">
        <v>-0.3333</v>
      </c>
      <c r="DT29" s="7">
        <v>-0.2443</v>
      </c>
      <c r="DU29" s="2" t="s">
        <v>153</v>
      </c>
      <c r="DV29" s="2" t="s">
        <v>143</v>
      </c>
      <c r="DW29" s="2" t="s">
        <v>195</v>
      </c>
      <c r="DX29" s="2" t="s">
        <v>402</v>
      </c>
      <c r="DY29" s="2" t="s">
        <v>154</v>
      </c>
      <c r="DZ29" s="2" t="s">
        <v>154</v>
      </c>
      <c r="EA29" s="2" t="s">
        <v>146</v>
      </c>
      <c r="EB29" s="4"/>
      <c r="EC29" s="8"/>
      <c r="ED29" s="4">
        <v>1</v>
      </c>
      <c r="EE29" s="8">
        <v>35.1</v>
      </c>
      <c r="EF29" s="7">
        <v>-1</v>
      </c>
      <c r="EG29" s="7">
        <v>-1</v>
      </c>
      <c r="EH29" s="2" t="s">
        <v>153</v>
      </c>
      <c r="EI29" s="2" t="s">
        <v>143</v>
      </c>
      <c r="EJ29" s="2" t="s">
        <v>234</v>
      </c>
      <c r="EK29" s="2" t="s">
        <v>403</v>
      </c>
      <c r="EL29" s="2" t="s">
        <v>154</v>
      </c>
      <c r="EM29" s="2" t="s">
        <v>154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404</v>
      </c>
      <c r="EX29" s="2" t="s">
        <v>405</v>
      </c>
      <c r="EY29" s="2" t="s">
        <v>154</v>
      </c>
      <c r="EZ29" s="2" t="s">
        <v>154</v>
      </c>
      <c r="FA29" s="2" t="s">
        <v>146</v>
      </c>
      <c r="FB29" s="4"/>
      <c r="FC29" s="8"/>
      <c r="FD29" s="4">
        <v>3</v>
      </c>
      <c r="FE29" s="8">
        <v>105.3</v>
      </c>
      <c r="FF29" s="7">
        <v>-1</v>
      </c>
      <c r="FG29" s="7">
        <v>-1</v>
      </c>
      <c r="FH29" s="2" t="s">
        <v>153</v>
      </c>
      <c r="FI29" s="2" t="s">
        <v>143</v>
      </c>
      <c r="FJ29" s="2" t="s">
        <v>257</v>
      </c>
      <c r="FK29" s="2" t="s">
        <v>406</v>
      </c>
      <c r="FL29" s="2" t="s">
        <v>154</v>
      </c>
      <c r="FM29" s="2" t="s">
        <v>154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407</v>
      </c>
      <c r="GK29" s="2" t="s">
        <v>146</v>
      </c>
      <c r="GL29" s="2" t="s">
        <v>154</v>
      </c>
      <c r="GM29" s="2" t="s">
        <v>154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143</v>
      </c>
      <c r="JJ29" s="2" t="s">
        <v>408</v>
      </c>
      <c r="JK29" s="2" t="s">
        <v>177</v>
      </c>
      <c r="JL29" s="2" t="s">
        <v>154</v>
      </c>
      <c r="JM29" s="2" t="s">
        <v>154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231</v>
      </c>
      <c r="KK29" s="2" t="s">
        <v>146</v>
      </c>
      <c r="KL29" s="2" t="s">
        <v>154</v>
      </c>
      <c r="KM29" s="2" t="s">
        <v>154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33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409</v>
      </c>
      <c r="B30" s="2" t="s">
        <v>135</v>
      </c>
      <c r="C30" s="2" t="s">
        <v>136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396</v>
      </c>
      <c r="K30" s="2" t="s">
        <v>410</v>
      </c>
      <c r="L30" s="3">
        <v>34.73</v>
      </c>
      <c r="M30" s="3">
        <v>36.47</v>
      </c>
      <c r="N30" s="3">
        <v>114.99</v>
      </c>
      <c r="O30" s="2" t="s">
        <v>143</v>
      </c>
      <c r="P30" s="2" t="s">
        <v>144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397</v>
      </c>
      <c r="V30" s="2" t="s">
        <v>285</v>
      </c>
      <c r="W30" s="2" t="s">
        <v>186</v>
      </c>
      <c r="X30" s="2" t="s">
        <v>146</v>
      </c>
      <c r="Y30" s="2" t="s">
        <v>209</v>
      </c>
      <c r="Z30" s="4">
        <v>93</v>
      </c>
      <c r="AA30" s="4">
        <f>=ROUNDDOWN(58.125,0)</f>
      </c>
      <c r="AB30" s="5">
        <v>1.6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4</v>
      </c>
      <c r="AQ30" s="8">
        <v>189.05</v>
      </c>
      <c r="AR30" s="4">
        <v>3</v>
      </c>
      <c r="AS30" s="8">
        <v>96.53</v>
      </c>
      <c r="AT30" s="7">
        <v>0.3333</v>
      </c>
      <c r="AU30" s="7">
        <v>0.9585</v>
      </c>
      <c r="AV30" s="4">
        <v>4</v>
      </c>
      <c r="AW30" s="8">
        <v>189.05</v>
      </c>
      <c r="AX30" s="4">
        <v>3</v>
      </c>
      <c r="AY30" s="8">
        <v>96.53</v>
      </c>
      <c r="AZ30" s="7">
        <v>0.3333</v>
      </c>
      <c r="BA30" s="7">
        <v>0.9585</v>
      </c>
      <c r="BB30" s="7">
        <v>1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>
        <v>0.2552</v>
      </c>
      <c r="BJ30" s="4">
        <v>4</v>
      </c>
      <c r="BK30" s="8">
        <v>189.05</v>
      </c>
      <c r="BL30" s="2" t="s">
        <v>411</v>
      </c>
      <c r="BM30" s="7">
        <v>1</v>
      </c>
      <c r="BN30" s="7">
        <v>1</v>
      </c>
      <c r="BO30" s="4">
        <v>3</v>
      </c>
      <c r="BP30" s="8">
        <v>151.77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234</v>
      </c>
      <c r="BX30" s="2" t="s">
        <v>412</v>
      </c>
      <c r="BY30" s="2" t="s">
        <v>154</v>
      </c>
      <c r="BZ30" s="2" t="s">
        <v>154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399</v>
      </c>
      <c r="CK30" s="2" t="s">
        <v>413</v>
      </c>
      <c r="CL30" s="2" t="s">
        <v>154</v>
      </c>
      <c r="CM30" s="2" t="s">
        <v>154</v>
      </c>
      <c r="CN30" s="2" t="s">
        <v>146</v>
      </c>
      <c r="CO30" s="4">
        <v>1</v>
      </c>
      <c r="CP30" s="8">
        <v>37.28</v>
      </c>
      <c r="CQ30" s="4">
        <v>2</v>
      </c>
      <c r="CR30" s="8">
        <v>60.13</v>
      </c>
      <c r="CS30" s="7">
        <v>-0.5</v>
      </c>
      <c r="CT30" s="7">
        <v>-0.38</v>
      </c>
      <c r="CU30" s="2" t="s">
        <v>153</v>
      </c>
      <c r="CV30" s="2" t="s">
        <v>143</v>
      </c>
      <c r="CW30" s="2" t="s">
        <v>203</v>
      </c>
      <c r="CX30" s="2" t="s">
        <v>354</v>
      </c>
      <c r="CY30" s="2" t="s">
        <v>154</v>
      </c>
      <c r="CZ30" s="2" t="s">
        <v>154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146</v>
      </c>
      <c r="DK30" s="2" t="s">
        <v>245</v>
      </c>
      <c r="DL30" s="2" t="s">
        <v>154</v>
      </c>
      <c r="DM30" s="2" t="s">
        <v>154</v>
      </c>
      <c r="DN30" s="2" t="s">
        <v>146</v>
      </c>
      <c r="DO30" s="4"/>
      <c r="DP30" s="8"/>
      <c r="DQ30" s="4">
        <v>1</v>
      </c>
      <c r="DR30" s="8">
        <v>36.4</v>
      </c>
      <c r="DS30" s="7">
        <v>-1</v>
      </c>
      <c r="DT30" s="7">
        <v>-1</v>
      </c>
      <c r="DU30" s="2" t="s">
        <v>153</v>
      </c>
      <c r="DV30" s="2" t="s">
        <v>143</v>
      </c>
      <c r="DW30" s="2" t="s">
        <v>195</v>
      </c>
      <c r="DX30" s="2" t="s">
        <v>326</v>
      </c>
      <c r="DY30" s="2" t="s">
        <v>154</v>
      </c>
      <c r="DZ30" s="2" t="s">
        <v>154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234</v>
      </c>
      <c r="EK30" s="2" t="s">
        <v>414</v>
      </c>
      <c r="EL30" s="2" t="s">
        <v>154</v>
      </c>
      <c r="EM30" s="2" t="s">
        <v>154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404</v>
      </c>
      <c r="EX30" s="2" t="s">
        <v>312</v>
      </c>
      <c r="EY30" s="2" t="s">
        <v>154</v>
      </c>
      <c r="EZ30" s="2" t="s">
        <v>154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163</v>
      </c>
      <c r="FJ30" s="2" t="s">
        <v>257</v>
      </c>
      <c r="FK30" s="2" t="s">
        <v>415</v>
      </c>
      <c r="FL30" s="2" t="s">
        <v>154</v>
      </c>
      <c r="FM30" s="2" t="s">
        <v>154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407</v>
      </c>
      <c r="GK30" s="2" t="s">
        <v>416</v>
      </c>
      <c r="GL30" s="2" t="s">
        <v>154</v>
      </c>
      <c r="GM30" s="2" t="s">
        <v>154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408</v>
      </c>
      <c r="JK30" s="2" t="s">
        <v>417</v>
      </c>
      <c r="JL30" s="2" t="s">
        <v>154</v>
      </c>
      <c r="JM30" s="2" t="s">
        <v>154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231</v>
      </c>
      <c r="KK30" s="2" t="s">
        <v>146</v>
      </c>
      <c r="KL30" s="2" t="s">
        <v>154</v>
      </c>
      <c r="KM30" s="2" t="s">
        <v>154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93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418</v>
      </c>
      <c r="B31" s="2" t="s">
        <v>135</v>
      </c>
      <c r="C31" s="2" t="s">
        <v>136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396</v>
      </c>
      <c r="K31" s="2" t="s">
        <v>419</v>
      </c>
      <c r="L31" s="3">
        <v>34.73</v>
      </c>
      <c r="M31" s="3">
        <v>36.47</v>
      </c>
      <c r="N31" s="3">
        <v>114.99</v>
      </c>
      <c r="O31" s="2" t="s">
        <v>143</v>
      </c>
      <c r="P31" s="2" t="s">
        <v>144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397</v>
      </c>
      <c r="V31" s="2" t="s">
        <v>285</v>
      </c>
      <c r="W31" s="2" t="s">
        <v>186</v>
      </c>
      <c r="X31" s="2" t="s">
        <v>146</v>
      </c>
      <c r="Y31" s="2" t="s">
        <v>209</v>
      </c>
      <c r="Z31" s="4">
        <v>40</v>
      </c>
      <c r="AA31" s="4">
        <f>=ROUNDDOWN(19.047619047619,0)</f>
      </c>
      <c r="AB31" s="5">
        <v>2.1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4</v>
      </c>
      <c r="AQ31" s="8">
        <v>160.43</v>
      </c>
      <c r="AR31" s="4">
        <v>1</v>
      </c>
      <c r="AS31" s="8">
        <v>121.99</v>
      </c>
      <c r="AT31" s="7">
        <v>3</v>
      </c>
      <c r="AU31" s="7">
        <v>0.3151</v>
      </c>
      <c r="AV31" s="4">
        <v>4</v>
      </c>
      <c r="AW31" s="8">
        <v>160.43</v>
      </c>
      <c r="AX31" s="4">
        <v>1</v>
      </c>
      <c r="AY31" s="8">
        <v>121.99</v>
      </c>
      <c r="AZ31" s="7">
        <v>3</v>
      </c>
      <c r="BA31" s="7">
        <v>0.3151</v>
      </c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0.2166</v>
      </c>
      <c r="BJ31" s="4">
        <v>4</v>
      </c>
      <c r="BK31" s="8">
        <v>160.43</v>
      </c>
      <c r="BL31" s="2" t="s">
        <v>266</v>
      </c>
      <c r="BM31" s="7">
        <v>1</v>
      </c>
      <c r="BN31" s="7">
        <v>1</v>
      </c>
      <c r="BO31" s="4">
        <v>1</v>
      </c>
      <c r="BP31" s="8">
        <v>46.79</v>
      </c>
      <c r="BQ31" s="4">
        <v>1</v>
      </c>
      <c r="BR31" s="8">
        <v>121.99</v>
      </c>
      <c r="BS31" s="7"/>
      <c r="BT31" s="7">
        <v>-0.6164</v>
      </c>
      <c r="BU31" s="2" t="s">
        <v>153</v>
      </c>
      <c r="BV31" s="2" t="s">
        <v>143</v>
      </c>
      <c r="BW31" s="2" t="s">
        <v>234</v>
      </c>
      <c r="BX31" s="2" t="s">
        <v>420</v>
      </c>
      <c r="BY31" s="2" t="s">
        <v>154</v>
      </c>
      <c r="BZ31" s="2" t="s">
        <v>154</v>
      </c>
      <c r="CA31" s="2" t="s">
        <v>146</v>
      </c>
      <c r="CB31" s="4">
        <v>1</v>
      </c>
      <c r="CC31" s="8">
        <v>35.1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399</v>
      </c>
      <c r="CK31" s="2" t="s">
        <v>421</v>
      </c>
      <c r="CL31" s="2" t="s">
        <v>154</v>
      </c>
      <c r="CM31" s="2" t="s">
        <v>154</v>
      </c>
      <c r="CN31" s="2" t="s">
        <v>146</v>
      </c>
      <c r="CO31" s="4">
        <v>1</v>
      </c>
      <c r="CP31" s="8">
        <v>37.28</v>
      </c>
      <c r="CQ31" s="4"/>
      <c r="CR31" s="8"/>
      <c r="CS31" s="7"/>
      <c r="CT31" s="7"/>
      <c r="CU31" s="2" t="s">
        <v>153</v>
      </c>
      <c r="CV31" s="2" t="s">
        <v>143</v>
      </c>
      <c r="CW31" s="2" t="s">
        <v>203</v>
      </c>
      <c r="CX31" s="2" t="s">
        <v>422</v>
      </c>
      <c r="CY31" s="2" t="s">
        <v>154</v>
      </c>
      <c r="CZ31" s="2" t="s">
        <v>154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146</v>
      </c>
      <c r="DK31" s="2" t="s">
        <v>423</v>
      </c>
      <c r="DL31" s="2" t="s">
        <v>154</v>
      </c>
      <c r="DM31" s="2" t="s">
        <v>154</v>
      </c>
      <c r="DN31" s="2" t="s">
        <v>146</v>
      </c>
      <c r="DO31" s="4">
        <v>1</v>
      </c>
      <c r="DP31" s="8">
        <v>41.26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195</v>
      </c>
      <c r="DX31" s="2" t="s">
        <v>424</v>
      </c>
      <c r="DY31" s="2" t="s">
        <v>154</v>
      </c>
      <c r="DZ31" s="2" t="s">
        <v>154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234</v>
      </c>
      <c r="EK31" s="2" t="s">
        <v>425</v>
      </c>
      <c r="EL31" s="2" t="s">
        <v>154</v>
      </c>
      <c r="EM31" s="2" t="s">
        <v>154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404</v>
      </c>
      <c r="EX31" s="2" t="s">
        <v>426</v>
      </c>
      <c r="EY31" s="2" t="s">
        <v>154</v>
      </c>
      <c r="EZ31" s="2" t="s">
        <v>154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257</v>
      </c>
      <c r="FK31" s="2" t="s">
        <v>427</v>
      </c>
      <c r="FL31" s="2" t="s">
        <v>154</v>
      </c>
      <c r="FM31" s="2" t="s">
        <v>154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407</v>
      </c>
      <c r="GK31" s="2" t="s">
        <v>416</v>
      </c>
      <c r="GL31" s="2" t="s">
        <v>154</v>
      </c>
      <c r="GM31" s="2" t="s">
        <v>154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408</v>
      </c>
      <c r="JK31" s="2" t="s">
        <v>428</v>
      </c>
      <c r="JL31" s="2" t="s">
        <v>154</v>
      </c>
      <c r="JM31" s="2" t="s">
        <v>154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231</v>
      </c>
      <c r="KK31" s="2" t="s">
        <v>146</v>
      </c>
      <c r="KL31" s="2" t="s">
        <v>154</v>
      </c>
      <c r="KM31" s="2" t="s">
        <v>154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40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429</v>
      </c>
      <c r="B32" s="2" t="s">
        <v>135</v>
      </c>
      <c r="C32" s="2" t="s">
        <v>136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396</v>
      </c>
      <c r="K32" s="2" t="s">
        <v>233</v>
      </c>
      <c r="L32" s="3">
        <v>30.95</v>
      </c>
      <c r="M32" s="3">
        <v>32.5</v>
      </c>
      <c r="N32" s="3">
        <v>99.99</v>
      </c>
      <c r="O32" s="2" t="s">
        <v>386</v>
      </c>
      <c r="P32" s="2" t="s">
        <v>368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397</v>
      </c>
      <c r="V32" s="2" t="s">
        <v>285</v>
      </c>
      <c r="W32" s="2" t="s">
        <v>186</v>
      </c>
      <c r="X32" s="2" t="s">
        <v>146</v>
      </c>
      <c r="Y32" s="2" t="s">
        <v>215</v>
      </c>
      <c r="Z32" s="4"/>
      <c r="AA32" s="4">
        <f>=ROUNDDOWN({0},0)</f>
      </c>
      <c r="AB32" s="5">
        <v>3</v>
      </c>
      <c r="AC32" s="2" t="s">
        <v>146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/>
      <c r="AQ32" s="8"/>
      <c r="AR32" s="4">
        <v>9</v>
      </c>
      <c r="AS32" s="8">
        <v>301.16</v>
      </c>
      <c r="AT32" s="7">
        <v>-1</v>
      </c>
      <c r="AU32" s="7">
        <v>-1</v>
      </c>
      <c r="AV32" s="4"/>
      <c r="AW32" s="8"/>
      <c r="AX32" s="4">
        <v>9</v>
      </c>
      <c r="AY32" s="8">
        <v>301.16</v>
      </c>
      <c r="AZ32" s="7">
        <v>-1</v>
      </c>
      <c r="BA32" s="7">
        <v>-1</v>
      </c>
      <c r="BB32" s="7"/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/>
      <c r="BJ32" s="4"/>
      <c r="BK32" s="8"/>
      <c r="BL32" s="2" t="s">
        <v>166</v>
      </c>
      <c r="BM32" s="7"/>
      <c r="BN32" s="7"/>
      <c r="BO32" s="4"/>
      <c r="BP32" s="8"/>
      <c r="BQ32" s="4">
        <v>1</v>
      </c>
      <c r="BR32" s="8">
        <v>103.69</v>
      </c>
      <c r="BS32" s="7">
        <v>-1</v>
      </c>
      <c r="BT32" s="7">
        <v>-1</v>
      </c>
      <c r="BU32" s="2" t="s">
        <v>153</v>
      </c>
      <c r="BV32" s="2" t="s">
        <v>163</v>
      </c>
      <c r="BW32" s="2" t="s">
        <v>234</v>
      </c>
      <c r="BX32" s="2" t="s">
        <v>236</v>
      </c>
      <c r="BY32" s="2" t="s">
        <v>154</v>
      </c>
      <c r="BZ32" s="2" t="s">
        <v>154</v>
      </c>
      <c r="CA32" s="2" t="s">
        <v>146</v>
      </c>
      <c r="CB32" s="4"/>
      <c r="CC32" s="8"/>
      <c r="CD32" s="4">
        <v>1</v>
      </c>
      <c r="CE32" s="8">
        <v>35.1</v>
      </c>
      <c r="CF32" s="7">
        <v>-1</v>
      </c>
      <c r="CG32" s="7">
        <v>-1</v>
      </c>
      <c r="CH32" s="2" t="s">
        <v>153</v>
      </c>
      <c r="CI32" s="2" t="s">
        <v>163</v>
      </c>
      <c r="CJ32" s="2" t="s">
        <v>399</v>
      </c>
      <c r="CK32" s="2" t="s">
        <v>294</v>
      </c>
      <c r="CL32" s="2" t="s">
        <v>154</v>
      </c>
      <c r="CM32" s="2" t="s">
        <v>154</v>
      </c>
      <c r="CN32" s="2" t="s">
        <v>146</v>
      </c>
      <c r="CO32" s="4"/>
      <c r="CP32" s="8"/>
      <c r="CQ32" s="4">
        <v>4</v>
      </c>
      <c r="CR32" s="8">
        <v>65</v>
      </c>
      <c r="CS32" s="7">
        <v>-1</v>
      </c>
      <c r="CT32" s="7">
        <v>-1</v>
      </c>
      <c r="CU32" s="2" t="s">
        <v>153</v>
      </c>
      <c r="CV32" s="2" t="s">
        <v>163</v>
      </c>
      <c r="CW32" s="2" t="s">
        <v>203</v>
      </c>
      <c r="CX32" s="2" t="s">
        <v>430</v>
      </c>
      <c r="CY32" s="2" t="s">
        <v>154</v>
      </c>
      <c r="CZ32" s="2" t="s">
        <v>154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163</v>
      </c>
      <c r="DJ32" s="2" t="s">
        <v>146</v>
      </c>
      <c r="DK32" s="2" t="s">
        <v>306</v>
      </c>
      <c r="DL32" s="2" t="s">
        <v>154</v>
      </c>
      <c r="DM32" s="2" t="s">
        <v>154</v>
      </c>
      <c r="DN32" s="2" t="s">
        <v>146</v>
      </c>
      <c r="DO32" s="4"/>
      <c r="DP32" s="8"/>
      <c r="DQ32" s="4">
        <v>2</v>
      </c>
      <c r="DR32" s="8">
        <v>72.8</v>
      </c>
      <c r="DS32" s="7">
        <v>-1</v>
      </c>
      <c r="DT32" s="7">
        <v>-1</v>
      </c>
      <c r="DU32" s="2" t="s">
        <v>153</v>
      </c>
      <c r="DV32" s="2" t="s">
        <v>163</v>
      </c>
      <c r="DW32" s="2" t="s">
        <v>195</v>
      </c>
      <c r="DX32" s="2" t="s">
        <v>431</v>
      </c>
      <c r="DY32" s="2" t="s">
        <v>154</v>
      </c>
      <c r="DZ32" s="2" t="s">
        <v>154</v>
      </c>
      <c r="EA32" s="2" t="s">
        <v>146</v>
      </c>
      <c r="EB32" s="4"/>
      <c r="EC32" s="8"/>
      <c r="ED32" s="4">
        <v>1</v>
      </c>
      <c r="EE32" s="8">
        <v>24.57</v>
      </c>
      <c r="EF32" s="7">
        <v>-1</v>
      </c>
      <c r="EG32" s="7">
        <v>-1</v>
      </c>
      <c r="EH32" s="2" t="s">
        <v>153</v>
      </c>
      <c r="EI32" s="2" t="s">
        <v>163</v>
      </c>
      <c r="EJ32" s="2" t="s">
        <v>234</v>
      </c>
      <c r="EK32" s="2" t="s">
        <v>260</v>
      </c>
      <c r="EL32" s="2" t="s">
        <v>154</v>
      </c>
      <c r="EM32" s="2" t="s">
        <v>154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163</v>
      </c>
      <c r="EW32" s="2" t="s">
        <v>404</v>
      </c>
      <c r="EX32" s="2" t="s">
        <v>328</v>
      </c>
      <c r="EY32" s="2" t="s">
        <v>154</v>
      </c>
      <c r="EZ32" s="2" t="s">
        <v>154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163</v>
      </c>
      <c r="FJ32" s="2" t="s">
        <v>257</v>
      </c>
      <c r="FK32" s="2" t="s">
        <v>432</v>
      </c>
      <c r="FL32" s="2" t="s">
        <v>154</v>
      </c>
      <c r="FM32" s="2" t="s">
        <v>154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163</v>
      </c>
      <c r="GJ32" s="2" t="s">
        <v>407</v>
      </c>
      <c r="GK32" s="2" t="s">
        <v>146</v>
      </c>
      <c r="GL32" s="2" t="s">
        <v>154</v>
      </c>
      <c r="GM32" s="2" t="s">
        <v>154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163</v>
      </c>
      <c r="JJ32" s="2" t="s">
        <v>408</v>
      </c>
      <c r="JK32" s="2" t="s">
        <v>146</v>
      </c>
      <c r="JL32" s="2" t="s">
        <v>154</v>
      </c>
      <c r="JM32" s="2" t="s">
        <v>154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163</v>
      </c>
      <c r="KJ32" s="2" t="s">
        <v>231</v>
      </c>
      <c r="KK32" s="2" t="s">
        <v>146</v>
      </c>
      <c r="KL32" s="2" t="s">
        <v>154</v>
      </c>
      <c r="KM32" s="2" t="s">
        <v>154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433</v>
      </c>
      <c r="B33" s="2" t="s">
        <v>135</v>
      </c>
      <c r="C33" s="2" t="s">
        <v>136</v>
      </c>
      <c r="D33" s="2" t="s">
        <v>392</v>
      </c>
      <c r="E33" s="2" t="s">
        <v>393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436</v>
      </c>
      <c r="K33" s="2" t="s">
        <v>410</v>
      </c>
      <c r="L33" s="3">
        <v>27.69</v>
      </c>
      <c r="M33" s="3">
        <v>29.07</v>
      </c>
      <c r="N33" s="3">
        <v>84.99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397</v>
      </c>
      <c r="V33" s="2" t="s">
        <v>285</v>
      </c>
      <c r="W33" s="2" t="s">
        <v>186</v>
      </c>
      <c r="X33" s="2" t="s">
        <v>146</v>
      </c>
      <c r="Y33" s="2" t="s">
        <v>215</v>
      </c>
      <c r="Z33" s="4">
        <v>13</v>
      </c>
      <c r="AA33" s="4">
        <f>=ROUNDDOWN(5.65217391304348,0)</f>
      </c>
      <c r="AB33" s="5">
        <v>2.3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8</v>
      </c>
      <c r="AQ33" s="8">
        <v>411.11</v>
      </c>
      <c r="AR33" s="4">
        <v>3</v>
      </c>
      <c r="AS33" s="8">
        <v>116.03</v>
      </c>
      <c r="AT33" s="7">
        <v>1.6667</v>
      </c>
      <c r="AU33" s="7">
        <v>2.5431</v>
      </c>
      <c r="AV33" s="4">
        <v>8</v>
      </c>
      <c r="AW33" s="8">
        <v>411.11</v>
      </c>
      <c r="AX33" s="4">
        <v>3</v>
      </c>
      <c r="AY33" s="8">
        <v>116.03</v>
      </c>
      <c r="AZ33" s="7">
        <v>1.6667</v>
      </c>
      <c r="BA33" s="7">
        <v>2.5431</v>
      </c>
      <c r="BB33" s="7">
        <v>1</v>
      </c>
      <c r="BC33" s="4">
        <v>13</v>
      </c>
      <c r="BD33" s="8">
        <v>639.41</v>
      </c>
      <c r="BE33" s="4">
        <v>7</v>
      </c>
      <c r="BF33" s="8">
        <v>230.43</v>
      </c>
      <c r="BG33" s="7">
        <v>0.8571</v>
      </c>
      <c r="BH33" s="7">
        <v>1.7749</v>
      </c>
      <c r="BI33" s="7">
        <v>0.643</v>
      </c>
      <c r="BJ33" s="4">
        <v>8</v>
      </c>
      <c r="BK33" s="8">
        <v>411.11</v>
      </c>
      <c r="BL33" s="2" t="s">
        <v>437</v>
      </c>
      <c r="BM33" s="7">
        <v>1</v>
      </c>
      <c r="BN33" s="7">
        <v>1</v>
      </c>
      <c r="BO33" s="4">
        <v>7</v>
      </c>
      <c r="BP33" s="8">
        <v>381.41</v>
      </c>
      <c r="BQ33" s="4">
        <v>1</v>
      </c>
      <c r="BR33" s="8">
        <v>66.63</v>
      </c>
      <c r="BS33" s="7">
        <v>6</v>
      </c>
      <c r="BT33" s="7">
        <v>4.7243</v>
      </c>
      <c r="BU33" s="2" t="s">
        <v>153</v>
      </c>
      <c r="BV33" s="2" t="s">
        <v>143</v>
      </c>
      <c r="BW33" s="2" t="s">
        <v>234</v>
      </c>
      <c r="BX33" s="2" t="s">
        <v>412</v>
      </c>
      <c r="BY33" s="2" t="s">
        <v>154</v>
      </c>
      <c r="BZ33" s="2" t="s">
        <v>154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399</v>
      </c>
      <c r="CK33" s="2" t="s">
        <v>438</v>
      </c>
      <c r="CL33" s="2" t="s">
        <v>154</v>
      </c>
      <c r="CM33" s="2" t="s">
        <v>154</v>
      </c>
      <c r="CN33" s="2" t="s">
        <v>146</v>
      </c>
      <c r="CO33" s="4">
        <v>1</v>
      </c>
      <c r="CP33" s="8">
        <v>29.7</v>
      </c>
      <c r="CQ33" s="4">
        <v>1</v>
      </c>
      <c r="CR33" s="8">
        <v>22.1</v>
      </c>
      <c r="CS33" s="7"/>
      <c r="CT33" s="7">
        <v>0.3439</v>
      </c>
      <c r="CU33" s="2" t="s">
        <v>153</v>
      </c>
      <c r="CV33" s="2" t="s">
        <v>143</v>
      </c>
      <c r="CW33" s="2" t="s">
        <v>192</v>
      </c>
      <c r="CX33" s="2" t="s">
        <v>324</v>
      </c>
      <c r="CY33" s="2" t="s">
        <v>154</v>
      </c>
      <c r="CZ33" s="2" t="s">
        <v>154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146</v>
      </c>
      <c r="DK33" s="2" t="s">
        <v>261</v>
      </c>
      <c r="DL33" s="2" t="s">
        <v>154</v>
      </c>
      <c r="DM33" s="2" t="s">
        <v>154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195</v>
      </c>
      <c r="DX33" s="2" t="s">
        <v>439</v>
      </c>
      <c r="DY33" s="2" t="s">
        <v>154</v>
      </c>
      <c r="DZ33" s="2" t="s">
        <v>154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234</v>
      </c>
      <c r="EK33" s="2" t="s">
        <v>356</v>
      </c>
      <c r="EL33" s="2" t="s">
        <v>154</v>
      </c>
      <c r="EM33" s="2" t="s">
        <v>154</v>
      </c>
      <c r="EN33" s="2" t="s">
        <v>146</v>
      </c>
      <c r="EO33" s="4"/>
      <c r="EP33" s="8"/>
      <c r="EQ33" s="4">
        <v>1</v>
      </c>
      <c r="ER33" s="8">
        <v>27.3</v>
      </c>
      <c r="ES33" s="7">
        <v>-1</v>
      </c>
      <c r="ET33" s="7">
        <v>-1</v>
      </c>
      <c r="EU33" s="2" t="s">
        <v>153</v>
      </c>
      <c r="EV33" s="2" t="s">
        <v>143</v>
      </c>
      <c r="EW33" s="2" t="s">
        <v>404</v>
      </c>
      <c r="EX33" s="2" t="s">
        <v>305</v>
      </c>
      <c r="EY33" s="2" t="s">
        <v>154</v>
      </c>
      <c r="EZ33" s="2" t="s">
        <v>154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163</v>
      </c>
      <c r="FJ33" s="2" t="s">
        <v>257</v>
      </c>
      <c r="FK33" s="2" t="s">
        <v>440</v>
      </c>
      <c r="FL33" s="2" t="s">
        <v>154</v>
      </c>
      <c r="FM33" s="2" t="s">
        <v>154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407</v>
      </c>
      <c r="GK33" s="2" t="s">
        <v>416</v>
      </c>
      <c r="GL33" s="2" t="s">
        <v>154</v>
      </c>
      <c r="GM33" s="2" t="s">
        <v>154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408</v>
      </c>
      <c r="JK33" s="2" t="s">
        <v>146</v>
      </c>
      <c r="JL33" s="2" t="s">
        <v>154</v>
      </c>
      <c r="JM33" s="2" t="s">
        <v>154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231</v>
      </c>
      <c r="KK33" s="2" t="s">
        <v>146</v>
      </c>
      <c r="KL33" s="2" t="s">
        <v>154</v>
      </c>
      <c r="KM33" s="2" t="s">
        <v>154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13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441</v>
      </c>
      <c r="B34" s="2" t="s">
        <v>135</v>
      </c>
      <c r="C34" s="2" t="s">
        <v>136</v>
      </c>
      <c r="D34" s="2" t="s">
        <v>392</v>
      </c>
      <c r="E34" s="2" t="s">
        <v>393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436</v>
      </c>
      <c r="K34" s="2" t="s">
        <v>419</v>
      </c>
      <c r="L34" s="3">
        <v>27.69</v>
      </c>
      <c r="M34" s="3">
        <v>29.07</v>
      </c>
      <c r="N34" s="3">
        <v>84.99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397</v>
      </c>
      <c r="V34" s="2" t="s">
        <v>285</v>
      </c>
      <c r="W34" s="2" t="s">
        <v>186</v>
      </c>
      <c r="X34" s="2" t="s">
        <v>146</v>
      </c>
      <c r="Y34" s="2" t="s">
        <v>215</v>
      </c>
      <c r="Z34" s="4">
        <v>104</v>
      </c>
      <c r="AA34" s="4">
        <f>=ROUNDDOWN(57.7777777777778,0)</f>
      </c>
      <c r="AB34" s="5">
        <v>1.8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5</v>
      </c>
      <c r="AQ34" s="8">
        <v>228.3</v>
      </c>
      <c r="AR34" s="4">
        <v>4</v>
      </c>
      <c r="AS34" s="8">
        <v>114.4</v>
      </c>
      <c r="AT34" s="7">
        <v>0.25</v>
      </c>
      <c r="AU34" s="7">
        <v>0.9956</v>
      </c>
      <c r="AV34" s="4">
        <v>5</v>
      </c>
      <c r="AW34" s="8">
        <v>228.3</v>
      </c>
      <c r="AX34" s="4">
        <v>4</v>
      </c>
      <c r="AY34" s="8">
        <v>114.4</v>
      </c>
      <c r="AZ34" s="7">
        <v>0.25</v>
      </c>
      <c r="BA34" s="7">
        <v>0.9956</v>
      </c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0.357</v>
      </c>
      <c r="BJ34" s="4">
        <v>5</v>
      </c>
      <c r="BK34" s="8">
        <v>228.3</v>
      </c>
      <c r="BL34" s="2" t="s">
        <v>398</v>
      </c>
      <c r="BM34" s="7">
        <v>1</v>
      </c>
      <c r="BN34" s="7">
        <v>1</v>
      </c>
      <c r="BO34" s="4">
        <v>3</v>
      </c>
      <c r="BP34" s="8">
        <v>152.97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234</v>
      </c>
      <c r="BX34" s="2" t="s">
        <v>322</v>
      </c>
      <c r="BY34" s="2" t="s">
        <v>154</v>
      </c>
      <c r="BZ34" s="2" t="s">
        <v>154</v>
      </c>
      <c r="CA34" s="2" t="s">
        <v>146</v>
      </c>
      <c r="CB34" s="4"/>
      <c r="CC34" s="8"/>
      <c r="CD34" s="4">
        <v>1</v>
      </c>
      <c r="CE34" s="8">
        <v>28.08</v>
      </c>
      <c r="CF34" s="7">
        <v>-1</v>
      </c>
      <c r="CG34" s="7">
        <v>-1</v>
      </c>
      <c r="CH34" s="2" t="s">
        <v>153</v>
      </c>
      <c r="CI34" s="2" t="s">
        <v>143</v>
      </c>
      <c r="CJ34" s="2" t="s">
        <v>399</v>
      </c>
      <c r="CK34" s="2" t="s">
        <v>442</v>
      </c>
      <c r="CL34" s="2" t="s">
        <v>154</v>
      </c>
      <c r="CM34" s="2" t="s">
        <v>154</v>
      </c>
      <c r="CN34" s="2" t="s">
        <v>146</v>
      </c>
      <c r="CO34" s="4">
        <v>1</v>
      </c>
      <c r="CP34" s="8">
        <v>26.73</v>
      </c>
      <c r="CQ34" s="4"/>
      <c r="CR34" s="8"/>
      <c r="CS34" s="7"/>
      <c r="CT34" s="7"/>
      <c r="CU34" s="2" t="s">
        <v>153</v>
      </c>
      <c r="CV34" s="2" t="s">
        <v>143</v>
      </c>
      <c r="CW34" s="2" t="s">
        <v>192</v>
      </c>
      <c r="CX34" s="2" t="s">
        <v>332</v>
      </c>
      <c r="CY34" s="2" t="s">
        <v>154</v>
      </c>
      <c r="CZ34" s="2" t="s">
        <v>154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146</v>
      </c>
      <c r="DK34" s="2" t="s">
        <v>261</v>
      </c>
      <c r="DL34" s="2" t="s">
        <v>154</v>
      </c>
      <c r="DM34" s="2" t="s">
        <v>154</v>
      </c>
      <c r="DN34" s="2" t="s">
        <v>146</v>
      </c>
      <c r="DO34" s="4"/>
      <c r="DP34" s="8"/>
      <c r="DQ34" s="4">
        <v>2</v>
      </c>
      <c r="DR34" s="8">
        <v>58.24</v>
      </c>
      <c r="DS34" s="7">
        <v>-1</v>
      </c>
      <c r="DT34" s="7">
        <v>-1</v>
      </c>
      <c r="DU34" s="2" t="s">
        <v>153</v>
      </c>
      <c r="DV34" s="2" t="s">
        <v>143</v>
      </c>
      <c r="DW34" s="2" t="s">
        <v>195</v>
      </c>
      <c r="DX34" s="2" t="s">
        <v>326</v>
      </c>
      <c r="DY34" s="2" t="s">
        <v>154</v>
      </c>
      <c r="DZ34" s="2" t="s">
        <v>154</v>
      </c>
      <c r="EA34" s="2" t="s">
        <v>146</v>
      </c>
      <c r="EB34" s="4">
        <v>1</v>
      </c>
      <c r="EC34" s="8">
        <v>48.6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234</v>
      </c>
      <c r="EK34" s="2" t="s">
        <v>443</v>
      </c>
      <c r="EL34" s="2" t="s">
        <v>154</v>
      </c>
      <c r="EM34" s="2" t="s">
        <v>154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404</v>
      </c>
      <c r="EX34" s="2" t="s">
        <v>444</v>
      </c>
      <c r="EY34" s="2" t="s">
        <v>154</v>
      </c>
      <c r="EZ34" s="2" t="s">
        <v>154</v>
      </c>
      <c r="FA34" s="2" t="s">
        <v>146</v>
      </c>
      <c r="FB34" s="4"/>
      <c r="FC34" s="8"/>
      <c r="FD34" s="4">
        <v>1</v>
      </c>
      <c r="FE34" s="8">
        <v>28.08</v>
      </c>
      <c r="FF34" s="7">
        <v>-1</v>
      </c>
      <c r="FG34" s="7">
        <v>-1</v>
      </c>
      <c r="FH34" s="2" t="s">
        <v>153</v>
      </c>
      <c r="FI34" s="2" t="s">
        <v>143</v>
      </c>
      <c r="FJ34" s="2" t="s">
        <v>257</v>
      </c>
      <c r="FK34" s="2" t="s">
        <v>445</v>
      </c>
      <c r="FL34" s="2" t="s">
        <v>154</v>
      </c>
      <c r="FM34" s="2" t="s">
        <v>154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407</v>
      </c>
      <c r="GK34" s="2" t="s">
        <v>416</v>
      </c>
      <c r="GL34" s="2" t="s">
        <v>154</v>
      </c>
      <c r="GM34" s="2" t="s">
        <v>154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408</v>
      </c>
      <c r="JK34" s="2" t="s">
        <v>446</v>
      </c>
      <c r="JL34" s="2" t="s">
        <v>154</v>
      </c>
      <c r="JM34" s="2" t="s">
        <v>154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143</v>
      </c>
      <c r="KJ34" s="2" t="s">
        <v>231</v>
      </c>
      <c r="KK34" s="2" t="s">
        <v>447</v>
      </c>
      <c r="KL34" s="2" t="s">
        <v>154</v>
      </c>
      <c r="KM34" s="2" t="s">
        <v>154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448</v>
      </c>
      <c r="B35" s="2" t="s">
        <v>135</v>
      </c>
      <c r="C35" s="2" t="s">
        <v>136</v>
      </c>
      <c r="D35" s="2" t="s">
        <v>392</v>
      </c>
      <c r="E35" s="2" t="s">
        <v>393</v>
      </c>
      <c r="F35" s="2" t="s">
        <v>449</v>
      </c>
      <c r="G35" s="2" t="s">
        <v>449</v>
      </c>
      <c r="H35" s="2" t="s">
        <v>449</v>
      </c>
      <c r="I35" s="2" t="s">
        <v>435</v>
      </c>
      <c r="J35" s="2" t="s">
        <v>450</v>
      </c>
      <c r="K35" s="2" t="s">
        <v>419</v>
      </c>
      <c r="L35" s="3">
        <v>37.83</v>
      </c>
      <c r="M35" s="3">
        <v>39.72</v>
      </c>
      <c r="N35" s="3">
        <v>124.99</v>
      </c>
      <c r="O35" s="2" t="s">
        <v>143</v>
      </c>
      <c r="P35" s="2" t="s">
        <v>144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397</v>
      </c>
      <c r="V35" s="2" t="s">
        <v>451</v>
      </c>
      <c r="W35" s="2" t="s">
        <v>186</v>
      </c>
      <c r="X35" s="2" t="s">
        <v>146</v>
      </c>
      <c r="Y35" s="2" t="s">
        <v>215</v>
      </c>
      <c r="Z35" s="4"/>
      <c r="AA35" s="4">
        <f>=ROUNDDOWN({0},0)</f>
      </c>
      <c r="AB35" s="5">
        <v>5.7</v>
      </c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135.58</v>
      </c>
      <c r="AR35" s="4">
        <v>5</v>
      </c>
      <c r="AS35" s="8">
        <v>180.85</v>
      </c>
      <c r="AT35" s="7">
        <v>-0.6</v>
      </c>
      <c r="AU35" s="7">
        <v>-0.2503</v>
      </c>
      <c r="AV35" s="4">
        <v>2</v>
      </c>
      <c r="AW35" s="8">
        <v>135.58</v>
      </c>
      <c r="AX35" s="4">
        <v>5</v>
      </c>
      <c r="AY35" s="8">
        <v>180.85</v>
      </c>
      <c r="AZ35" s="7">
        <v>-0.6</v>
      </c>
      <c r="BA35" s="7">
        <v>-0.2503</v>
      </c>
      <c r="BB35" s="7">
        <v>1</v>
      </c>
      <c r="BC35" s="4">
        <v>5</v>
      </c>
      <c r="BD35" s="8">
        <v>270.31</v>
      </c>
      <c r="BE35" s="4">
        <v>23</v>
      </c>
      <c r="BF35" s="8">
        <v>1095.88</v>
      </c>
      <c r="BG35" s="7">
        <v>-0.7826</v>
      </c>
      <c r="BH35" s="7">
        <v>-0.7533</v>
      </c>
      <c r="BI35" s="7">
        <v>0.5016</v>
      </c>
      <c r="BJ35" s="4">
        <v>2</v>
      </c>
      <c r="BK35" s="8">
        <v>135.58</v>
      </c>
      <c r="BL35" s="2" t="s">
        <v>411</v>
      </c>
      <c r="BM35" s="7">
        <v>1</v>
      </c>
      <c r="BN35" s="7">
        <v>1</v>
      </c>
      <c r="BO35" s="4">
        <v>2</v>
      </c>
      <c r="BP35" s="8">
        <v>135.58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234</v>
      </c>
      <c r="BX35" s="2" t="s">
        <v>420</v>
      </c>
      <c r="BY35" s="2" t="s">
        <v>154</v>
      </c>
      <c r="BZ35" s="2" t="s">
        <v>154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399</v>
      </c>
      <c r="CK35" s="2" t="s">
        <v>452</v>
      </c>
      <c r="CL35" s="2" t="s">
        <v>154</v>
      </c>
      <c r="CM35" s="2" t="s">
        <v>154</v>
      </c>
      <c r="CN35" s="2" t="s">
        <v>146</v>
      </c>
      <c r="CO35" s="4"/>
      <c r="CP35" s="8"/>
      <c r="CQ35" s="4">
        <v>2</v>
      </c>
      <c r="CR35" s="8">
        <v>60.76</v>
      </c>
      <c r="CS35" s="7">
        <v>-1</v>
      </c>
      <c r="CT35" s="7">
        <v>-1</v>
      </c>
      <c r="CU35" s="2" t="s">
        <v>153</v>
      </c>
      <c r="CV35" s="2" t="s">
        <v>143</v>
      </c>
      <c r="CW35" s="2" t="s">
        <v>192</v>
      </c>
      <c r="CX35" s="2" t="s">
        <v>381</v>
      </c>
      <c r="CY35" s="2" t="s">
        <v>154</v>
      </c>
      <c r="CZ35" s="2" t="s">
        <v>154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146</v>
      </c>
      <c r="DK35" s="2" t="s">
        <v>453</v>
      </c>
      <c r="DL35" s="2" t="s">
        <v>154</v>
      </c>
      <c r="DM35" s="2" t="s">
        <v>154</v>
      </c>
      <c r="DN35" s="2" t="s">
        <v>146</v>
      </c>
      <c r="DO35" s="4"/>
      <c r="DP35" s="8"/>
      <c r="DQ35" s="4">
        <v>3</v>
      </c>
      <c r="DR35" s="8">
        <v>120.09</v>
      </c>
      <c r="DS35" s="7">
        <v>-1</v>
      </c>
      <c r="DT35" s="7">
        <v>-1</v>
      </c>
      <c r="DU35" s="2" t="s">
        <v>153</v>
      </c>
      <c r="DV35" s="2" t="s">
        <v>143</v>
      </c>
      <c r="DW35" s="2" t="s">
        <v>195</v>
      </c>
      <c r="DX35" s="2" t="s">
        <v>326</v>
      </c>
      <c r="DY35" s="2" t="s">
        <v>154</v>
      </c>
      <c r="DZ35" s="2" t="s">
        <v>154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234</v>
      </c>
      <c r="EK35" s="2" t="s">
        <v>193</v>
      </c>
      <c r="EL35" s="2" t="s">
        <v>154</v>
      </c>
      <c r="EM35" s="2" t="s">
        <v>154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404</v>
      </c>
      <c r="EX35" s="2" t="s">
        <v>328</v>
      </c>
      <c r="EY35" s="2" t="s">
        <v>154</v>
      </c>
      <c r="EZ35" s="2" t="s">
        <v>154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163</v>
      </c>
      <c r="FJ35" s="2" t="s">
        <v>257</v>
      </c>
      <c r="FK35" s="2" t="s">
        <v>454</v>
      </c>
      <c r="FL35" s="2" t="s">
        <v>154</v>
      </c>
      <c r="FM35" s="2" t="s">
        <v>154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407</v>
      </c>
      <c r="GK35" s="2" t="s">
        <v>416</v>
      </c>
      <c r="GL35" s="2" t="s">
        <v>154</v>
      </c>
      <c r="GM35" s="2" t="s">
        <v>154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408</v>
      </c>
      <c r="JK35" s="2" t="s">
        <v>177</v>
      </c>
      <c r="JL35" s="2" t="s">
        <v>154</v>
      </c>
      <c r="JM35" s="2" t="s">
        <v>154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231</v>
      </c>
      <c r="KK35" s="2" t="s">
        <v>146</v>
      </c>
      <c r="KL35" s="2" t="s">
        <v>154</v>
      </c>
      <c r="KM35" s="2" t="s">
        <v>154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455</v>
      </c>
      <c r="B36" s="2" t="s">
        <v>135</v>
      </c>
      <c r="C36" s="2" t="s">
        <v>136</v>
      </c>
      <c r="D36" s="2" t="s">
        <v>392</v>
      </c>
      <c r="E36" s="2" t="s">
        <v>393</v>
      </c>
      <c r="F36" s="2" t="s">
        <v>449</v>
      </c>
      <c r="G36" s="2" t="s">
        <v>449</v>
      </c>
      <c r="H36" s="2" t="s">
        <v>449</v>
      </c>
      <c r="I36" s="2" t="s">
        <v>435</v>
      </c>
      <c r="J36" s="2" t="s">
        <v>450</v>
      </c>
      <c r="K36" s="2" t="s">
        <v>142</v>
      </c>
      <c r="L36" s="3">
        <v>37.83</v>
      </c>
      <c r="M36" s="3">
        <v>39.72</v>
      </c>
      <c r="N36" s="3">
        <v>124.99</v>
      </c>
      <c r="O36" s="2" t="s">
        <v>143</v>
      </c>
      <c r="P36" s="2" t="s">
        <v>144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397</v>
      </c>
      <c r="V36" s="2" t="s">
        <v>451</v>
      </c>
      <c r="W36" s="2" t="s">
        <v>186</v>
      </c>
      <c r="X36" s="2" t="s">
        <v>146</v>
      </c>
      <c r="Y36" s="2" t="s">
        <v>215</v>
      </c>
      <c r="Z36" s="4">
        <v>88</v>
      </c>
      <c r="AA36" s="4">
        <f>=ROUNDDOWN(35.2,0)</f>
      </c>
      <c r="AB36" s="5">
        <v>2.5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3</v>
      </c>
      <c r="AQ36" s="8">
        <v>134.73</v>
      </c>
      <c r="AR36" s="4">
        <v>3</v>
      </c>
      <c r="AS36" s="8">
        <v>310.01</v>
      </c>
      <c r="AT36" s="7"/>
      <c r="AU36" s="7">
        <v>-0.5654</v>
      </c>
      <c r="AV36" s="4">
        <v>3</v>
      </c>
      <c r="AW36" s="8">
        <v>134.73</v>
      </c>
      <c r="AX36" s="4">
        <v>3</v>
      </c>
      <c r="AY36" s="8">
        <v>310.01</v>
      </c>
      <c r="AZ36" s="7"/>
      <c r="BA36" s="7">
        <v>-0.5654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0.4984</v>
      </c>
      <c r="BJ36" s="4">
        <v>3</v>
      </c>
      <c r="BK36" s="8">
        <v>134.73</v>
      </c>
      <c r="BL36" s="2" t="s">
        <v>456</v>
      </c>
      <c r="BM36" s="7">
        <v>1</v>
      </c>
      <c r="BN36" s="7">
        <v>1</v>
      </c>
      <c r="BO36" s="4"/>
      <c r="BP36" s="8"/>
      <c r="BQ36" s="4">
        <v>2</v>
      </c>
      <c r="BR36" s="8">
        <v>269.98</v>
      </c>
      <c r="BS36" s="7">
        <v>-1</v>
      </c>
      <c r="BT36" s="7">
        <v>-1</v>
      </c>
      <c r="BU36" s="2" t="s">
        <v>153</v>
      </c>
      <c r="BV36" s="2" t="s">
        <v>143</v>
      </c>
      <c r="BW36" s="2" t="s">
        <v>356</v>
      </c>
      <c r="BX36" s="2" t="s">
        <v>197</v>
      </c>
      <c r="BY36" s="2" t="s">
        <v>154</v>
      </c>
      <c r="BZ36" s="2" t="s">
        <v>154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399</v>
      </c>
      <c r="CK36" s="2" t="s">
        <v>452</v>
      </c>
      <c r="CL36" s="2" t="s">
        <v>154</v>
      </c>
      <c r="CM36" s="2" t="s">
        <v>154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192</v>
      </c>
      <c r="CX36" s="2" t="s">
        <v>457</v>
      </c>
      <c r="CY36" s="2" t="s">
        <v>154</v>
      </c>
      <c r="CZ36" s="2" t="s">
        <v>154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146</v>
      </c>
      <c r="DK36" s="2" t="s">
        <v>458</v>
      </c>
      <c r="DL36" s="2" t="s">
        <v>154</v>
      </c>
      <c r="DM36" s="2" t="s">
        <v>154</v>
      </c>
      <c r="DN36" s="2" t="s">
        <v>146</v>
      </c>
      <c r="DO36" s="4">
        <v>3</v>
      </c>
      <c r="DP36" s="8">
        <v>134.73</v>
      </c>
      <c r="DQ36" s="4">
        <v>1</v>
      </c>
      <c r="DR36" s="8">
        <v>40.03</v>
      </c>
      <c r="DS36" s="7">
        <v>2</v>
      </c>
      <c r="DT36" s="7">
        <v>2.3657</v>
      </c>
      <c r="DU36" s="2" t="s">
        <v>153</v>
      </c>
      <c r="DV36" s="2" t="s">
        <v>143</v>
      </c>
      <c r="DW36" s="2" t="s">
        <v>195</v>
      </c>
      <c r="DX36" s="2" t="s">
        <v>459</v>
      </c>
      <c r="DY36" s="2" t="s">
        <v>154</v>
      </c>
      <c r="DZ36" s="2" t="s">
        <v>154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215</v>
      </c>
      <c r="EK36" s="2" t="s">
        <v>193</v>
      </c>
      <c r="EL36" s="2" t="s">
        <v>154</v>
      </c>
      <c r="EM36" s="2" t="s">
        <v>154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404</v>
      </c>
      <c r="EX36" s="2" t="s">
        <v>381</v>
      </c>
      <c r="EY36" s="2" t="s">
        <v>154</v>
      </c>
      <c r="EZ36" s="2" t="s">
        <v>154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163</v>
      </c>
      <c r="FJ36" s="2" t="s">
        <v>257</v>
      </c>
      <c r="FK36" s="2" t="s">
        <v>146</v>
      </c>
      <c r="FL36" s="2" t="s">
        <v>154</v>
      </c>
      <c r="FM36" s="2" t="s">
        <v>154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407</v>
      </c>
      <c r="GK36" s="2" t="s">
        <v>460</v>
      </c>
      <c r="GL36" s="2" t="s">
        <v>154</v>
      </c>
      <c r="GM36" s="2" t="s">
        <v>154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143</v>
      </c>
      <c r="JJ36" s="2" t="s">
        <v>408</v>
      </c>
      <c r="JK36" s="2" t="s">
        <v>461</v>
      </c>
      <c r="JL36" s="2" t="s">
        <v>154</v>
      </c>
      <c r="JM36" s="2" t="s">
        <v>154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231</v>
      </c>
      <c r="KK36" s="2" t="s">
        <v>146</v>
      </c>
      <c r="KL36" s="2" t="s">
        <v>154</v>
      </c>
      <c r="KM36" s="2" t="s">
        <v>154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1</v>
      </c>
      <c r="PC36" s="4"/>
      <c r="PD36" s="4"/>
      <c r="PE36" s="4">
        <v>87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462</v>
      </c>
      <c r="B37" s="2" t="s">
        <v>135</v>
      </c>
      <c r="C37" s="2" t="s">
        <v>136</v>
      </c>
      <c r="D37" s="2" t="s">
        <v>392</v>
      </c>
      <c r="E37" s="2" t="s">
        <v>393</v>
      </c>
      <c r="F37" s="2" t="s">
        <v>449</v>
      </c>
      <c r="G37" s="2" t="s">
        <v>449</v>
      </c>
      <c r="H37" s="2" t="s">
        <v>449</v>
      </c>
      <c r="I37" s="2" t="s">
        <v>435</v>
      </c>
      <c r="J37" s="2" t="s">
        <v>450</v>
      </c>
      <c r="K37" s="2" t="s">
        <v>233</v>
      </c>
      <c r="L37" s="3">
        <v>34.04</v>
      </c>
      <c r="M37" s="3">
        <v>35.74</v>
      </c>
      <c r="N37" s="3">
        <v>109.99</v>
      </c>
      <c r="O37" s="2" t="s">
        <v>463</v>
      </c>
      <c r="P37" s="2" t="s">
        <v>351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397</v>
      </c>
      <c r="V37" s="2" t="s">
        <v>451</v>
      </c>
      <c r="W37" s="2" t="s">
        <v>186</v>
      </c>
      <c r="X37" s="2" t="s">
        <v>146</v>
      </c>
      <c r="Y37" s="2" t="s">
        <v>215</v>
      </c>
      <c r="Z37" s="4"/>
      <c r="AA37" s="4">
        <f>=ROUNDDOWN({0},0)</f>
      </c>
      <c r="AB37" s="5">
        <v>2</v>
      </c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8</v>
      </c>
      <c r="AS37" s="8">
        <v>302.36</v>
      </c>
      <c r="AT37" s="7">
        <v>-1</v>
      </c>
      <c r="AU37" s="7">
        <v>-1</v>
      </c>
      <c r="AV37" s="4"/>
      <c r="AW37" s="8"/>
      <c r="AX37" s="4">
        <v>8</v>
      </c>
      <c r="AY37" s="8">
        <v>302.36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387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163</v>
      </c>
      <c r="BW37" s="2" t="s">
        <v>215</v>
      </c>
      <c r="BX37" s="2" t="s">
        <v>464</v>
      </c>
      <c r="BY37" s="2" t="s">
        <v>154</v>
      </c>
      <c r="BZ37" s="2" t="s">
        <v>154</v>
      </c>
      <c r="CA37" s="2" t="s">
        <v>146</v>
      </c>
      <c r="CB37" s="4"/>
      <c r="CC37" s="8"/>
      <c r="CD37" s="4">
        <v>2</v>
      </c>
      <c r="CE37" s="8">
        <v>77.2</v>
      </c>
      <c r="CF37" s="7">
        <v>-1</v>
      </c>
      <c r="CG37" s="7">
        <v>-1</v>
      </c>
      <c r="CH37" s="2" t="s">
        <v>153</v>
      </c>
      <c r="CI37" s="2" t="s">
        <v>163</v>
      </c>
      <c r="CJ37" s="2" t="s">
        <v>399</v>
      </c>
      <c r="CK37" s="2" t="s">
        <v>465</v>
      </c>
      <c r="CL37" s="2" t="s">
        <v>154</v>
      </c>
      <c r="CM37" s="2" t="s">
        <v>154</v>
      </c>
      <c r="CN37" s="2" t="s">
        <v>146</v>
      </c>
      <c r="CO37" s="4"/>
      <c r="CP37" s="8"/>
      <c r="CQ37" s="4">
        <v>1</v>
      </c>
      <c r="CR37" s="8">
        <v>25.01</v>
      </c>
      <c r="CS37" s="7">
        <v>-1</v>
      </c>
      <c r="CT37" s="7">
        <v>-1</v>
      </c>
      <c r="CU37" s="2" t="s">
        <v>153</v>
      </c>
      <c r="CV37" s="2" t="s">
        <v>163</v>
      </c>
      <c r="CW37" s="2" t="s">
        <v>192</v>
      </c>
      <c r="CX37" s="2" t="s">
        <v>466</v>
      </c>
      <c r="CY37" s="2" t="s">
        <v>154</v>
      </c>
      <c r="CZ37" s="2" t="s">
        <v>154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163</v>
      </c>
      <c r="DJ37" s="2" t="s">
        <v>146</v>
      </c>
      <c r="DK37" s="2" t="s">
        <v>313</v>
      </c>
      <c r="DL37" s="2" t="s">
        <v>154</v>
      </c>
      <c r="DM37" s="2" t="s">
        <v>154</v>
      </c>
      <c r="DN37" s="2" t="s">
        <v>146</v>
      </c>
      <c r="DO37" s="4"/>
      <c r="DP37" s="8"/>
      <c r="DQ37" s="4">
        <v>5</v>
      </c>
      <c r="DR37" s="8">
        <v>200.15</v>
      </c>
      <c r="DS37" s="7">
        <v>-1</v>
      </c>
      <c r="DT37" s="7">
        <v>-1</v>
      </c>
      <c r="DU37" s="2" t="s">
        <v>153</v>
      </c>
      <c r="DV37" s="2" t="s">
        <v>163</v>
      </c>
      <c r="DW37" s="2" t="s">
        <v>195</v>
      </c>
      <c r="DX37" s="2" t="s">
        <v>402</v>
      </c>
      <c r="DY37" s="2" t="s">
        <v>154</v>
      </c>
      <c r="DZ37" s="2" t="s">
        <v>154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163</v>
      </c>
      <c r="EJ37" s="2" t="s">
        <v>234</v>
      </c>
      <c r="EK37" s="2" t="s">
        <v>467</v>
      </c>
      <c r="EL37" s="2" t="s">
        <v>154</v>
      </c>
      <c r="EM37" s="2" t="s">
        <v>154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163</v>
      </c>
      <c r="EW37" s="2" t="s">
        <v>404</v>
      </c>
      <c r="EX37" s="2" t="s">
        <v>291</v>
      </c>
      <c r="EY37" s="2" t="s">
        <v>154</v>
      </c>
      <c r="EZ37" s="2" t="s">
        <v>154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163</v>
      </c>
      <c r="FJ37" s="2" t="s">
        <v>257</v>
      </c>
      <c r="FK37" s="2" t="s">
        <v>432</v>
      </c>
      <c r="FL37" s="2" t="s">
        <v>154</v>
      </c>
      <c r="FM37" s="2" t="s">
        <v>154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163</v>
      </c>
      <c r="GJ37" s="2" t="s">
        <v>407</v>
      </c>
      <c r="GK37" s="2" t="s">
        <v>390</v>
      </c>
      <c r="GL37" s="2" t="s">
        <v>154</v>
      </c>
      <c r="GM37" s="2" t="s">
        <v>154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163</v>
      </c>
      <c r="JJ37" s="2" t="s">
        <v>408</v>
      </c>
      <c r="JK37" s="2" t="s">
        <v>146</v>
      </c>
      <c r="JL37" s="2" t="s">
        <v>154</v>
      </c>
      <c r="JM37" s="2" t="s">
        <v>154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163</v>
      </c>
      <c r="KJ37" s="2" t="s">
        <v>231</v>
      </c>
      <c r="KK37" s="2" t="s">
        <v>146</v>
      </c>
      <c r="KL37" s="2" t="s">
        <v>154</v>
      </c>
      <c r="KM37" s="2" t="s">
        <v>154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468</v>
      </c>
      <c r="B38" s="2" t="s">
        <v>135</v>
      </c>
      <c r="C38" s="2" t="s">
        <v>136</v>
      </c>
      <c r="D38" s="2" t="s">
        <v>392</v>
      </c>
      <c r="E38" s="2" t="s">
        <v>393</v>
      </c>
      <c r="F38" s="2" t="s">
        <v>449</v>
      </c>
      <c r="G38" s="2" t="s">
        <v>449</v>
      </c>
      <c r="H38" s="2" t="s">
        <v>449</v>
      </c>
      <c r="I38" s="2" t="s">
        <v>435</v>
      </c>
      <c r="J38" s="2" t="s">
        <v>450</v>
      </c>
      <c r="K38" s="2" t="s">
        <v>319</v>
      </c>
      <c r="L38" s="3">
        <v>34.04</v>
      </c>
      <c r="M38" s="3">
        <v>35.74</v>
      </c>
      <c r="N38" s="3">
        <v>109.99</v>
      </c>
      <c r="O38" s="2" t="s">
        <v>386</v>
      </c>
      <c r="P38" s="2" t="s">
        <v>368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397</v>
      </c>
      <c r="V38" s="2" t="s">
        <v>451</v>
      </c>
      <c r="W38" s="2" t="s">
        <v>186</v>
      </c>
      <c r="X38" s="2" t="s">
        <v>146</v>
      </c>
      <c r="Y38" s="2" t="s">
        <v>215</v>
      </c>
      <c r="Z38" s="4"/>
      <c r="AA38" s="4">
        <f>=ROUNDDOWN({0},0)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101.5</v>
      </c>
      <c r="AT38" s="7">
        <v>-1</v>
      </c>
      <c r="AU38" s="7">
        <v>-1</v>
      </c>
      <c r="AV38" s="4"/>
      <c r="AW38" s="8"/>
      <c r="AX38" s="4">
        <v>3</v>
      </c>
      <c r="AY38" s="8">
        <v>101.5</v>
      </c>
      <c r="AZ38" s="7">
        <v>-1</v>
      </c>
      <c r="BA38" s="7">
        <v>-1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469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163</v>
      </c>
      <c r="BW38" s="2" t="s">
        <v>234</v>
      </c>
      <c r="BX38" s="2" t="s">
        <v>322</v>
      </c>
      <c r="BY38" s="2" t="s">
        <v>154</v>
      </c>
      <c r="BZ38" s="2" t="s">
        <v>154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163</v>
      </c>
      <c r="CJ38" s="2" t="s">
        <v>399</v>
      </c>
      <c r="CK38" s="2" t="s">
        <v>312</v>
      </c>
      <c r="CL38" s="2" t="s">
        <v>154</v>
      </c>
      <c r="CM38" s="2" t="s">
        <v>154</v>
      </c>
      <c r="CN38" s="2" t="s">
        <v>146</v>
      </c>
      <c r="CO38" s="4"/>
      <c r="CP38" s="8"/>
      <c r="CQ38" s="4">
        <v>1</v>
      </c>
      <c r="CR38" s="8">
        <v>21.44</v>
      </c>
      <c r="CS38" s="7">
        <v>-1</v>
      </c>
      <c r="CT38" s="7">
        <v>-1</v>
      </c>
      <c r="CU38" s="2" t="s">
        <v>153</v>
      </c>
      <c r="CV38" s="2" t="s">
        <v>163</v>
      </c>
      <c r="CW38" s="2" t="s">
        <v>192</v>
      </c>
      <c r="CX38" s="2" t="s">
        <v>470</v>
      </c>
      <c r="CY38" s="2" t="s">
        <v>154</v>
      </c>
      <c r="CZ38" s="2" t="s">
        <v>154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163</v>
      </c>
      <c r="DJ38" s="2" t="s">
        <v>146</v>
      </c>
      <c r="DK38" s="2" t="s">
        <v>325</v>
      </c>
      <c r="DL38" s="2" t="s">
        <v>154</v>
      </c>
      <c r="DM38" s="2" t="s">
        <v>154</v>
      </c>
      <c r="DN38" s="2" t="s">
        <v>146</v>
      </c>
      <c r="DO38" s="4"/>
      <c r="DP38" s="8"/>
      <c r="DQ38" s="4">
        <v>2</v>
      </c>
      <c r="DR38" s="8">
        <v>80.06</v>
      </c>
      <c r="DS38" s="7">
        <v>-1</v>
      </c>
      <c r="DT38" s="7">
        <v>-1</v>
      </c>
      <c r="DU38" s="2" t="s">
        <v>153</v>
      </c>
      <c r="DV38" s="2" t="s">
        <v>163</v>
      </c>
      <c r="DW38" s="2" t="s">
        <v>195</v>
      </c>
      <c r="DX38" s="2" t="s">
        <v>355</v>
      </c>
      <c r="DY38" s="2" t="s">
        <v>154</v>
      </c>
      <c r="DZ38" s="2" t="s">
        <v>154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163</v>
      </c>
      <c r="EJ38" s="2" t="s">
        <v>234</v>
      </c>
      <c r="EK38" s="2" t="s">
        <v>467</v>
      </c>
      <c r="EL38" s="2" t="s">
        <v>154</v>
      </c>
      <c r="EM38" s="2" t="s">
        <v>154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163</v>
      </c>
      <c r="EW38" s="2" t="s">
        <v>404</v>
      </c>
      <c r="EX38" s="2" t="s">
        <v>471</v>
      </c>
      <c r="EY38" s="2" t="s">
        <v>154</v>
      </c>
      <c r="EZ38" s="2" t="s">
        <v>154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163</v>
      </c>
      <c r="FJ38" s="2" t="s">
        <v>257</v>
      </c>
      <c r="FK38" s="2" t="s">
        <v>472</v>
      </c>
      <c r="FL38" s="2" t="s">
        <v>154</v>
      </c>
      <c r="FM38" s="2" t="s">
        <v>154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163</v>
      </c>
      <c r="GJ38" s="2" t="s">
        <v>407</v>
      </c>
      <c r="GK38" s="2" t="s">
        <v>192</v>
      </c>
      <c r="GL38" s="2" t="s">
        <v>154</v>
      </c>
      <c r="GM38" s="2" t="s">
        <v>154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163</v>
      </c>
      <c r="JJ38" s="2" t="s">
        <v>408</v>
      </c>
      <c r="JK38" s="2" t="s">
        <v>146</v>
      </c>
      <c r="JL38" s="2" t="s">
        <v>154</v>
      </c>
      <c r="JM38" s="2" t="s">
        <v>154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163</v>
      </c>
      <c r="KJ38" s="2" t="s">
        <v>231</v>
      </c>
      <c r="KK38" s="2" t="s">
        <v>146</v>
      </c>
      <c r="KL38" s="2" t="s">
        <v>154</v>
      </c>
      <c r="KM38" s="2" t="s">
        <v>154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473</v>
      </c>
      <c r="B39" s="2" t="s">
        <v>135</v>
      </c>
      <c r="C39" s="2" t="s">
        <v>136</v>
      </c>
      <c r="D39" s="2" t="s">
        <v>392</v>
      </c>
      <c r="E39" s="2" t="s">
        <v>393</v>
      </c>
      <c r="F39" s="2" t="s">
        <v>449</v>
      </c>
      <c r="G39" s="2" t="s">
        <v>449</v>
      </c>
      <c r="H39" s="2" t="s">
        <v>449</v>
      </c>
      <c r="I39" s="2" t="s">
        <v>435</v>
      </c>
      <c r="J39" s="2" t="s">
        <v>450</v>
      </c>
      <c r="K39" s="2" t="s">
        <v>410</v>
      </c>
      <c r="L39" s="3">
        <v>37.83</v>
      </c>
      <c r="M39" s="3">
        <v>39.72</v>
      </c>
      <c r="N39" s="3">
        <v>124.99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397</v>
      </c>
      <c r="V39" s="2" t="s">
        <v>451</v>
      </c>
      <c r="W39" s="2" t="s">
        <v>186</v>
      </c>
      <c r="X39" s="2" t="s">
        <v>146</v>
      </c>
      <c r="Y39" s="2" t="s">
        <v>215</v>
      </c>
      <c r="Z39" s="4"/>
      <c r="AA39" s="4">
        <f>=ROUNDDOWN({0},0)</f>
      </c>
      <c r="AB39" s="5">
        <v>3.4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4</v>
      </c>
      <c r="AS39" s="8">
        <v>201.16</v>
      </c>
      <c r="AT39" s="7">
        <v>-1</v>
      </c>
      <c r="AU39" s="7">
        <v>-1</v>
      </c>
      <c r="AV39" s="4"/>
      <c r="AW39" s="8"/>
      <c r="AX39" s="4">
        <v>4</v>
      </c>
      <c r="AY39" s="8">
        <v>201.16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411</v>
      </c>
      <c r="BM39" s="7"/>
      <c r="BN39" s="7"/>
      <c r="BO39" s="4"/>
      <c r="BP39" s="8"/>
      <c r="BQ39" s="4">
        <v>1</v>
      </c>
      <c r="BR39" s="8">
        <v>91.79</v>
      </c>
      <c r="BS39" s="7">
        <v>-1</v>
      </c>
      <c r="BT39" s="7">
        <v>-1</v>
      </c>
      <c r="BU39" s="2" t="s">
        <v>153</v>
      </c>
      <c r="BV39" s="2" t="s">
        <v>143</v>
      </c>
      <c r="BW39" s="2" t="s">
        <v>215</v>
      </c>
      <c r="BX39" s="2" t="s">
        <v>373</v>
      </c>
      <c r="BY39" s="2" t="s">
        <v>154</v>
      </c>
      <c r="BZ39" s="2" t="s">
        <v>154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399</v>
      </c>
      <c r="CK39" s="2" t="s">
        <v>371</v>
      </c>
      <c r="CL39" s="2" t="s">
        <v>154</v>
      </c>
      <c r="CM39" s="2" t="s">
        <v>154</v>
      </c>
      <c r="CN39" s="2" t="s">
        <v>146</v>
      </c>
      <c r="CO39" s="4"/>
      <c r="CP39" s="8"/>
      <c r="CQ39" s="4">
        <v>1</v>
      </c>
      <c r="CR39" s="8">
        <v>29.31</v>
      </c>
      <c r="CS39" s="7">
        <v>-1</v>
      </c>
      <c r="CT39" s="7">
        <v>-1</v>
      </c>
      <c r="CU39" s="2" t="s">
        <v>153</v>
      </c>
      <c r="CV39" s="2" t="s">
        <v>143</v>
      </c>
      <c r="CW39" s="2" t="s">
        <v>192</v>
      </c>
      <c r="CX39" s="2" t="s">
        <v>474</v>
      </c>
      <c r="CY39" s="2" t="s">
        <v>154</v>
      </c>
      <c r="CZ39" s="2" t="s">
        <v>154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146</v>
      </c>
      <c r="DK39" s="2" t="s">
        <v>475</v>
      </c>
      <c r="DL39" s="2" t="s">
        <v>154</v>
      </c>
      <c r="DM39" s="2" t="s">
        <v>154</v>
      </c>
      <c r="DN39" s="2" t="s">
        <v>146</v>
      </c>
      <c r="DO39" s="4"/>
      <c r="DP39" s="8"/>
      <c r="DQ39" s="4">
        <v>2</v>
      </c>
      <c r="DR39" s="8">
        <v>80.06</v>
      </c>
      <c r="DS39" s="7">
        <v>-1</v>
      </c>
      <c r="DT39" s="7">
        <v>-1</v>
      </c>
      <c r="DU39" s="2" t="s">
        <v>153</v>
      </c>
      <c r="DV39" s="2" t="s">
        <v>143</v>
      </c>
      <c r="DW39" s="2" t="s">
        <v>195</v>
      </c>
      <c r="DX39" s="2" t="s">
        <v>476</v>
      </c>
      <c r="DY39" s="2" t="s">
        <v>154</v>
      </c>
      <c r="DZ39" s="2" t="s">
        <v>154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234</v>
      </c>
      <c r="EK39" s="2" t="s">
        <v>215</v>
      </c>
      <c r="EL39" s="2" t="s">
        <v>154</v>
      </c>
      <c r="EM39" s="2" t="s">
        <v>154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404</v>
      </c>
      <c r="EX39" s="2" t="s">
        <v>477</v>
      </c>
      <c r="EY39" s="2" t="s">
        <v>154</v>
      </c>
      <c r="EZ39" s="2" t="s">
        <v>154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257</v>
      </c>
      <c r="FK39" s="2" t="s">
        <v>172</v>
      </c>
      <c r="FL39" s="2" t="s">
        <v>154</v>
      </c>
      <c r="FM39" s="2" t="s">
        <v>154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407</v>
      </c>
      <c r="GK39" s="2" t="s">
        <v>416</v>
      </c>
      <c r="GL39" s="2" t="s">
        <v>154</v>
      </c>
      <c r="GM39" s="2" t="s">
        <v>154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143</v>
      </c>
      <c r="JJ39" s="2" t="s">
        <v>408</v>
      </c>
      <c r="JK39" s="2" t="s">
        <v>146</v>
      </c>
      <c r="JL39" s="2" t="s">
        <v>154</v>
      </c>
      <c r="JM39" s="2" t="s">
        <v>154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143</v>
      </c>
      <c r="KJ39" s="2" t="s">
        <v>231</v>
      </c>
      <c r="KK39" s="2" t="s">
        <v>146</v>
      </c>
      <c r="KL39" s="2" t="s">
        <v>154</v>
      </c>
      <c r="KM39" s="2" t="s">
        <v>154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478</v>
      </c>
      <c r="B40" s="2" t="s">
        <v>135</v>
      </c>
      <c r="C40" s="2" t="s">
        <v>136</v>
      </c>
      <c r="D40" s="2" t="s">
        <v>479</v>
      </c>
      <c r="E40" s="2" t="s">
        <v>480</v>
      </c>
      <c r="F40" s="2" t="s">
        <v>481</v>
      </c>
      <c r="G40" s="2" t="s">
        <v>481</v>
      </c>
      <c r="H40" s="2" t="s">
        <v>481</v>
      </c>
      <c r="I40" s="2" t="s">
        <v>482</v>
      </c>
      <c r="J40" s="2" t="s">
        <v>141</v>
      </c>
      <c r="K40" s="2" t="s">
        <v>483</v>
      </c>
      <c r="L40" s="3">
        <v>85.12</v>
      </c>
      <c r="M40" s="3">
        <v>89.38</v>
      </c>
      <c r="N40" s="3">
        <v>249.99</v>
      </c>
      <c r="O40" s="2" t="s">
        <v>463</v>
      </c>
      <c r="P40" s="2" t="s">
        <v>351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484</v>
      </c>
      <c r="V40" s="2" t="s">
        <v>451</v>
      </c>
      <c r="W40" s="2" t="s">
        <v>186</v>
      </c>
      <c r="X40" s="2" t="s">
        <v>146</v>
      </c>
      <c r="Y40" s="2" t="s">
        <v>234</v>
      </c>
      <c r="Z40" s="4">
        <v>73</v>
      </c>
      <c r="AA40" s="4">
        <f>=ROUNDDOWN(42.9411764705882,0)</f>
      </c>
      <c r="AB40" s="5">
        <v>1.7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15</v>
      </c>
      <c r="AQ40" s="8">
        <v>967.41</v>
      </c>
      <c r="AR40" s="4">
        <v>3</v>
      </c>
      <c r="AS40" s="8">
        <v>293.16</v>
      </c>
      <c r="AT40" s="7">
        <v>4</v>
      </c>
      <c r="AU40" s="7">
        <v>2.2999</v>
      </c>
      <c r="AV40" s="4">
        <v>22</v>
      </c>
      <c r="AW40" s="8">
        <v>1615.13</v>
      </c>
      <c r="AX40" s="4">
        <v>6</v>
      </c>
      <c r="AY40" s="8">
        <v>634.21</v>
      </c>
      <c r="AZ40" s="7">
        <v>2.6667</v>
      </c>
      <c r="BA40" s="7">
        <v>1.5467</v>
      </c>
      <c r="BB40" s="7">
        <v>0.599</v>
      </c>
      <c r="BC40" s="4">
        <v>22</v>
      </c>
      <c r="BD40" s="8">
        <v>1615.13</v>
      </c>
      <c r="BE40" s="4">
        <v>21</v>
      </c>
      <c r="BF40" s="8">
        <v>2282.31</v>
      </c>
      <c r="BG40" s="7">
        <v>0.0476</v>
      </c>
      <c r="BH40" s="7">
        <v>-0.2923</v>
      </c>
      <c r="BI40" s="7">
        <v>1</v>
      </c>
      <c r="BJ40" s="4">
        <v>15</v>
      </c>
      <c r="BK40" s="8">
        <v>967.41</v>
      </c>
      <c r="BL40" s="2" t="s">
        <v>485</v>
      </c>
      <c r="BM40" s="7">
        <v>1</v>
      </c>
      <c r="BN40" s="7">
        <v>1</v>
      </c>
      <c r="BO40" s="4">
        <v>4</v>
      </c>
      <c r="BP40" s="8">
        <v>368.39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215</v>
      </c>
      <c r="BX40" s="2" t="s">
        <v>373</v>
      </c>
      <c r="BY40" s="2" t="s">
        <v>154</v>
      </c>
      <c r="BZ40" s="2" t="s">
        <v>154</v>
      </c>
      <c r="CA40" s="2" t="s">
        <v>146</v>
      </c>
      <c r="CB40" s="4"/>
      <c r="CC40" s="8"/>
      <c r="CD40" s="4">
        <v>1</v>
      </c>
      <c r="CE40" s="8">
        <v>96.53</v>
      </c>
      <c r="CF40" s="7">
        <v>-1</v>
      </c>
      <c r="CG40" s="7">
        <v>-1</v>
      </c>
      <c r="CH40" s="2" t="s">
        <v>153</v>
      </c>
      <c r="CI40" s="2" t="s">
        <v>143</v>
      </c>
      <c r="CJ40" s="2" t="s">
        <v>486</v>
      </c>
      <c r="CK40" s="2" t="s">
        <v>338</v>
      </c>
      <c r="CL40" s="2" t="s">
        <v>154</v>
      </c>
      <c r="CM40" s="2" t="s">
        <v>154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192</v>
      </c>
      <c r="CX40" s="2" t="s">
        <v>487</v>
      </c>
      <c r="CY40" s="2" t="s">
        <v>154</v>
      </c>
      <c r="CZ40" s="2" t="s">
        <v>154</v>
      </c>
      <c r="DA40" s="2" t="s">
        <v>146</v>
      </c>
      <c r="DB40" s="4">
        <v>2</v>
      </c>
      <c r="DC40" s="8">
        <v>97.9</v>
      </c>
      <c r="DD40" s="4"/>
      <c r="DE40" s="8"/>
      <c r="DF40" s="7"/>
      <c r="DG40" s="7"/>
      <c r="DH40" s="2" t="s">
        <v>153</v>
      </c>
      <c r="DI40" s="2" t="s">
        <v>143</v>
      </c>
      <c r="DJ40" s="2" t="s">
        <v>146</v>
      </c>
      <c r="DK40" s="2" t="s">
        <v>488</v>
      </c>
      <c r="DL40" s="2" t="s">
        <v>154</v>
      </c>
      <c r="DM40" s="2" t="s">
        <v>154</v>
      </c>
      <c r="DN40" s="2" t="s">
        <v>146</v>
      </c>
      <c r="DO40" s="4">
        <v>6</v>
      </c>
      <c r="DP40" s="8">
        <v>360.36</v>
      </c>
      <c r="DQ40" s="4">
        <v>1</v>
      </c>
      <c r="DR40" s="8">
        <v>100.1</v>
      </c>
      <c r="DS40" s="7">
        <v>5</v>
      </c>
      <c r="DT40" s="7">
        <v>2.6</v>
      </c>
      <c r="DU40" s="2" t="s">
        <v>153</v>
      </c>
      <c r="DV40" s="2" t="s">
        <v>143</v>
      </c>
      <c r="DW40" s="2" t="s">
        <v>195</v>
      </c>
      <c r="DX40" s="2" t="s">
        <v>431</v>
      </c>
      <c r="DY40" s="2" t="s">
        <v>154</v>
      </c>
      <c r="DZ40" s="2" t="s">
        <v>154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234</v>
      </c>
      <c r="EK40" s="2" t="s">
        <v>414</v>
      </c>
      <c r="EL40" s="2" t="s">
        <v>154</v>
      </c>
      <c r="EM40" s="2" t="s">
        <v>154</v>
      </c>
      <c r="EN40" s="2" t="s">
        <v>146</v>
      </c>
      <c r="EO40" s="4">
        <v>3</v>
      </c>
      <c r="EP40" s="8">
        <v>140.76</v>
      </c>
      <c r="EQ40" s="4"/>
      <c r="ER40" s="8"/>
      <c r="ES40" s="7"/>
      <c r="ET40" s="7"/>
      <c r="EU40" s="2" t="s">
        <v>153</v>
      </c>
      <c r="EV40" s="2" t="s">
        <v>143</v>
      </c>
      <c r="EW40" s="2" t="s">
        <v>198</v>
      </c>
      <c r="EX40" s="2" t="s">
        <v>489</v>
      </c>
      <c r="EY40" s="2" t="s">
        <v>154</v>
      </c>
      <c r="EZ40" s="2" t="s">
        <v>154</v>
      </c>
      <c r="FA40" s="2" t="s">
        <v>146</v>
      </c>
      <c r="FB40" s="4"/>
      <c r="FC40" s="8"/>
      <c r="FD40" s="4">
        <v>1</v>
      </c>
      <c r="FE40" s="8">
        <v>96.53</v>
      </c>
      <c r="FF40" s="7">
        <v>-1</v>
      </c>
      <c r="FG40" s="7">
        <v>-1</v>
      </c>
      <c r="FH40" s="2" t="s">
        <v>153</v>
      </c>
      <c r="FI40" s="2" t="s">
        <v>143</v>
      </c>
      <c r="FJ40" s="2" t="s">
        <v>490</v>
      </c>
      <c r="FK40" s="2" t="s">
        <v>491</v>
      </c>
      <c r="FL40" s="2" t="s">
        <v>154</v>
      </c>
      <c r="FM40" s="2" t="s">
        <v>154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203</v>
      </c>
      <c r="GK40" s="2" t="s">
        <v>146</v>
      </c>
      <c r="GL40" s="2" t="s">
        <v>154</v>
      </c>
      <c r="GM40" s="2" t="s">
        <v>154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205</v>
      </c>
      <c r="JK40" s="2" t="s">
        <v>492</v>
      </c>
      <c r="JL40" s="2" t="s">
        <v>154</v>
      </c>
      <c r="JM40" s="2" t="s">
        <v>154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143</v>
      </c>
      <c r="KJ40" s="2" t="s">
        <v>231</v>
      </c>
      <c r="KK40" s="2" t="s">
        <v>146</v>
      </c>
      <c r="KL40" s="2" t="s">
        <v>154</v>
      </c>
      <c r="KM40" s="2" t="s">
        <v>154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73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493</v>
      </c>
      <c r="B41" s="2" t="s">
        <v>135</v>
      </c>
      <c r="C41" s="2" t="s">
        <v>136</v>
      </c>
      <c r="D41" s="2" t="s">
        <v>479</v>
      </c>
      <c r="E41" s="2" t="s">
        <v>480</v>
      </c>
      <c r="F41" s="2" t="s">
        <v>481</v>
      </c>
      <c r="G41" s="2" t="s">
        <v>481</v>
      </c>
      <c r="H41" s="2" t="s">
        <v>481</v>
      </c>
      <c r="I41" s="2" t="s">
        <v>482</v>
      </c>
      <c r="J41" s="2" t="s">
        <v>165</v>
      </c>
      <c r="K41" s="2" t="s">
        <v>483</v>
      </c>
      <c r="L41" s="3">
        <v>102.14</v>
      </c>
      <c r="M41" s="3">
        <v>107.25</v>
      </c>
      <c r="N41" s="3">
        <v>299.99</v>
      </c>
      <c r="O41" s="2" t="s">
        <v>143</v>
      </c>
      <c r="P41" s="2" t="s">
        <v>351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484</v>
      </c>
      <c r="V41" s="2" t="s">
        <v>451</v>
      </c>
      <c r="W41" s="2" t="s">
        <v>186</v>
      </c>
      <c r="X41" s="2" t="s">
        <v>146</v>
      </c>
      <c r="Y41" s="2" t="s">
        <v>234</v>
      </c>
      <c r="Z41" s="4">
        <v>68</v>
      </c>
      <c r="AA41" s="4">
        <f>=ROUNDDOWN(35.7894736842105,0)</f>
      </c>
      <c r="AB41" s="5">
        <v>1.9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7</v>
      </c>
      <c r="AQ41" s="8">
        <v>647.72</v>
      </c>
      <c r="AR41" s="4">
        <v>3</v>
      </c>
      <c r="AS41" s="8">
        <v>341.05</v>
      </c>
      <c r="AT41" s="7">
        <v>1.3333</v>
      </c>
      <c r="AU41" s="7">
        <v>0.8992</v>
      </c>
      <c r="AV41" s="4" t="s">
        <v>146</v>
      </c>
      <c r="AW41" s="8" t="s">
        <v>146</v>
      </c>
      <c r="AX41" s="4" t="s">
        <v>146</v>
      </c>
      <c r="AY41" s="8" t="s">
        <v>146</v>
      </c>
      <c r="AZ41" s="7" t="s">
        <v>146</v>
      </c>
      <c r="BA41" s="7" t="s">
        <v>146</v>
      </c>
      <c r="BB41" s="7">
        <v>0.401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 t="s">
        <v>146</v>
      </c>
      <c r="BJ41" s="4">
        <v>7</v>
      </c>
      <c r="BK41" s="8">
        <v>647.72</v>
      </c>
      <c r="BL41" s="2" t="s">
        <v>494</v>
      </c>
      <c r="BM41" s="7">
        <v>1</v>
      </c>
      <c r="BN41" s="7">
        <v>1</v>
      </c>
      <c r="BO41" s="4">
        <v>5</v>
      </c>
      <c r="BP41" s="8">
        <v>535.1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215</v>
      </c>
      <c r="BX41" s="2" t="s">
        <v>495</v>
      </c>
      <c r="BY41" s="2" t="s">
        <v>154</v>
      </c>
      <c r="BZ41" s="2" t="s">
        <v>154</v>
      </c>
      <c r="CA41" s="2" t="s">
        <v>146</v>
      </c>
      <c r="CB41" s="4"/>
      <c r="CC41" s="8"/>
      <c r="CD41" s="4">
        <v>1</v>
      </c>
      <c r="CE41" s="8">
        <v>115.83</v>
      </c>
      <c r="CF41" s="7">
        <v>-1</v>
      </c>
      <c r="CG41" s="7">
        <v>-1</v>
      </c>
      <c r="CH41" s="2" t="s">
        <v>153</v>
      </c>
      <c r="CI41" s="2" t="s">
        <v>143</v>
      </c>
      <c r="CJ41" s="2" t="s">
        <v>486</v>
      </c>
      <c r="CK41" s="2" t="s">
        <v>359</v>
      </c>
      <c r="CL41" s="2" t="s">
        <v>154</v>
      </c>
      <c r="CM41" s="2" t="s">
        <v>154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192</v>
      </c>
      <c r="CX41" s="2" t="s">
        <v>474</v>
      </c>
      <c r="CY41" s="2" t="s">
        <v>154</v>
      </c>
      <c r="CZ41" s="2" t="s">
        <v>154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146</v>
      </c>
      <c r="DK41" s="2" t="s">
        <v>496</v>
      </c>
      <c r="DL41" s="2" t="s">
        <v>154</v>
      </c>
      <c r="DM41" s="2" t="s">
        <v>154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195</v>
      </c>
      <c r="DX41" s="2" t="s">
        <v>497</v>
      </c>
      <c r="DY41" s="2" t="s">
        <v>154</v>
      </c>
      <c r="DZ41" s="2" t="s">
        <v>154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234</v>
      </c>
      <c r="EK41" s="2" t="s">
        <v>211</v>
      </c>
      <c r="EL41" s="2" t="s">
        <v>154</v>
      </c>
      <c r="EM41" s="2" t="s">
        <v>154</v>
      </c>
      <c r="EN41" s="2" t="s">
        <v>146</v>
      </c>
      <c r="EO41" s="4">
        <v>2</v>
      </c>
      <c r="EP41" s="8">
        <v>112.62</v>
      </c>
      <c r="EQ41" s="4">
        <v>2</v>
      </c>
      <c r="ER41" s="8">
        <v>225.22</v>
      </c>
      <c r="ES41" s="7"/>
      <c r="ET41" s="7">
        <v>-0.5</v>
      </c>
      <c r="EU41" s="2" t="s">
        <v>153</v>
      </c>
      <c r="EV41" s="2" t="s">
        <v>143</v>
      </c>
      <c r="EW41" s="2" t="s">
        <v>198</v>
      </c>
      <c r="EX41" s="2" t="s">
        <v>312</v>
      </c>
      <c r="EY41" s="2" t="s">
        <v>154</v>
      </c>
      <c r="EZ41" s="2" t="s">
        <v>154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490</v>
      </c>
      <c r="FK41" s="2" t="s">
        <v>498</v>
      </c>
      <c r="FL41" s="2" t="s">
        <v>154</v>
      </c>
      <c r="FM41" s="2" t="s">
        <v>154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203</v>
      </c>
      <c r="GK41" s="2" t="s">
        <v>416</v>
      </c>
      <c r="GL41" s="2" t="s">
        <v>154</v>
      </c>
      <c r="GM41" s="2" t="s">
        <v>154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205</v>
      </c>
      <c r="JK41" s="2" t="s">
        <v>499</v>
      </c>
      <c r="JL41" s="2" t="s">
        <v>154</v>
      </c>
      <c r="JM41" s="2" t="s">
        <v>154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231</v>
      </c>
      <c r="KK41" s="2" t="s">
        <v>146</v>
      </c>
      <c r="KL41" s="2" t="s">
        <v>154</v>
      </c>
      <c r="KM41" s="2" t="s">
        <v>154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68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500</v>
      </c>
      <c r="B42" s="2" t="s">
        <v>135</v>
      </c>
      <c r="C42" s="2" t="s">
        <v>136</v>
      </c>
      <c r="D42" s="2" t="s">
        <v>479</v>
      </c>
      <c r="E42" s="2" t="s">
        <v>480</v>
      </c>
      <c r="F42" s="2" t="s">
        <v>481</v>
      </c>
      <c r="G42" s="2" t="s">
        <v>481</v>
      </c>
      <c r="H42" s="2" t="s">
        <v>481</v>
      </c>
      <c r="I42" s="2" t="s">
        <v>482</v>
      </c>
      <c r="J42" s="2" t="s">
        <v>141</v>
      </c>
      <c r="K42" s="2" t="s">
        <v>501</v>
      </c>
      <c r="L42" s="3">
        <v>85.12</v>
      </c>
      <c r="M42" s="3">
        <v>89.38</v>
      </c>
      <c r="N42" s="3">
        <v>249.99</v>
      </c>
      <c r="O42" s="2" t="s">
        <v>350</v>
      </c>
      <c r="P42" s="2" t="s">
        <v>368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484</v>
      </c>
      <c r="V42" s="2" t="s">
        <v>451</v>
      </c>
      <c r="W42" s="2" t="s">
        <v>186</v>
      </c>
      <c r="X42" s="2" t="s">
        <v>146</v>
      </c>
      <c r="Y42" s="2" t="s">
        <v>234</v>
      </c>
      <c r="Z42" s="4"/>
      <c r="AA42" s="4">
        <f>=ROUNDDOWN({0},0)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7</v>
      </c>
      <c r="AS42" s="8">
        <v>804.42</v>
      </c>
      <c r="AT42" s="7">
        <v>-1</v>
      </c>
      <c r="AU42" s="7">
        <v>-1</v>
      </c>
      <c r="AV42" s="4" t="s">
        <v>146</v>
      </c>
      <c r="AW42" s="8" t="s">
        <v>146</v>
      </c>
      <c r="AX42" s="4">
        <v>15</v>
      </c>
      <c r="AY42" s="8">
        <v>1648.1</v>
      </c>
      <c r="AZ42" s="7" t="s">
        <v>146</v>
      </c>
      <c r="BA42" s="7" t="s">
        <v>146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 t="s">
        <v>146</v>
      </c>
      <c r="BJ42" s="4"/>
      <c r="BK42" s="8"/>
      <c r="BL42" s="2" t="s">
        <v>502</v>
      </c>
      <c r="BM42" s="7"/>
      <c r="BN42" s="7"/>
      <c r="BO42" s="4"/>
      <c r="BP42" s="8"/>
      <c r="BQ42" s="4">
        <v>1</v>
      </c>
      <c r="BR42" s="8">
        <v>207.39</v>
      </c>
      <c r="BS42" s="7">
        <v>-1</v>
      </c>
      <c r="BT42" s="7">
        <v>-1</v>
      </c>
      <c r="BU42" s="2" t="s">
        <v>153</v>
      </c>
      <c r="BV42" s="2" t="s">
        <v>163</v>
      </c>
      <c r="BW42" s="2" t="s">
        <v>215</v>
      </c>
      <c r="BX42" s="2" t="s">
        <v>503</v>
      </c>
      <c r="BY42" s="2" t="s">
        <v>154</v>
      </c>
      <c r="BZ42" s="2" t="s">
        <v>154</v>
      </c>
      <c r="CA42" s="2" t="s">
        <v>146</v>
      </c>
      <c r="CB42" s="4"/>
      <c r="CC42" s="8"/>
      <c r="CD42" s="4">
        <v>1</v>
      </c>
      <c r="CE42" s="8">
        <v>96.53</v>
      </c>
      <c r="CF42" s="7">
        <v>-1</v>
      </c>
      <c r="CG42" s="7">
        <v>-1</v>
      </c>
      <c r="CH42" s="2" t="s">
        <v>153</v>
      </c>
      <c r="CI42" s="2" t="s">
        <v>163</v>
      </c>
      <c r="CJ42" s="2" t="s">
        <v>486</v>
      </c>
      <c r="CK42" s="2" t="s">
        <v>309</v>
      </c>
      <c r="CL42" s="2" t="s">
        <v>154</v>
      </c>
      <c r="CM42" s="2" t="s">
        <v>154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163</v>
      </c>
      <c r="CW42" s="2" t="s">
        <v>192</v>
      </c>
      <c r="CX42" s="2" t="s">
        <v>324</v>
      </c>
      <c r="CY42" s="2" t="s">
        <v>154</v>
      </c>
      <c r="CZ42" s="2" t="s">
        <v>154</v>
      </c>
      <c r="DA42" s="2" t="s">
        <v>146</v>
      </c>
      <c r="DB42" s="4"/>
      <c r="DC42" s="8"/>
      <c r="DD42" s="4"/>
      <c r="DE42" s="8"/>
      <c r="DF42" s="7"/>
      <c r="DG42" s="7"/>
      <c r="DH42" s="2" t="s">
        <v>156</v>
      </c>
      <c r="DI42" s="2" t="s">
        <v>163</v>
      </c>
      <c r="DJ42" s="2" t="s">
        <v>146</v>
      </c>
      <c r="DK42" s="2" t="s">
        <v>146</v>
      </c>
      <c r="DL42" s="2" t="s">
        <v>154</v>
      </c>
      <c r="DM42" s="2" t="s">
        <v>154</v>
      </c>
      <c r="DN42" s="2" t="s">
        <v>146</v>
      </c>
      <c r="DO42" s="4"/>
      <c r="DP42" s="8"/>
      <c r="DQ42" s="4">
        <v>5</v>
      </c>
      <c r="DR42" s="8">
        <v>500.5</v>
      </c>
      <c r="DS42" s="7">
        <v>-1</v>
      </c>
      <c r="DT42" s="7">
        <v>-1</v>
      </c>
      <c r="DU42" s="2" t="s">
        <v>153</v>
      </c>
      <c r="DV42" s="2" t="s">
        <v>163</v>
      </c>
      <c r="DW42" s="2" t="s">
        <v>195</v>
      </c>
      <c r="DX42" s="2" t="s">
        <v>459</v>
      </c>
      <c r="DY42" s="2" t="s">
        <v>154</v>
      </c>
      <c r="DZ42" s="2" t="s">
        <v>154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163</v>
      </c>
      <c r="EJ42" s="2" t="s">
        <v>234</v>
      </c>
      <c r="EK42" s="2" t="s">
        <v>504</v>
      </c>
      <c r="EL42" s="2" t="s">
        <v>154</v>
      </c>
      <c r="EM42" s="2" t="s">
        <v>154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163</v>
      </c>
      <c r="EW42" s="2" t="s">
        <v>198</v>
      </c>
      <c r="EX42" s="2" t="s">
        <v>288</v>
      </c>
      <c r="EY42" s="2" t="s">
        <v>154</v>
      </c>
      <c r="EZ42" s="2" t="s">
        <v>154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163</v>
      </c>
      <c r="FJ42" s="2" t="s">
        <v>490</v>
      </c>
      <c r="FK42" s="2" t="s">
        <v>374</v>
      </c>
      <c r="FL42" s="2" t="s">
        <v>154</v>
      </c>
      <c r="FM42" s="2" t="s">
        <v>154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163</v>
      </c>
      <c r="GJ42" s="2" t="s">
        <v>203</v>
      </c>
      <c r="GK42" s="2" t="s">
        <v>505</v>
      </c>
      <c r="GL42" s="2" t="s">
        <v>154</v>
      </c>
      <c r="GM42" s="2" t="s">
        <v>154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163</v>
      </c>
      <c r="JJ42" s="2" t="s">
        <v>205</v>
      </c>
      <c r="JK42" s="2" t="s">
        <v>309</v>
      </c>
      <c r="JL42" s="2" t="s">
        <v>154</v>
      </c>
      <c r="JM42" s="2" t="s">
        <v>154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163</v>
      </c>
      <c r="KJ42" s="2" t="s">
        <v>207</v>
      </c>
      <c r="KK42" s="2" t="s">
        <v>146</v>
      </c>
      <c r="KL42" s="2" t="s">
        <v>154</v>
      </c>
      <c r="KM42" s="2" t="s">
        <v>154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506</v>
      </c>
      <c r="B43" s="2" t="s">
        <v>135</v>
      </c>
      <c r="C43" s="2" t="s">
        <v>136</v>
      </c>
      <c r="D43" s="2" t="s">
        <v>479</v>
      </c>
      <c r="E43" s="2" t="s">
        <v>480</v>
      </c>
      <c r="F43" s="2" t="s">
        <v>481</v>
      </c>
      <c r="G43" s="2" t="s">
        <v>481</v>
      </c>
      <c r="H43" s="2" t="s">
        <v>481</v>
      </c>
      <c r="I43" s="2" t="s">
        <v>482</v>
      </c>
      <c r="J43" s="2" t="s">
        <v>165</v>
      </c>
      <c r="K43" s="2" t="s">
        <v>501</v>
      </c>
      <c r="L43" s="3">
        <v>102.14</v>
      </c>
      <c r="M43" s="3">
        <v>107.25</v>
      </c>
      <c r="N43" s="3">
        <v>299.99</v>
      </c>
      <c r="O43" s="2" t="s">
        <v>350</v>
      </c>
      <c r="P43" s="2" t="s">
        <v>351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484</v>
      </c>
      <c r="V43" s="2" t="s">
        <v>451</v>
      </c>
      <c r="W43" s="2" t="s">
        <v>186</v>
      </c>
      <c r="X43" s="2" t="s">
        <v>146</v>
      </c>
      <c r="Y43" s="2" t="s">
        <v>234</v>
      </c>
      <c r="Z43" s="4"/>
      <c r="AA43" s="4">
        <f>=ROUNDDOWN({0},0)</f>
      </c>
      <c r="AB43" s="5"/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8</v>
      </c>
      <c r="AS43" s="8">
        <v>843.68</v>
      </c>
      <c r="AT43" s="7">
        <v>-1</v>
      </c>
      <c r="AU43" s="7">
        <v>-1</v>
      </c>
      <c r="AV43" s="4" t="s">
        <v>146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/>
      <c r="BK43" s="8"/>
      <c r="BL43" s="2" t="s">
        <v>507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163</v>
      </c>
      <c r="BW43" s="2" t="s">
        <v>215</v>
      </c>
      <c r="BX43" s="2" t="s">
        <v>508</v>
      </c>
      <c r="BY43" s="2" t="s">
        <v>154</v>
      </c>
      <c r="BZ43" s="2" t="s">
        <v>154</v>
      </c>
      <c r="CA43" s="2" t="s">
        <v>146</v>
      </c>
      <c r="CB43" s="4"/>
      <c r="CC43" s="8"/>
      <c r="CD43" s="4">
        <v>1</v>
      </c>
      <c r="CE43" s="8">
        <v>115.83</v>
      </c>
      <c r="CF43" s="7">
        <v>-1</v>
      </c>
      <c r="CG43" s="7">
        <v>-1</v>
      </c>
      <c r="CH43" s="2" t="s">
        <v>153</v>
      </c>
      <c r="CI43" s="2" t="s">
        <v>163</v>
      </c>
      <c r="CJ43" s="2" t="s">
        <v>486</v>
      </c>
      <c r="CK43" s="2" t="s">
        <v>323</v>
      </c>
      <c r="CL43" s="2" t="s">
        <v>154</v>
      </c>
      <c r="CM43" s="2" t="s">
        <v>154</v>
      </c>
      <c r="CN43" s="2" t="s">
        <v>146</v>
      </c>
      <c r="CO43" s="4"/>
      <c r="CP43" s="8"/>
      <c r="CQ43" s="4">
        <v>3</v>
      </c>
      <c r="CR43" s="8">
        <v>225.21</v>
      </c>
      <c r="CS43" s="7">
        <v>-1</v>
      </c>
      <c r="CT43" s="7">
        <v>-1</v>
      </c>
      <c r="CU43" s="2" t="s">
        <v>153</v>
      </c>
      <c r="CV43" s="2" t="s">
        <v>163</v>
      </c>
      <c r="CW43" s="2" t="s">
        <v>192</v>
      </c>
      <c r="CX43" s="2" t="s">
        <v>509</v>
      </c>
      <c r="CY43" s="2" t="s">
        <v>154</v>
      </c>
      <c r="CZ43" s="2" t="s">
        <v>154</v>
      </c>
      <c r="DA43" s="2" t="s">
        <v>146</v>
      </c>
      <c r="DB43" s="4"/>
      <c r="DC43" s="8"/>
      <c r="DD43" s="4"/>
      <c r="DE43" s="8"/>
      <c r="DF43" s="7"/>
      <c r="DG43" s="7"/>
      <c r="DH43" s="2" t="s">
        <v>156</v>
      </c>
      <c r="DI43" s="2" t="s">
        <v>163</v>
      </c>
      <c r="DJ43" s="2" t="s">
        <v>146</v>
      </c>
      <c r="DK43" s="2" t="s">
        <v>146</v>
      </c>
      <c r="DL43" s="2" t="s">
        <v>154</v>
      </c>
      <c r="DM43" s="2" t="s">
        <v>154</v>
      </c>
      <c r="DN43" s="2" t="s">
        <v>146</v>
      </c>
      <c r="DO43" s="4"/>
      <c r="DP43" s="8"/>
      <c r="DQ43" s="4">
        <v>1</v>
      </c>
      <c r="DR43" s="8">
        <v>120.12</v>
      </c>
      <c r="DS43" s="7">
        <v>-1</v>
      </c>
      <c r="DT43" s="7">
        <v>-1</v>
      </c>
      <c r="DU43" s="2" t="s">
        <v>153</v>
      </c>
      <c r="DV43" s="2" t="s">
        <v>163</v>
      </c>
      <c r="DW43" s="2" t="s">
        <v>195</v>
      </c>
      <c r="DX43" s="2" t="s">
        <v>326</v>
      </c>
      <c r="DY43" s="2" t="s">
        <v>154</v>
      </c>
      <c r="DZ43" s="2" t="s">
        <v>154</v>
      </c>
      <c r="EA43" s="2" t="s">
        <v>146</v>
      </c>
      <c r="EB43" s="4"/>
      <c r="EC43" s="8"/>
      <c r="ED43" s="4">
        <v>1</v>
      </c>
      <c r="EE43" s="8">
        <v>157.3</v>
      </c>
      <c r="EF43" s="7">
        <v>-1</v>
      </c>
      <c r="EG43" s="7">
        <v>-1</v>
      </c>
      <c r="EH43" s="2" t="s">
        <v>153</v>
      </c>
      <c r="EI43" s="2" t="s">
        <v>163</v>
      </c>
      <c r="EJ43" s="2" t="s">
        <v>234</v>
      </c>
      <c r="EK43" s="2" t="s">
        <v>215</v>
      </c>
      <c r="EL43" s="2" t="s">
        <v>154</v>
      </c>
      <c r="EM43" s="2" t="s">
        <v>154</v>
      </c>
      <c r="EN43" s="2" t="s">
        <v>146</v>
      </c>
      <c r="EO43" s="4"/>
      <c r="EP43" s="8"/>
      <c r="EQ43" s="4">
        <v>2</v>
      </c>
      <c r="ER43" s="8">
        <v>225.22</v>
      </c>
      <c r="ES43" s="7">
        <v>-1</v>
      </c>
      <c r="ET43" s="7">
        <v>-1</v>
      </c>
      <c r="EU43" s="2" t="s">
        <v>153</v>
      </c>
      <c r="EV43" s="2" t="s">
        <v>163</v>
      </c>
      <c r="EW43" s="2" t="s">
        <v>198</v>
      </c>
      <c r="EX43" s="2" t="s">
        <v>510</v>
      </c>
      <c r="EY43" s="2" t="s">
        <v>154</v>
      </c>
      <c r="EZ43" s="2" t="s">
        <v>154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163</v>
      </c>
      <c r="FJ43" s="2" t="s">
        <v>490</v>
      </c>
      <c r="FK43" s="2" t="s">
        <v>217</v>
      </c>
      <c r="FL43" s="2" t="s">
        <v>154</v>
      </c>
      <c r="FM43" s="2" t="s">
        <v>154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163</v>
      </c>
      <c r="GJ43" s="2" t="s">
        <v>203</v>
      </c>
      <c r="GK43" s="2" t="s">
        <v>416</v>
      </c>
      <c r="GL43" s="2" t="s">
        <v>154</v>
      </c>
      <c r="GM43" s="2" t="s">
        <v>154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163</v>
      </c>
      <c r="JJ43" s="2" t="s">
        <v>205</v>
      </c>
      <c r="JK43" s="2" t="s">
        <v>499</v>
      </c>
      <c r="JL43" s="2" t="s">
        <v>154</v>
      </c>
      <c r="JM43" s="2" t="s">
        <v>154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163</v>
      </c>
      <c r="KJ43" s="2" t="s">
        <v>207</v>
      </c>
      <c r="KK43" s="2" t="s">
        <v>146</v>
      </c>
      <c r="KL43" s="2" t="s">
        <v>154</v>
      </c>
      <c r="KM43" s="2" t="s">
        <v>154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511</v>
      </c>
      <c r="B44" s="2" t="s">
        <v>135</v>
      </c>
      <c r="C44" s="2" t="s">
        <v>136</v>
      </c>
      <c r="D44" s="2" t="s">
        <v>512</v>
      </c>
      <c r="E44" s="2" t="s">
        <v>513</v>
      </c>
      <c r="F44" s="2" t="s">
        <v>139</v>
      </c>
      <c r="G44" s="2" t="s">
        <v>146</v>
      </c>
      <c r="H44" s="2" t="s">
        <v>146</v>
      </c>
      <c r="I44" s="2" t="s">
        <v>514</v>
      </c>
      <c r="J44" s="2" t="s">
        <v>515</v>
      </c>
      <c r="K44" s="2" t="s">
        <v>142</v>
      </c>
      <c r="L44" s="3">
        <v>30.86</v>
      </c>
      <c r="M44" s="3">
        <v>32.4</v>
      </c>
      <c r="N44" s="3">
        <v>89.99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146</v>
      </c>
      <c r="T44" s="2" t="s">
        <v>147</v>
      </c>
      <c r="U44" s="2" t="s">
        <v>397</v>
      </c>
      <c r="V44" s="2" t="s">
        <v>149</v>
      </c>
      <c r="W44" s="2" t="s">
        <v>146</v>
      </c>
      <c r="X44" s="2" t="s">
        <v>146</v>
      </c>
      <c r="Y44" s="2" t="s">
        <v>516</v>
      </c>
      <c r="Z44" s="4">
        <v>174</v>
      </c>
      <c r="AA44" s="4">
        <f>=ROUNDDOWN(174,0)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6</v>
      </c>
      <c r="AQ44" s="8">
        <v>366.36</v>
      </c>
      <c r="AR44" s="4"/>
      <c r="AS44" s="8"/>
      <c r="AT44" s="7"/>
      <c r="AU44" s="7"/>
      <c r="AV44" s="4">
        <v>6</v>
      </c>
      <c r="AW44" s="8">
        <v>366.36</v>
      </c>
      <c r="AX44" s="4"/>
      <c r="AY44" s="8"/>
      <c r="AZ44" s="7"/>
      <c r="BA44" s="7"/>
      <c r="BB44" s="7">
        <v>1</v>
      </c>
      <c r="BC44" s="4">
        <v>6</v>
      </c>
      <c r="BD44" s="8">
        <v>366.36</v>
      </c>
      <c r="BE44" s="4"/>
      <c r="BF44" s="8"/>
      <c r="BG44" s="7"/>
      <c r="BH44" s="7"/>
      <c r="BI44" s="7">
        <v>1</v>
      </c>
      <c r="BJ44" s="4">
        <v>6</v>
      </c>
      <c r="BK44" s="8">
        <v>366.36</v>
      </c>
      <c r="BL44" s="2" t="s">
        <v>16</v>
      </c>
      <c r="BM44" s="7">
        <v>1</v>
      </c>
      <c r="BN44" s="7">
        <v>1</v>
      </c>
      <c r="BO44" s="4">
        <v>6</v>
      </c>
      <c r="BP44" s="8">
        <v>366.36</v>
      </c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168</v>
      </c>
      <c r="BY44" s="2" t="s">
        <v>154</v>
      </c>
      <c r="BZ44" s="2" t="s">
        <v>154</v>
      </c>
      <c r="CA44" s="2" t="s">
        <v>146</v>
      </c>
      <c r="CB44" s="4"/>
      <c r="CC44" s="8"/>
      <c r="CD44" s="4"/>
      <c r="CE44" s="8"/>
      <c r="CF44" s="7"/>
      <c r="CG44" s="7"/>
      <c r="CH44" s="2" t="s">
        <v>146</v>
      </c>
      <c r="CI44" s="2" t="s">
        <v>146</v>
      </c>
      <c r="CJ44" s="2" t="s">
        <v>146</v>
      </c>
      <c r="CK44" s="2" t="s">
        <v>146</v>
      </c>
      <c r="CL44" s="2" t="s">
        <v>146</v>
      </c>
      <c r="CM44" s="2" t="s">
        <v>146</v>
      </c>
      <c r="CN44" s="2" t="s">
        <v>146</v>
      </c>
      <c r="CO44" s="4"/>
      <c r="CP44" s="8"/>
      <c r="CQ44" s="4"/>
      <c r="CR44" s="8"/>
      <c r="CS44" s="7"/>
      <c r="CT44" s="7"/>
      <c r="CU44" s="2" t="s">
        <v>146</v>
      </c>
      <c r="CV44" s="2" t="s">
        <v>146</v>
      </c>
      <c r="CW44" s="2" t="s">
        <v>146</v>
      </c>
      <c r="CX44" s="2" t="s">
        <v>146</v>
      </c>
      <c r="CY44" s="2" t="s">
        <v>146</v>
      </c>
      <c r="CZ44" s="2" t="s">
        <v>146</v>
      </c>
      <c r="DA44" s="2" t="s">
        <v>146</v>
      </c>
      <c r="DB44" s="4"/>
      <c r="DC44" s="8"/>
      <c r="DD44" s="4"/>
      <c r="DE44" s="8"/>
      <c r="DF44" s="7"/>
      <c r="DG44" s="7"/>
      <c r="DH44" s="2" t="s">
        <v>146</v>
      </c>
      <c r="DI44" s="2" t="s">
        <v>146</v>
      </c>
      <c r="DJ44" s="2" t="s">
        <v>146</v>
      </c>
      <c r="DK44" s="2" t="s">
        <v>146</v>
      </c>
      <c r="DL44" s="2" t="s">
        <v>146</v>
      </c>
      <c r="DM44" s="2" t="s">
        <v>146</v>
      </c>
      <c r="DN44" s="2" t="s">
        <v>146</v>
      </c>
      <c r="DO44" s="4"/>
      <c r="DP44" s="8"/>
      <c r="DQ44" s="4"/>
      <c r="DR44" s="8"/>
      <c r="DS44" s="7"/>
      <c r="DT44" s="7"/>
      <c r="DU44" s="2" t="s">
        <v>146</v>
      </c>
      <c r="DV44" s="2" t="s">
        <v>146</v>
      </c>
      <c r="DW44" s="2" t="s">
        <v>146</v>
      </c>
      <c r="DX44" s="2" t="s">
        <v>146</v>
      </c>
      <c r="DY44" s="2" t="s">
        <v>146</v>
      </c>
      <c r="DZ44" s="2" t="s">
        <v>146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146</v>
      </c>
      <c r="EK44" s="2" t="s">
        <v>146</v>
      </c>
      <c r="EL44" s="2" t="s">
        <v>154</v>
      </c>
      <c r="EM44" s="2" t="s">
        <v>154</v>
      </c>
      <c r="EN44" s="2" t="s">
        <v>146</v>
      </c>
      <c r="EO44" s="4"/>
      <c r="EP44" s="8"/>
      <c r="EQ44" s="4"/>
      <c r="ER44" s="8"/>
      <c r="ES44" s="7"/>
      <c r="ET44" s="7"/>
      <c r="EU44" s="2" t="s">
        <v>146</v>
      </c>
      <c r="EV44" s="2" t="s">
        <v>146</v>
      </c>
      <c r="EW44" s="2" t="s">
        <v>146</v>
      </c>
      <c r="EX44" s="2" t="s">
        <v>146</v>
      </c>
      <c r="EY44" s="2" t="s">
        <v>146</v>
      </c>
      <c r="EZ44" s="2" t="s">
        <v>146</v>
      </c>
      <c r="FA44" s="2" t="s">
        <v>146</v>
      </c>
      <c r="FB44" s="4"/>
      <c r="FC44" s="8"/>
      <c r="FD44" s="4"/>
      <c r="FE44" s="8"/>
      <c r="FF44" s="7"/>
      <c r="FG44" s="7"/>
      <c r="FH44" s="2" t="s">
        <v>146</v>
      </c>
      <c r="FI44" s="2" t="s">
        <v>146</v>
      </c>
      <c r="FJ44" s="2" t="s">
        <v>146</v>
      </c>
      <c r="FK44" s="2" t="s">
        <v>146</v>
      </c>
      <c r="FL44" s="2" t="s">
        <v>146</v>
      </c>
      <c r="FM44" s="2" t="s">
        <v>146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143</v>
      </c>
      <c r="KJ44" s="2" t="s">
        <v>146</v>
      </c>
      <c r="KK44" s="2" t="s">
        <v>146</v>
      </c>
      <c r="KL44" s="2" t="s">
        <v>154</v>
      </c>
      <c r="KM44" s="2" t="s">
        <v>154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4"/>
      <c r="PD44" s="4"/>
      <c r="PE44" s="4">
        <v>174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517</v>
      </c>
      <c r="B45" s="2" t="s">
        <v>135</v>
      </c>
      <c r="C45" s="2" t="s">
        <v>136</v>
      </c>
      <c r="D45" s="2" t="s">
        <v>512</v>
      </c>
      <c r="E45" s="2" t="s">
        <v>513</v>
      </c>
      <c r="F45" s="2" t="s">
        <v>518</v>
      </c>
      <c r="G45" s="2" t="s">
        <v>518</v>
      </c>
      <c r="H45" s="2" t="s">
        <v>518</v>
      </c>
      <c r="I45" s="2" t="s">
        <v>519</v>
      </c>
      <c r="J45" s="2" t="s">
        <v>515</v>
      </c>
      <c r="K45" s="2" t="s">
        <v>419</v>
      </c>
      <c r="L45" s="3">
        <v>26.68</v>
      </c>
      <c r="M45" s="3">
        <v>28.01</v>
      </c>
      <c r="N45" s="3">
        <v>89.99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397</v>
      </c>
      <c r="V45" s="2" t="s">
        <v>520</v>
      </c>
      <c r="W45" s="2" t="s">
        <v>186</v>
      </c>
      <c r="X45" s="2" t="s">
        <v>146</v>
      </c>
      <c r="Y45" s="2" t="s">
        <v>209</v>
      </c>
      <c r="Z45" s="4">
        <v>71</v>
      </c>
      <c r="AA45" s="4">
        <f>=ROUNDDOWN(32.2727272727273,0)</f>
      </c>
      <c r="AB45" s="5">
        <v>2.2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6</v>
      </c>
      <c r="AQ45" s="8">
        <v>247.15</v>
      </c>
      <c r="AR45" s="4">
        <v>3</v>
      </c>
      <c r="AS45" s="8">
        <v>83.46</v>
      </c>
      <c r="AT45" s="7">
        <v>1</v>
      </c>
      <c r="AU45" s="7">
        <v>1.9613</v>
      </c>
      <c r="AV45" s="4">
        <v>6</v>
      </c>
      <c r="AW45" s="8">
        <v>247.15</v>
      </c>
      <c r="AX45" s="4">
        <v>3</v>
      </c>
      <c r="AY45" s="8">
        <v>83.46</v>
      </c>
      <c r="AZ45" s="7">
        <v>1</v>
      </c>
      <c r="BA45" s="7">
        <v>1.9613</v>
      </c>
      <c r="BB45" s="7">
        <v>1</v>
      </c>
      <c r="BC45" s="4">
        <v>6</v>
      </c>
      <c r="BD45" s="8">
        <v>247.15</v>
      </c>
      <c r="BE45" s="4">
        <v>3</v>
      </c>
      <c r="BF45" s="8">
        <v>83.46</v>
      </c>
      <c r="BG45" s="7">
        <v>1</v>
      </c>
      <c r="BH45" s="7">
        <v>1.9613</v>
      </c>
      <c r="BI45" s="7">
        <v>1</v>
      </c>
      <c r="BJ45" s="4">
        <v>6</v>
      </c>
      <c r="BK45" s="8">
        <v>247.15</v>
      </c>
      <c r="BL45" s="2" t="s">
        <v>521</v>
      </c>
      <c r="BM45" s="7">
        <v>1</v>
      </c>
      <c r="BN45" s="7">
        <v>1</v>
      </c>
      <c r="BO45" s="4">
        <v>4</v>
      </c>
      <c r="BP45" s="8">
        <v>185.97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234</v>
      </c>
      <c r="BX45" s="2" t="s">
        <v>322</v>
      </c>
      <c r="BY45" s="2" t="s">
        <v>154</v>
      </c>
      <c r="BZ45" s="2" t="s">
        <v>154</v>
      </c>
      <c r="CA45" s="2" t="s">
        <v>146</v>
      </c>
      <c r="CB45" s="4">
        <v>2</v>
      </c>
      <c r="CC45" s="8">
        <v>61.18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399</v>
      </c>
      <c r="CK45" s="2" t="s">
        <v>442</v>
      </c>
      <c r="CL45" s="2" t="s">
        <v>154</v>
      </c>
      <c r="CM45" s="2" t="s">
        <v>154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192</v>
      </c>
      <c r="CX45" s="2" t="s">
        <v>430</v>
      </c>
      <c r="CY45" s="2" t="s">
        <v>154</v>
      </c>
      <c r="CZ45" s="2" t="s">
        <v>154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146</v>
      </c>
      <c r="DK45" s="2" t="s">
        <v>245</v>
      </c>
      <c r="DL45" s="2" t="s">
        <v>154</v>
      </c>
      <c r="DM45" s="2" t="s">
        <v>154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163</v>
      </c>
      <c r="DW45" s="2" t="s">
        <v>195</v>
      </c>
      <c r="DX45" s="2" t="s">
        <v>402</v>
      </c>
      <c r="DY45" s="2" t="s">
        <v>154</v>
      </c>
      <c r="DZ45" s="2" t="s">
        <v>154</v>
      </c>
      <c r="EA45" s="2" t="s">
        <v>146</v>
      </c>
      <c r="EB45" s="4"/>
      <c r="EC45" s="8"/>
      <c r="ED45" s="4">
        <v>2</v>
      </c>
      <c r="EE45" s="8">
        <v>56.16</v>
      </c>
      <c r="EF45" s="7">
        <v>-1</v>
      </c>
      <c r="EG45" s="7">
        <v>-1</v>
      </c>
      <c r="EH45" s="2" t="s">
        <v>153</v>
      </c>
      <c r="EI45" s="2" t="s">
        <v>143</v>
      </c>
      <c r="EJ45" s="2" t="s">
        <v>209</v>
      </c>
      <c r="EK45" s="2" t="s">
        <v>522</v>
      </c>
      <c r="EL45" s="2" t="s">
        <v>154</v>
      </c>
      <c r="EM45" s="2" t="s">
        <v>154</v>
      </c>
      <c r="EN45" s="2" t="s">
        <v>146</v>
      </c>
      <c r="EO45" s="4"/>
      <c r="EP45" s="8"/>
      <c r="EQ45" s="4">
        <v>1</v>
      </c>
      <c r="ER45" s="8">
        <v>27.3</v>
      </c>
      <c r="ES45" s="7">
        <v>-1</v>
      </c>
      <c r="ET45" s="7">
        <v>-1</v>
      </c>
      <c r="EU45" s="2" t="s">
        <v>153</v>
      </c>
      <c r="EV45" s="2" t="s">
        <v>143</v>
      </c>
      <c r="EW45" s="2" t="s">
        <v>198</v>
      </c>
      <c r="EX45" s="2" t="s">
        <v>237</v>
      </c>
      <c r="EY45" s="2" t="s">
        <v>154</v>
      </c>
      <c r="EZ45" s="2" t="s">
        <v>154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200</v>
      </c>
      <c r="FK45" s="2" t="s">
        <v>306</v>
      </c>
      <c r="FL45" s="2" t="s">
        <v>154</v>
      </c>
      <c r="FM45" s="2" t="s">
        <v>154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407</v>
      </c>
      <c r="GK45" s="2" t="s">
        <v>523</v>
      </c>
      <c r="GL45" s="2" t="s">
        <v>154</v>
      </c>
      <c r="GM45" s="2" t="s">
        <v>154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408</v>
      </c>
      <c r="JK45" s="2" t="s">
        <v>524</v>
      </c>
      <c r="JL45" s="2" t="s">
        <v>154</v>
      </c>
      <c r="JM45" s="2" t="s">
        <v>154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143</v>
      </c>
      <c r="KJ45" s="2" t="s">
        <v>231</v>
      </c>
      <c r="KK45" s="2" t="s">
        <v>146</v>
      </c>
      <c r="KL45" s="2" t="s">
        <v>154</v>
      </c>
      <c r="KM45" s="2" t="s">
        <v>154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525</v>
      </c>
      <c r="B46" s="2" t="s">
        <v>135</v>
      </c>
      <c r="C46" s="2" t="s">
        <v>136</v>
      </c>
      <c r="D46" s="2" t="s">
        <v>512</v>
      </c>
      <c r="E46" s="2" t="s">
        <v>513</v>
      </c>
      <c r="F46" s="2" t="s">
        <v>526</v>
      </c>
      <c r="G46" s="2" t="s">
        <v>526</v>
      </c>
      <c r="H46" s="2" t="s">
        <v>526</v>
      </c>
      <c r="I46" s="2" t="s">
        <v>519</v>
      </c>
      <c r="J46" s="2" t="s">
        <v>515</v>
      </c>
      <c r="K46" s="2" t="s">
        <v>501</v>
      </c>
      <c r="L46" s="3">
        <v>24.76</v>
      </c>
      <c r="M46" s="3">
        <v>26</v>
      </c>
      <c r="N46" s="3">
        <v>79.99</v>
      </c>
      <c r="O46" s="2" t="s">
        <v>350</v>
      </c>
      <c r="P46" s="2" t="s">
        <v>368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397</v>
      </c>
      <c r="V46" s="2" t="s">
        <v>285</v>
      </c>
      <c r="W46" s="2" t="s">
        <v>186</v>
      </c>
      <c r="X46" s="2" t="s">
        <v>146</v>
      </c>
      <c r="Y46" s="2" t="s">
        <v>209</v>
      </c>
      <c r="Z46" s="4">
        <v>1</v>
      </c>
      <c r="AA46" s="4">
        <f>=ROUNDDOWN(0.333333333333333,0)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5</v>
      </c>
      <c r="AS46" s="8">
        <v>124.02</v>
      </c>
      <c r="AT46" s="7">
        <v>-1</v>
      </c>
      <c r="AU46" s="7">
        <v>-1</v>
      </c>
      <c r="AV46" s="4"/>
      <c r="AW46" s="8"/>
      <c r="AX46" s="4">
        <v>5</v>
      </c>
      <c r="AY46" s="8">
        <v>124.02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124.02</v>
      </c>
      <c r="BG46" s="7">
        <v>-1</v>
      </c>
      <c r="BH46" s="7">
        <v>-1</v>
      </c>
      <c r="BI46" s="7"/>
      <c r="BJ46" s="4"/>
      <c r="BK46" s="8"/>
      <c r="BL46" s="2" t="s">
        <v>527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163</v>
      </c>
      <c r="BW46" s="2" t="s">
        <v>209</v>
      </c>
      <c r="BX46" s="2" t="s">
        <v>373</v>
      </c>
      <c r="BY46" s="2" t="s">
        <v>154</v>
      </c>
      <c r="BZ46" s="2" t="s">
        <v>154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163</v>
      </c>
      <c r="CJ46" s="2" t="s">
        <v>399</v>
      </c>
      <c r="CK46" s="2" t="s">
        <v>146</v>
      </c>
      <c r="CL46" s="2" t="s">
        <v>154</v>
      </c>
      <c r="CM46" s="2" t="s">
        <v>154</v>
      </c>
      <c r="CN46" s="2" t="s">
        <v>146</v>
      </c>
      <c r="CO46" s="4"/>
      <c r="CP46" s="8"/>
      <c r="CQ46" s="4">
        <v>3</v>
      </c>
      <c r="CR46" s="8">
        <v>67.86</v>
      </c>
      <c r="CS46" s="7">
        <v>-1</v>
      </c>
      <c r="CT46" s="7">
        <v>-1</v>
      </c>
      <c r="CU46" s="2" t="s">
        <v>153</v>
      </c>
      <c r="CV46" s="2" t="s">
        <v>163</v>
      </c>
      <c r="CW46" s="2" t="s">
        <v>192</v>
      </c>
      <c r="CX46" s="2" t="s">
        <v>372</v>
      </c>
      <c r="CY46" s="2" t="s">
        <v>154</v>
      </c>
      <c r="CZ46" s="2" t="s">
        <v>154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163</v>
      </c>
      <c r="DJ46" s="2" t="s">
        <v>146</v>
      </c>
      <c r="DK46" s="2" t="s">
        <v>528</v>
      </c>
      <c r="DL46" s="2" t="s">
        <v>154</v>
      </c>
      <c r="DM46" s="2" t="s">
        <v>154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163</v>
      </c>
      <c r="DW46" s="2" t="s">
        <v>195</v>
      </c>
      <c r="DX46" s="2" t="s">
        <v>355</v>
      </c>
      <c r="DY46" s="2" t="s">
        <v>154</v>
      </c>
      <c r="DZ46" s="2" t="s">
        <v>154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163</v>
      </c>
      <c r="EJ46" s="2" t="s">
        <v>209</v>
      </c>
      <c r="EK46" s="2" t="s">
        <v>215</v>
      </c>
      <c r="EL46" s="2" t="s">
        <v>154</v>
      </c>
      <c r="EM46" s="2" t="s">
        <v>154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163</v>
      </c>
      <c r="EW46" s="2" t="s">
        <v>198</v>
      </c>
      <c r="EX46" s="2" t="s">
        <v>300</v>
      </c>
      <c r="EY46" s="2" t="s">
        <v>154</v>
      </c>
      <c r="EZ46" s="2" t="s">
        <v>154</v>
      </c>
      <c r="FA46" s="2" t="s">
        <v>146</v>
      </c>
      <c r="FB46" s="4"/>
      <c r="FC46" s="8"/>
      <c r="FD46" s="4">
        <v>2</v>
      </c>
      <c r="FE46" s="8">
        <v>56.16</v>
      </c>
      <c r="FF46" s="7">
        <v>-1</v>
      </c>
      <c r="FG46" s="7">
        <v>-1</v>
      </c>
      <c r="FH46" s="2" t="s">
        <v>153</v>
      </c>
      <c r="FI46" s="2" t="s">
        <v>163</v>
      </c>
      <c r="FJ46" s="2" t="s">
        <v>200</v>
      </c>
      <c r="FK46" s="2" t="s">
        <v>529</v>
      </c>
      <c r="FL46" s="2" t="s">
        <v>154</v>
      </c>
      <c r="FM46" s="2" t="s">
        <v>154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163</v>
      </c>
      <c r="GJ46" s="2" t="s">
        <v>407</v>
      </c>
      <c r="GK46" s="2" t="s">
        <v>530</v>
      </c>
      <c r="GL46" s="2" t="s">
        <v>154</v>
      </c>
      <c r="GM46" s="2" t="s">
        <v>154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163</v>
      </c>
      <c r="JJ46" s="2" t="s">
        <v>408</v>
      </c>
      <c r="JK46" s="2" t="s">
        <v>146</v>
      </c>
      <c r="JL46" s="2" t="s">
        <v>154</v>
      </c>
      <c r="JM46" s="2" t="s">
        <v>154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163</v>
      </c>
      <c r="KJ46" s="2" t="s">
        <v>231</v>
      </c>
      <c r="KK46" s="2" t="s">
        <v>146</v>
      </c>
      <c r="KL46" s="2" t="s">
        <v>154</v>
      </c>
      <c r="KM46" s="2" t="s">
        <v>154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531</v>
      </c>
      <c r="B47" s="2" t="s">
        <v>135</v>
      </c>
      <c r="C47" s="2" t="s">
        <v>136</v>
      </c>
      <c r="D47" s="2" t="s">
        <v>512</v>
      </c>
      <c r="E47" s="2" t="s">
        <v>532</v>
      </c>
      <c r="F47" s="2" t="s">
        <v>518</v>
      </c>
      <c r="G47" s="2" t="s">
        <v>518</v>
      </c>
      <c r="H47" s="2" t="s">
        <v>518</v>
      </c>
      <c r="I47" s="2" t="s">
        <v>519</v>
      </c>
      <c r="J47" s="2" t="s">
        <v>515</v>
      </c>
      <c r="K47" s="2" t="s">
        <v>142</v>
      </c>
      <c r="L47" s="3">
        <v>26.68</v>
      </c>
      <c r="M47" s="3">
        <v>28.01</v>
      </c>
      <c r="N47" s="3">
        <v>89.99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397</v>
      </c>
      <c r="V47" s="2" t="s">
        <v>520</v>
      </c>
      <c r="W47" s="2" t="s">
        <v>186</v>
      </c>
      <c r="X47" s="2" t="s">
        <v>146</v>
      </c>
      <c r="Y47" s="2" t="s">
        <v>209</v>
      </c>
      <c r="Z47" s="4">
        <v>127</v>
      </c>
      <c r="AA47" s="4">
        <f>=ROUNDDOWN(158.75,0)</f>
      </c>
      <c r="AB47" s="5"/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181.16</v>
      </c>
      <c r="AR47" s="4">
        <v>15</v>
      </c>
      <c r="AS47" s="8">
        <v>395.98</v>
      </c>
      <c r="AT47" s="7">
        <v>-0.7333</v>
      </c>
      <c r="AU47" s="7">
        <v>-0.5425</v>
      </c>
      <c r="AV47" s="4">
        <v>4</v>
      </c>
      <c r="AW47" s="8">
        <v>181.16</v>
      </c>
      <c r="AX47" s="4">
        <v>15</v>
      </c>
      <c r="AY47" s="8">
        <v>395.98</v>
      </c>
      <c r="AZ47" s="7">
        <v>-0.7333</v>
      </c>
      <c r="BA47" s="7">
        <v>-0.5425</v>
      </c>
      <c r="BB47" s="7">
        <v>1</v>
      </c>
      <c r="BC47" s="4">
        <v>10</v>
      </c>
      <c r="BD47" s="8">
        <v>324.92</v>
      </c>
      <c r="BE47" s="4">
        <v>18</v>
      </c>
      <c r="BF47" s="8">
        <v>461.86</v>
      </c>
      <c r="BG47" s="7">
        <v>-0.4444</v>
      </c>
      <c r="BH47" s="7">
        <v>-0.2965</v>
      </c>
      <c r="BI47" s="7">
        <v>0.5576</v>
      </c>
      <c r="BJ47" s="4">
        <v>4</v>
      </c>
      <c r="BK47" s="8">
        <v>181.16</v>
      </c>
      <c r="BL47" s="2" t="s">
        <v>533</v>
      </c>
      <c r="BM47" s="7">
        <v>1</v>
      </c>
      <c r="BN47" s="7">
        <v>1</v>
      </c>
      <c r="BO47" s="4">
        <v>2</v>
      </c>
      <c r="BP47" s="8">
        <v>119.98</v>
      </c>
      <c r="BQ47" s="4"/>
      <c r="BR47" s="8"/>
      <c r="BS47" s="7"/>
      <c r="BT47" s="7"/>
      <c r="BU47" s="2" t="s">
        <v>153</v>
      </c>
      <c r="BV47" s="2" t="s">
        <v>143</v>
      </c>
      <c r="BW47" s="2" t="s">
        <v>234</v>
      </c>
      <c r="BX47" s="2" t="s">
        <v>363</v>
      </c>
      <c r="BY47" s="2" t="s">
        <v>154</v>
      </c>
      <c r="BZ47" s="2" t="s">
        <v>154</v>
      </c>
      <c r="CA47" s="2" t="s">
        <v>146</v>
      </c>
      <c r="CB47" s="4">
        <v>2</v>
      </c>
      <c r="CC47" s="8">
        <v>61.18</v>
      </c>
      <c r="CD47" s="4">
        <v>1</v>
      </c>
      <c r="CE47" s="8">
        <v>28.08</v>
      </c>
      <c r="CF47" s="7">
        <v>1</v>
      </c>
      <c r="CG47" s="7">
        <v>1.1788</v>
      </c>
      <c r="CH47" s="2" t="s">
        <v>153</v>
      </c>
      <c r="CI47" s="2" t="s">
        <v>143</v>
      </c>
      <c r="CJ47" s="2" t="s">
        <v>399</v>
      </c>
      <c r="CK47" s="2" t="s">
        <v>371</v>
      </c>
      <c r="CL47" s="2" t="s">
        <v>154</v>
      </c>
      <c r="CM47" s="2" t="s">
        <v>154</v>
      </c>
      <c r="CN47" s="2" t="s">
        <v>146</v>
      </c>
      <c r="CO47" s="4"/>
      <c r="CP47" s="8"/>
      <c r="CQ47" s="4">
        <v>4</v>
      </c>
      <c r="CR47" s="8">
        <v>91</v>
      </c>
      <c r="CS47" s="7">
        <v>-1</v>
      </c>
      <c r="CT47" s="7">
        <v>-1</v>
      </c>
      <c r="CU47" s="2" t="s">
        <v>153</v>
      </c>
      <c r="CV47" s="2" t="s">
        <v>143</v>
      </c>
      <c r="CW47" s="2" t="s">
        <v>192</v>
      </c>
      <c r="CX47" s="2" t="s">
        <v>534</v>
      </c>
      <c r="CY47" s="2" t="s">
        <v>154</v>
      </c>
      <c r="CZ47" s="2" t="s">
        <v>154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146</v>
      </c>
      <c r="DK47" s="2" t="s">
        <v>146</v>
      </c>
      <c r="DL47" s="2" t="s">
        <v>154</v>
      </c>
      <c r="DM47" s="2" t="s">
        <v>154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163</v>
      </c>
      <c r="DW47" s="2" t="s">
        <v>195</v>
      </c>
      <c r="DX47" s="2" t="s">
        <v>535</v>
      </c>
      <c r="DY47" s="2" t="s">
        <v>154</v>
      </c>
      <c r="DZ47" s="2" t="s">
        <v>154</v>
      </c>
      <c r="EA47" s="2" t="s">
        <v>146</v>
      </c>
      <c r="EB47" s="4"/>
      <c r="EC47" s="8"/>
      <c r="ED47" s="4">
        <v>2</v>
      </c>
      <c r="EE47" s="8">
        <v>56.16</v>
      </c>
      <c r="EF47" s="7">
        <v>-1</v>
      </c>
      <c r="EG47" s="7">
        <v>-1</v>
      </c>
      <c r="EH47" s="2" t="s">
        <v>153</v>
      </c>
      <c r="EI47" s="2" t="s">
        <v>143</v>
      </c>
      <c r="EJ47" s="2" t="s">
        <v>209</v>
      </c>
      <c r="EK47" s="2" t="s">
        <v>443</v>
      </c>
      <c r="EL47" s="2" t="s">
        <v>154</v>
      </c>
      <c r="EM47" s="2" t="s">
        <v>154</v>
      </c>
      <c r="EN47" s="2" t="s">
        <v>146</v>
      </c>
      <c r="EO47" s="4"/>
      <c r="EP47" s="8"/>
      <c r="EQ47" s="4">
        <v>5</v>
      </c>
      <c r="ER47" s="8">
        <v>136.5</v>
      </c>
      <c r="ES47" s="7">
        <v>-1</v>
      </c>
      <c r="ET47" s="7">
        <v>-1</v>
      </c>
      <c r="EU47" s="2" t="s">
        <v>153</v>
      </c>
      <c r="EV47" s="2" t="s">
        <v>143</v>
      </c>
      <c r="EW47" s="2" t="s">
        <v>198</v>
      </c>
      <c r="EX47" s="2" t="s">
        <v>466</v>
      </c>
      <c r="EY47" s="2" t="s">
        <v>154</v>
      </c>
      <c r="EZ47" s="2" t="s">
        <v>154</v>
      </c>
      <c r="FA47" s="2" t="s">
        <v>146</v>
      </c>
      <c r="FB47" s="4"/>
      <c r="FC47" s="8"/>
      <c r="FD47" s="4">
        <v>3</v>
      </c>
      <c r="FE47" s="8">
        <v>84.24</v>
      </c>
      <c r="FF47" s="7">
        <v>-1</v>
      </c>
      <c r="FG47" s="7">
        <v>-1</v>
      </c>
      <c r="FH47" s="2" t="s">
        <v>153</v>
      </c>
      <c r="FI47" s="2" t="s">
        <v>143</v>
      </c>
      <c r="FJ47" s="2" t="s">
        <v>200</v>
      </c>
      <c r="FK47" s="2" t="s">
        <v>536</v>
      </c>
      <c r="FL47" s="2" t="s">
        <v>154</v>
      </c>
      <c r="FM47" s="2" t="s">
        <v>154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143</v>
      </c>
      <c r="GJ47" s="2" t="s">
        <v>407</v>
      </c>
      <c r="GK47" s="2" t="s">
        <v>146</v>
      </c>
      <c r="GL47" s="2" t="s">
        <v>154</v>
      </c>
      <c r="GM47" s="2" t="s">
        <v>154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143</v>
      </c>
      <c r="JJ47" s="2" t="s">
        <v>408</v>
      </c>
      <c r="JK47" s="2" t="s">
        <v>529</v>
      </c>
      <c r="JL47" s="2" t="s">
        <v>154</v>
      </c>
      <c r="JM47" s="2" t="s">
        <v>154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143</v>
      </c>
      <c r="KJ47" s="2" t="s">
        <v>231</v>
      </c>
      <c r="KK47" s="2" t="s">
        <v>146</v>
      </c>
      <c r="KL47" s="2" t="s">
        <v>154</v>
      </c>
      <c r="KM47" s="2" t="s">
        <v>154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127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537</v>
      </c>
      <c r="B48" s="2" t="s">
        <v>135</v>
      </c>
      <c r="C48" s="2" t="s">
        <v>136</v>
      </c>
      <c r="D48" s="2" t="s">
        <v>512</v>
      </c>
      <c r="E48" s="2" t="s">
        <v>532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515</v>
      </c>
      <c r="K48" s="2" t="s">
        <v>233</v>
      </c>
      <c r="L48" s="3">
        <v>24.76</v>
      </c>
      <c r="M48" s="3">
        <v>26</v>
      </c>
      <c r="N48" s="3">
        <v>79.99</v>
      </c>
      <c r="O48" s="2" t="s">
        <v>463</v>
      </c>
      <c r="P48" s="2" t="s">
        <v>351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397</v>
      </c>
      <c r="V48" s="2" t="s">
        <v>520</v>
      </c>
      <c r="W48" s="2" t="s">
        <v>186</v>
      </c>
      <c r="X48" s="2" t="s">
        <v>146</v>
      </c>
      <c r="Y48" s="2" t="s">
        <v>209</v>
      </c>
      <c r="Z48" s="4">
        <v>22</v>
      </c>
      <c r="AA48" s="4">
        <f>=ROUNDDOWN(7.33333333333333,0)</f>
      </c>
      <c r="AB48" s="5">
        <v>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4</v>
      </c>
      <c r="AQ48" s="8">
        <v>97.48</v>
      </c>
      <c r="AR48" s="4">
        <v>3</v>
      </c>
      <c r="AS48" s="8">
        <v>65.88</v>
      </c>
      <c r="AT48" s="7">
        <v>0.3333</v>
      </c>
      <c r="AU48" s="7">
        <v>0.4797</v>
      </c>
      <c r="AV48" s="4">
        <v>4</v>
      </c>
      <c r="AW48" s="8">
        <v>97.48</v>
      </c>
      <c r="AX48" s="4">
        <v>3</v>
      </c>
      <c r="AY48" s="8">
        <v>65.88</v>
      </c>
      <c r="AZ48" s="7">
        <v>0.3333</v>
      </c>
      <c r="BA48" s="7">
        <v>0.4797</v>
      </c>
      <c r="BB48" s="7">
        <v>1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0.3</v>
      </c>
      <c r="BJ48" s="4">
        <v>4</v>
      </c>
      <c r="BK48" s="8">
        <v>97.48</v>
      </c>
      <c r="BL48" s="2" t="s">
        <v>538</v>
      </c>
      <c r="BM48" s="7">
        <v>1</v>
      </c>
      <c r="BN48" s="7">
        <v>1</v>
      </c>
      <c r="BO48" s="4">
        <v>2</v>
      </c>
      <c r="BP48" s="8">
        <v>93.58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209</v>
      </c>
      <c r="BX48" s="2" t="s">
        <v>236</v>
      </c>
      <c r="BY48" s="2" t="s">
        <v>154</v>
      </c>
      <c r="BZ48" s="2" t="s">
        <v>154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399</v>
      </c>
      <c r="CK48" s="2" t="s">
        <v>402</v>
      </c>
      <c r="CL48" s="2" t="s">
        <v>154</v>
      </c>
      <c r="CM48" s="2" t="s">
        <v>154</v>
      </c>
      <c r="CN48" s="2" t="s">
        <v>146</v>
      </c>
      <c r="CO48" s="4">
        <v>2</v>
      </c>
      <c r="CP48" s="8">
        <v>3.9</v>
      </c>
      <c r="CQ48" s="4"/>
      <c r="CR48" s="8"/>
      <c r="CS48" s="7"/>
      <c r="CT48" s="7"/>
      <c r="CU48" s="2" t="s">
        <v>153</v>
      </c>
      <c r="CV48" s="2" t="s">
        <v>143</v>
      </c>
      <c r="CW48" s="2" t="s">
        <v>192</v>
      </c>
      <c r="CX48" s="2" t="s">
        <v>539</v>
      </c>
      <c r="CY48" s="2" t="s">
        <v>154</v>
      </c>
      <c r="CZ48" s="2" t="s">
        <v>154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146</v>
      </c>
      <c r="DK48" s="2" t="s">
        <v>540</v>
      </c>
      <c r="DL48" s="2" t="s">
        <v>154</v>
      </c>
      <c r="DM48" s="2" t="s">
        <v>154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163</v>
      </c>
      <c r="DW48" s="2" t="s">
        <v>195</v>
      </c>
      <c r="DX48" s="2" t="s">
        <v>541</v>
      </c>
      <c r="DY48" s="2" t="s">
        <v>154</v>
      </c>
      <c r="DZ48" s="2" t="s">
        <v>154</v>
      </c>
      <c r="EA48" s="2" t="s">
        <v>146</v>
      </c>
      <c r="EB48" s="4"/>
      <c r="EC48" s="8"/>
      <c r="ED48" s="4">
        <v>3</v>
      </c>
      <c r="EE48" s="8">
        <v>65.88</v>
      </c>
      <c r="EF48" s="7">
        <v>-1</v>
      </c>
      <c r="EG48" s="7">
        <v>-1</v>
      </c>
      <c r="EH48" s="2" t="s">
        <v>153</v>
      </c>
      <c r="EI48" s="2" t="s">
        <v>143</v>
      </c>
      <c r="EJ48" s="2" t="s">
        <v>209</v>
      </c>
      <c r="EK48" s="2" t="s">
        <v>260</v>
      </c>
      <c r="EL48" s="2" t="s">
        <v>154</v>
      </c>
      <c r="EM48" s="2" t="s">
        <v>154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198</v>
      </c>
      <c r="EX48" s="2" t="s">
        <v>382</v>
      </c>
      <c r="EY48" s="2" t="s">
        <v>154</v>
      </c>
      <c r="EZ48" s="2" t="s">
        <v>154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200</v>
      </c>
      <c r="FK48" s="2" t="s">
        <v>330</v>
      </c>
      <c r="FL48" s="2" t="s">
        <v>154</v>
      </c>
      <c r="FM48" s="2" t="s">
        <v>154</v>
      </c>
      <c r="FN48" s="2" t="s">
        <v>146</v>
      </c>
      <c r="FO48" s="4"/>
      <c r="FP48" s="8"/>
      <c r="FQ48" s="4"/>
      <c r="FR48" s="8"/>
      <c r="FS48" s="7"/>
      <c r="FT48" s="7"/>
      <c r="FU48" s="2" t="s">
        <v>146</v>
      </c>
      <c r="FV48" s="2" t="s">
        <v>146</v>
      </c>
      <c r="FW48" s="2" t="s">
        <v>146</v>
      </c>
      <c r="FX48" s="2" t="s">
        <v>146</v>
      </c>
      <c r="FY48" s="2" t="s">
        <v>146</v>
      </c>
      <c r="FZ48" s="2" t="s">
        <v>146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407</v>
      </c>
      <c r="GK48" s="2" t="s">
        <v>146</v>
      </c>
      <c r="GL48" s="2" t="s">
        <v>154</v>
      </c>
      <c r="GM48" s="2" t="s">
        <v>154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408</v>
      </c>
      <c r="JK48" s="2" t="s">
        <v>146</v>
      </c>
      <c r="JL48" s="2" t="s">
        <v>154</v>
      </c>
      <c r="JM48" s="2" t="s">
        <v>154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231</v>
      </c>
      <c r="KK48" s="2" t="s">
        <v>146</v>
      </c>
      <c r="KL48" s="2" t="s">
        <v>154</v>
      </c>
      <c r="KM48" s="2" t="s">
        <v>154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22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542</v>
      </c>
      <c r="B49" s="2" t="s">
        <v>135</v>
      </c>
      <c r="C49" s="2" t="s">
        <v>136</v>
      </c>
      <c r="D49" s="2" t="s">
        <v>512</v>
      </c>
      <c r="E49" s="2" t="s">
        <v>532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515</v>
      </c>
      <c r="K49" s="2" t="s">
        <v>319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543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397</v>
      </c>
      <c r="V49" s="2" t="s">
        <v>520</v>
      </c>
      <c r="W49" s="2" t="s">
        <v>186</v>
      </c>
      <c r="X49" s="2" t="s">
        <v>146</v>
      </c>
      <c r="Y49" s="2" t="s">
        <v>209</v>
      </c>
      <c r="Z49" s="4">
        <v>15</v>
      </c>
      <c r="AA49" s="4">
        <f>=ROUNDDOWN(37.5,0)</f>
      </c>
      <c r="AB49" s="5">
        <v>0.4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46.28</v>
      </c>
      <c r="AR49" s="4"/>
      <c r="AS49" s="8"/>
      <c r="AT49" s="7"/>
      <c r="AU49" s="7"/>
      <c r="AV49" s="4">
        <v>2</v>
      </c>
      <c r="AW49" s="8">
        <v>46.28</v>
      </c>
      <c r="AX49" s="4"/>
      <c r="AY49" s="8"/>
      <c r="AZ49" s="7"/>
      <c r="BA49" s="7"/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0.1424</v>
      </c>
      <c r="BJ49" s="4">
        <v>2</v>
      </c>
      <c r="BK49" s="8">
        <v>46.28</v>
      </c>
      <c r="BL49" s="2" t="s">
        <v>544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234</v>
      </c>
      <c r="BX49" s="2" t="s">
        <v>211</v>
      </c>
      <c r="BY49" s="2" t="s">
        <v>154</v>
      </c>
      <c r="BZ49" s="2" t="s">
        <v>154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399</v>
      </c>
      <c r="CK49" s="2" t="s">
        <v>545</v>
      </c>
      <c r="CL49" s="2" t="s">
        <v>154</v>
      </c>
      <c r="CM49" s="2" t="s">
        <v>154</v>
      </c>
      <c r="CN49" s="2" t="s">
        <v>146</v>
      </c>
      <c r="CO49" s="4">
        <v>1</v>
      </c>
      <c r="CP49" s="8">
        <v>18.2</v>
      </c>
      <c r="CQ49" s="4"/>
      <c r="CR49" s="8"/>
      <c r="CS49" s="7"/>
      <c r="CT49" s="7"/>
      <c r="CU49" s="2" t="s">
        <v>153</v>
      </c>
      <c r="CV49" s="2" t="s">
        <v>143</v>
      </c>
      <c r="CW49" s="2" t="s">
        <v>192</v>
      </c>
      <c r="CX49" s="2" t="s">
        <v>466</v>
      </c>
      <c r="CY49" s="2" t="s">
        <v>154</v>
      </c>
      <c r="CZ49" s="2" t="s">
        <v>154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146</v>
      </c>
      <c r="DK49" s="2" t="s">
        <v>146</v>
      </c>
      <c r="DL49" s="2" t="s">
        <v>154</v>
      </c>
      <c r="DM49" s="2" t="s">
        <v>154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163</v>
      </c>
      <c r="DW49" s="2" t="s">
        <v>195</v>
      </c>
      <c r="DX49" s="2" t="s">
        <v>402</v>
      </c>
      <c r="DY49" s="2" t="s">
        <v>154</v>
      </c>
      <c r="DZ49" s="2" t="s">
        <v>154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209</v>
      </c>
      <c r="EK49" s="2" t="s">
        <v>215</v>
      </c>
      <c r="EL49" s="2" t="s">
        <v>154</v>
      </c>
      <c r="EM49" s="2" t="s">
        <v>154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198</v>
      </c>
      <c r="EX49" s="2" t="s">
        <v>466</v>
      </c>
      <c r="EY49" s="2" t="s">
        <v>154</v>
      </c>
      <c r="EZ49" s="2" t="s">
        <v>154</v>
      </c>
      <c r="FA49" s="2" t="s">
        <v>146</v>
      </c>
      <c r="FB49" s="4">
        <v>1</v>
      </c>
      <c r="FC49" s="8">
        <v>28.08</v>
      </c>
      <c r="FD49" s="4"/>
      <c r="FE49" s="8"/>
      <c r="FF49" s="7"/>
      <c r="FG49" s="7"/>
      <c r="FH49" s="2" t="s">
        <v>153</v>
      </c>
      <c r="FI49" s="2" t="s">
        <v>143</v>
      </c>
      <c r="FJ49" s="2" t="s">
        <v>200</v>
      </c>
      <c r="FK49" s="2" t="s">
        <v>546</v>
      </c>
      <c r="FL49" s="2" t="s">
        <v>154</v>
      </c>
      <c r="FM49" s="2" t="s">
        <v>154</v>
      </c>
      <c r="FN49" s="2" t="s">
        <v>146</v>
      </c>
      <c r="FO49" s="4"/>
      <c r="FP49" s="8"/>
      <c r="FQ49" s="4"/>
      <c r="FR49" s="8"/>
      <c r="FS49" s="7"/>
      <c r="FT49" s="7"/>
      <c r="FU49" s="2" t="s">
        <v>146</v>
      </c>
      <c r="FV49" s="2" t="s">
        <v>146</v>
      </c>
      <c r="FW49" s="2" t="s">
        <v>146</v>
      </c>
      <c r="FX49" s="2" t="s">
        <v>146</v>
      </c>
      <c r="FY49" s="2" t="s">
        <v>146</v>
      </c>
      <c r="FZ49" s="2" t="s">
        <v>146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407</v>
      </c>
      <c r="GK49" s="2" t="s">
        <v>146</v>
      </c>
      <c r="GL49" s="2" t="s">
        <v>154</v>
      </c>
      <c r="GM49" s="2" t="s">
        <v>154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408</v>
      </c>
      <c r="JK49" s="2" t="s">
        <v>146</v>
      </c>
      <c r="JL49" s="2" t="s">
        <v>154</v>
      </c>
      <c r="JM49" s="2" t="s">
        <v>154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231</v>
      </c>
      <c r="KK49" s="2" t="s">
        <v>146</v>
      </c>
      <c r="KL49" s="2" t="s">
        <v>154</v>
      </c>
      <c r="KM49" s="2" t="s">
        <v>154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15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547</v>
      </c>
      <c r="B50" s="2" t="s">
        <v>135</v>
      </c>
      <c r="C50" s="2" t="s">
        <v>136</v>
      </c>
      <c r="D50" s="2" t="s">
        <v>512</v>
      </c>
      <c r="E50" s="2" t="s">
        <v>532</v>
      </c>
      <c r="F50" s="2" t="s">
        <v>526</v>
      </c>
      <c r="G50" s="2" t="s">
        <v>526</v>
      </c>
      <c r="H50" s="2" t="s">
        <v>526</v>
      </c>
      <c r="I50" s="2" t="s">
        <v>519</v>
      </c>
      <c r="J50" s="2" t="s">
        <v>515</v>
      </c>
      <c r="K50" s="2" t="s">
        <v>410</v>
      </c>
      <c r="L50" s="3">
        <v>24.76</v>
      </c>
      <c r="M50" s="3">
        <v>26</v>
      </c>
      <c r="N50" s="3">
        <v>79.99</v>
      </c>
      <c r="O50" s="2" t="s">
        <v>463</v>
      </c>
      <c r="P50" s="2" t="s">
        <v>351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397</v>
      </c>
      <c r="V50" s="2" t="s">
        <v>285</v>
      </c>
      <c r="W50" s="2" t="s">
        <v>186</v>
      </c>
      <c r="X50" s="2" t="s">
        <v>146</v>
      </c>
      <c r="Y50" s="2" t="s">
        <v>209</v>
      </c>
      <c r="Z50" s="4">
        <v>22</v>
      </c>
      <c r="AA50" s="4">
        <f>=ROUNDDOWN(110,0)</f>
      </c>
      <c r="AB50" s="5">
        <v>0.2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3</v>
      </c>
      <c r="AS50" s="8">
        <v>199.89</v>
      </c>
      <c r="AT50" s="7">
        <v>-1</v>
      </c>
      <c r="AU50" s="7">
        <v>-1</v>
      </c>
      <c r="AV50" s="4"/>
      <c r="AW50" s="8"/>
      <c r="AX50" s="4">
        <v>3</v>
      </c>
      <c r="AY50" s="8">
        <v>199.89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199.89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3</v>
      </c>
      <c r="BR50" s="8">
        <v>199.89</v>
      </c>
      <c r="BS50" s="7">
        <v>-1</v>
      </c>
      <c r="BT50" s="7">
        <v>-1</v>
      </c>
      <c r="BU50" s="2" t="s">
        <v>153</v>
      </c>
      <c r="BV50" s="2" t="s">
        <v>143</v>
      </c>
      <c r="BW50" s="2" t="s">
        <v>209</v>
      </c>
      <c r="BX50" s="2" t="s">
        <v>420</v>
      </c>
      <c r="BY50" s="2" t="s">
        <v>154</v>
      </c>
      <c r="BZ50" s="2" t="s">
        <v>154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399</v>
      </c>
      <c r="CK50" s="2" t="s">
        <v>146</v>
      </c>
      <c r="CL50" s="2" t="s">
        <v>154</v>
      </c>
      <c r="CM50" s="2" t="s">
        <v>154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192</v>
      </c>
      <c r="CX50" s="2" t="s">
        <v>354</v>
      </c>
      <c r="CY50" s="2" t="s">
        <v>154</v>
      </c>
      <c r="CZ50" s="2" t="s">
        <v>154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146</v>
      </c>
      <c r="DK50" s="2" t="s">
        <v>548</v>
      </c>
      <c r="DL50" s="2" t="s">
        <v>154</v>
      </c>
      <c r="DM50" s="2" t="s">
        <v>154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195</v>
      </c>
      <c r="DX50" s="2" t="s">
        <v>535</v>
      </c>
      <c r="DY50" s="2" t="s">
        <v>154</v>
      </c>
      <c r="DZ50" s="2" t="s">
        <v>154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209</v>
      </c>
      <c r="EK50" s="2" t="s">
        <v>211</v>
      </c>
      <c r="EL50" s="2" t="s">
        <v>154</v>
      </c>
      <c r="EM50" s="2" t="s">
        <v>154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198</v>
      </c>
      <c r="EX50" s="2" t="s">
        <v>549</v>
      </c>
      <c r="EY50" s="2" t="s">
        <v>154</v>
      </c>
      <c r="EZ50" s="2" t="s">
        <v>154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200</v>
      </c>
      <c r="FK50" s="2" t="s">
        <v>550</v>
      </c>
      <c r="FL50" s="2" t="s">
        <v>154</v>
      </c>
      <c r="FM50" s="2" t="s">
        <v>154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407</v>
      </c>
      <c r="GK50" s="2" t="s">
        <v>146</v>
      </c>
      <c r="GL50" s="2" t="s">
        <v>154</v>
      </c>
      <c r="GM50" s="2" t="s">
        <v>154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408</v>
      </c>
      <c r="JK50" s="2" t="s">
        <v>551</v>
      </c>
      <c r="JL50" s="2" t="s">
        <v>154</v>
      </c>
      <c r="JM50" s="2" t="s">
        <v>154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231</v>
      </c>
      <c r="KK50" s="2" t="s">
        <v>146</v>
      </c>
      <c r="KL50" s="2" t="s">
        <v>154</v>
      </c>
      <c r="KM50" s="2" t="s">
        <v>154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>
        <v>22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16" t="s">
        <v>552</v>
      </c>
      <c r="B51" s="9" t="s">
        <v>146</v>
      </c>
      <c r="C51" s="9" t="s">
        <v>146</v>
      </c>
      <c r="D51" s="9" t="s">
        <v>146</v>
      </c>
      <c r="E51" s="9" t="s">
        <v>146</v>
      </c>
      <c r="F51" s="9" t="s">
        <v>146</v>
      </c>
      <c r="G51" s="9" t="s">
        <v>146</v>
      </c>
      <c r="H51" s="9" t="s">
        <v>146</v>
      </c>
      <c r="I51" s="9" t="s">
        <v>146</v>
      </c>
      <c r="J51" s="9" t="s">
        <v>146</v>
      </c>
      <c r="K51" s="9" t="s">
        <v>146</v>
      </c>
      <c r="L51" s="10"/>
      <c r="M51" s="10"/>
      <c r="N51" s="10"/>
      <c r="O51" s="9" t="s">
        <v>146</v>
      </c>
      <c r="P51" s="9" t="s">
        <v>146</v>
      </c>
      <c r="Q51" s="9" t="s">
        <v>146</v>
      </c>
      <c r="R51" s="9" t="s">
        <v>146</v>
      </c>
      <c r="S51" s="9" t="s">
        <v>146</v>
      </c>
      <c r="T51" s="9" t="s">
        <v>146</v>
      </c>
      <c r="U51" s="9" t="s">
        <v>146</v>
      </c>
      <c r="V51" s="9" t="s">
        <v>146</v>
      </c>
      <c r="W51" s="9" t="s">
        <v>146</v>
      </c>
      <c r="X51" s="9" t="s">
        <v>146</v>
      </c>
      <c r="Y51" s="9" t="s">
        <v>146</v>
      </c>
      <c r="Z51" s="11">
        <v>2170</v>
      </c>
      <c r="AA51" s="11">
        <f>=ROUNDDOWN({0},0)</f>
      </c>
      <c r="AB51" s="12">
        <v>194</v>
      </c>
      <c r="AC51" s="9" t="s">
        <v>146</v>
      </c>
      <c r="AD51" s="11"/>
      <c r="AE51" s="11">
        <v>3154</v>
      </c>
      <c r="AF51" s="13"/>
      <c r="AG51" s="13"/>
      <c r="AH51" s="14"/>
      <c r="AI51" s="11"/>
      <c r="AJ51" s="11">
        <f>=ROUNDDOWN({0},0)</f>
      </c>
      <c r="AK51" s="12"/>
      <c r="AL51" s="9" t="s">
        <v>146</v>
      </c>
      <c r="AM51" s="11"/>
      <c r="AN51" s="11"/>
      <c r="AO51" s="14"/>
      <c r="AP51" s="11">
        <v>236</v>
      </c>
      <c r="AQ51" s="15">
        <v>33905.54</v>
      </c>
      <c r="AR51" s="11">
        <v>435</v>
      </c>
      <c r="AS51" s="15">
        <v>61198.94</v>
      </c>
      <c r="AT51" s="14">
        <v>-0.4575</v>
      </c>
      <c r="AU51" s="14">
        <v>-0.446</v>
      </c>
      <c r="AV51" s="11">
        <v>236</v>
      </c>
      <c r="AW51" s="15">
        <v>33905.54</v>
      </c>
      <c r="AX51" s="11">
        <v>435</v>
      </c>
      <c r="AY51" s="15">
        <v>61198.94</v>
      </c>
      <c r="AZ51" s="14">
        <v>-0.4575</v>
      </c>
      <c r="BA51" s="14">
        <v>-0.446</v>
      </c>
      <c r="BB51" s="14"/>
      <c r="BC51" s="11">
        <v>236</v>
      </c>
      <c r="BD51" s="15">
        <v>33905.54</v>
      </c>
      <c r="BE51" s="11">
        <v>435</v>
      </c>
      <c r="BF51" s="15">
        <v>61198.94</v>
      </c>
      <c r="BG51" s="14">
        <v>-0.4575</v>
      </c>
      <c r="BH51" s="14">
        <v>-0.446</v>
      </c>
      <c r="BI51" s="14"/>
      <c r="BJ51" s="11"/>
      <c r="BK51" s="15"/>
      <c r="BL51" s="9" t="s">
        <v>146</v>
      </c>
      <c r="BM51" s="14"/>
      <c r="BN51" s="14"/>
      <c r="BO51" s="11">
        <v>76</v>
      </c>
      <c r="BP51" s="15">
        <v>10985.27</v>
      </c>
      <c r="BQ51" s="11">
        <v>17</v>
      </c>
      <c r="BR51" s="15">
        <v>3279.01</v>
      </c>
      <c r="BS51" s="14">
        <v>3.4706</v>
      </c>
      <c r="BT51" s="14">
        <v>2.3502</v>
      </c>
      <c r="BU51" s="9" t="s">
        <v>146</v>
      </c>
      <c r="BV51" s="9" t="s">
        <v>146</v>
      </c>
      <c r="BW51" s="9" t="s">
        <v>146</v>
      </c>
      <c r="BX51" s="9" t="s">
        <v>146</v>
      </c>
      <c r="BY51" s="9" t="s">
        <v>146</v>
      </c>
      <c r="BZ51" s="9" t="s">
        <v>146</v>
      </c>
      <c r="CA51" s="9" t="s">
        <v>146</v>
      </c>
      <c r="CB51" s="11">
        <v>46</v>
      </c>
      <c r="CC51" s="15">
        <v>7359.62</v>
      </c>
      <c r="CD51" s="11">
        <v>111</v>
      </c>
      <c r="CE51" s="15">
        <v>16704.91</v>
      </c>
      <c r="CF51" s="14">
        <v>-0.5856</v>
      </c>
      <c r="CG51" s="14">
        <v>-0.5594</v>
      </c>
      <c r="CH51" s="9" t="s">
        <v>146</v>
      </c>
      <c r="CI51" s="9" t="s">
        <v>146</v>
      </c>
      <c r="CJ51" s="9" t="s">
        <v>146</v>
      </c>
      <c r="CK51" s="9" t="s">
        <v>146</v>
      </c>
      <c r="CL51" s="9" t="s">
        <v>146</v>
      </c>
      <c r="CM51" s="9" t="s">
        <v>146</v>
      </c>
      <c r="CN51" s="9" t="s">
        <v>146</v>
      </c>
      <c r="CO51" s="11">
        <v>56</v>
      </c>
      <c r="CP51" s="15">
        <v>6801.11</v>
      </c>
      <c r="CQ51" s="11">
        <v>120</v>
      </c>
      <c r="CR51" s="15">
        <v>13779.7</v>
      </c>
      <c r="CS51" s="14">
        <v>-0.5333</v>
      </c>
      <c r="CT51" s="14">
        <v>-0.5064</v>
      </c>
      <c r="CU51" s="9" t="s">
        <v>146</v>
      </c>
      <c r="CV51" s="9" t="s">
        <v>146</v>
      </c>
      <c r="CW51" s="9" t="s">
        <v>146</v>
      </c>
      <c r="CX51" s="9" t="s">
        <v>146</v>
      </c>
      <c r="CY51" s="9" t="s">
        <v>146</v>
      </c>
      <c r="CZ51" s="9" t="s">
        <v>146</v>
      </c>
      <c r="DA51" s="9" t="s">
        <v>146</v>
      </c>
      <c r="DB51" s="11">
        <v>25</v>
      </c>
      <c r="DC51" s="15">
        <v>4772.76</v>
      </c>
      <c r="DD51" s="11">
        <v>65</v>
      </c>
      <c r="DE51" s="15">
        <v>12372.97</v>
      </c>
      <c r="DF51" s="14">
        <v>-0.6154</v>
      </c>
      <c r="DG51" s="14">
        <v>-0.6143</v>
      </c>
      <c r="DH51" s="9" t="s">
        <v>146</v>
      </c>
      <c r="DI51" s="9" t="s">
        <v>146</v>
      </c>
      <c r="DJ51" s="9" t="s">
        <v>146</v>
      </c>
      <c r="DK51" s="9" t="s">
        <v>146</v>
      </c>
      <c r="DL51" s="9" t="s">
        <v>146</v>
      </c>
      <c r="DM51" s="9" t="s">
        <v>146</v>
      </c>
      <c r="DN51" s="9" t="s">
        <v>146</v>
      </c>
      <c r="DO51" s="11">
        <v>21</v>
      </c>
      <c r="DP51" s="15">
        <v>2275.05</v>
      </c>
      <c r="DQ51" s="11">
        <v>60</v>
      </c>
      <c r="DR51" s="15">
        <v>7823.03</v>
      </c>
      <c r="DS51" s="14">
        <v>-0.65</v>
      </c>
      <c r="DT51" s="14">
        <v>-0.7092</v>
      </c>
      <c r="DU51" s="9" t="s">
        <v>146</v>
      </c>
      <c r="DV51" s="9" t="s">
        <v>146</v>
      </c>
      <c r="DW51" s="9" t="s">
        <v>146</v>
      </c>
      <c r="DX51" s="9" t="s">
        <v>146</v>
      </c>
      <c r="DY51" s="9" t="s">
        <v>146</v>
      </c>
      <c r="DZ51" s="9" t="s">
        <v>146</v>
      </c>
      <c r="EA51" s="9" t="s">
        <v>146</v>
      </c>
      <c r="EB51" s="11">
        <v>6</v>
      </c>
      <c r="EC51" s="15">
        <v>1430.27</v>
      </c>
      <c r="ED51" s="11">
        <v>15</v>
      </c>
      <c r="EE51" s="15">
        <v>1406.72</v>
      </c>
      <c r="EF51" s="14">
        <v>-0.6</v>
      </c>
      <c r="EG51" s="14">
        <v>0.0167</v>
      </c>
      <c r="EH51" s="9" t="s">
        <v>146</v>
      </c>
      <c r="EI51" s="9" t="s">
        <v>146</v>
      </c>
      <c r="EJ51" s="9" t="s">
        <v>146</v>
      </c>
      <c r="EK51" s="9" t="s">
        <v>146</v>
      </c>
      <c r="EL51" s="9" t="s">
        <v>146</v>
      </c>
      <c r="EM51" s="9" t="s">
        <v>146</v>
      </c>
      <c r="EN51" s="9" t="s">
        <v>146</v>
      </c>
      <c r="EO51" s="11">
        <v>5</v>
      </c>
      <c r="EP51" s="15">
        <v>253.38</v>
      </c>
      <c r="EQ51" s="11">
        <v>16</v>
      </c>
      <c r="ER51" s="15">
        <v>1730.1</v>
      </c>
      <c r="ES51" s="14">
        <v>-0.6875</v>
      </c>
      <c r="ET51" s="14">
        <v>-0.8535</v>
      </c>
      <c r="EU51" s="9" t="s">
        <v>146</v>
      </c>
      <c r="EV51" s="9" t="s">
        <v>146</v>
      </c>
      <c r="EW51" s="9" t="s">
        <v>146</v>
      </c>
      <c r="EX51" s="9" t="s">
        <v>146</v>
      </c>
      <c r="EY51" s="9" t="s">
        <v>146</v>
      </c>
      <c r="EZ51" s="9" t="s">
        <v>146</v>
      </c>
      <c r="FA51" s="9" t="s">
        <v>146</v>
      </c>
      <c r="FB51" s="11">
        <v>1</v>
      </c>
      <c r="FC51" s="15">
        <v>28.08</v>
      </c>
      <c r="FD51" s="11">
        <v>20</v>
      </c>
      <c r="FE51" s="15">
        <v>2455.15</v>
      </c>
      <c r="FF51" s="14">
        <v>-0.95</v>
      </c>
      <c r="FG51" s="14">
        <v>-0.9886</v>
      </c>
      <c r="FH51" s="9" t="s">
        <v>146</v>
      </c>
      <c r="FI51" s="9" t="s">
        <v>146</v>
      </c>
      <c r="FJ51" s="9" t="s">
        <v>146</v>
      </c>
      <c r="FK51" s="9" t="s">
        <v>146</v>
      </c>
      <c r="FL51" s="9" t="s">
        <v>146</v>
      </c>
      <c r="FM51" s="9" t="s">
        <v>146</v>
      </c>
      <c r="FN51" s="9" t="s">
        <v>146</v>
      </c>
      <c r="FO51" s="11"/>
      <c r="FP51" s="15"/>
      <c r="FQ51" s="11">
        <v>10</v>
      </c>
      <c r="FR51" s="15">
        <v>1415.7</v>
      </c>
      <c r="FS51" s="14">
        <v>-1</v>
      </c>
      <c r="FT51" s="14">
        <v>-1</v>
      </c>
      <c r="FU51" s="9" t="s">
        <v>146</v>
      </c>
      <c r="FV51" s="9" t="s">
        <v>146</v>
      </c>
      <c r="FW51" s="9" t="s">
        <v>146</v>
      </c>
      <c r="FX51" s="9" t="s">
        <v>146</v>
      </c>
      <c r="FY51" s="9" t="s">
        <v>146</v>
      </c>
      <c r="FZ51" s="9" t="s">
        <v>146</v>
      </c>
      <c r="GA51" s="9" t="s">
        <v>146</v>
      </c>
      <c r="GB51" s="11"/>
      <c r="GC51" s="15"/>
      <c r="GD51" s="11">
        <v>1</v>
      </c>
      <c r="GE51" s="15">
        <v>231.65</v>
      </c>
      <c r="GF51" s="14">
        <v>-1</v>
      </c>
      <c r="GG51" s="14">
        <v>-1</v>
      </c>
      <c r="GH51" s="9" t="s">
        <v>146</v>
      </c>
      <c r="GI51" s="9" t="s">
        <v>146</v>
      </c>
      <c r="GJ51" s="9" t="s">
        <v>146</v>
      </c>
      <c r="GK51" s="9" t="s">
        <v>146</v>
      </c>
      <c r="GL51" s="9" t="s">
        <v>146</v>
      </c>
      <c r="GM51" s="9" t="s">
        <v>146</v>
      </c>
      <c r="GN51" s="9" t="s">
        <v>146</v>
      </c>
      <c r="GO51" s="11"/>
      <c r="GP51" s="15"/>
      <c r="GQ51" s="11"/>
      <c r="GR51" s="15"/>
      <c r="GS51" s="14"/>
      <c r="GT51" s="14"/>
      <c r="GU51" s="9" t="s">
        <v>146</v>
      </c>
      <c r="GV51" s="9" t="s">
        <v>146</v>
      </c>
      <c r="GW51" s="9" t="s">
        <v>146</v>
      </c>
      <c r="GX51" s="9" t="s">
        <v>146</v>
      </c>
      <c r="GY51" s="9" t="s">
        <v>146</v>
      </c>
      <c r="GZ51" s="9" t="s">
        <v>146</v>
      </c>
      <c r="HA51" s="9" t="s">
        <v>146</v>
      </c>
      <c r="HB51" s="11"/>
      <c r="HC51" s="15"/>
      <c r="HD51" s="11"/>
      <c r="HE51" s="15"/>
      <c r="HF51" s="14"/>
      <c r="HG51" s="14"/>
      <c r="HH51" s="9" t="s">
        <v>146</v>
      </c>
      <c r="HI51" s="9" t="s">
        <v>146</v>
      </c>
      <c r="HJ51" s="9" t="s">
        <v>146</v>
      </c>
      <c r="HK51" s="9" t="s">
        <v>146</v>
      </c>
      <c r="HL51" s="9" t="s">
        <v>146</v>
      </c>
      <c r="HM51" s="9" t="s">
        <v>146</v>
      </c>
      <c r="HN51" s="9" t="s">
        <v>146</v>
      </c>
      <c r="HO51" s="11"/>
      <c r="HP51" s="15"/>
      <c r="HQ51" s="11"/>
      <c r="HR51" s="15"/>
      <c r="HS51" s="14"/>
      <c r="HT51" s="14"/>
      <c r="HU51" s="9" t="s">
        <v>146</v>
      </c>
      <c r="HV51" s="9" t="s">
        <v>146</v>
      </c>
      <c r="HW51" s="9" t="s">
        <v>146</v>
      </c>
      <c r="HX51" s="9" t="s">
        <v>146</v>
      </c>
      <c r="HY51" s="9" t="s">
        <v>146</v>
      </c>
      <c r="HZ51" s="9" t="s">
        <v>146</v>
      </c>
      <c r="IA51" s="9" t="s">
        <v>146</v>
      </c>
      <c r="IB51" s="11"/>
      <c r="IC51" s="15"/>
      <c r="ID51" s="11"/>
      <c r="IE51" s="15"/>
      <c r="IF51" s="14"/>
      <c r="IG51" s="14"/>
      <c r="IH51" s="9" t="s">
        <v>146</v>
      </c>
      <c r="II51" s="9" t="s">
        <v>146</v>
      </c>
      <c r="IJ51" s="9" t="s">
        <v>146</v>
      </c>
      <c r="IK51" s="9" t="s">
        <v>146</v>
      </c>
      <c r="IL51" s="9" t="s">
        <v>146</v>
      </c>
      <c r="IM51" s="9" t="s">
        <v>146</v>
      </c>
      <c r="IN51" s="9" t="s">
        <v>146</v>
      </c>
      <c r="IO51" s="11"/>
      <c r="IP51" s="15"/>
      <c r="IQ51" s="11"/>
      <c r="IR51" s="15"/>
      <c r="IS51" s="14"/>
      <c r="IT51" s="14"/>
      <c r="IU51" s="9" t="s">
        <v>146</v>
      </c>
      <c r="IV51" s="9" t="s">
        <v>146</v>
      </c>
      <c r="IW51" s="9" t="s">
        <v>146</v>
      </c>
      <c r="IX51" s="9" t="s">
        <v>146</v>
      </c>
      <c r="IY51" s="9" t="s">
        <v>146</v>
      </c>
      <c r="IZ51" s="9" t="s">
        <v>146</v>
      </c>
      <c r="JA51" s="9" t="s">
        <v>146</v>
      </c>
      <c r="JB51" s="11"/>
      <c r="JC51" s="15"/>
      <c r="JD51" s="11"/>
      <c r="JE51" s="15"/>
      <c r="JF51" s="14"/>
      <c r="JG51" s="14"/>
      <c r="JH51" s="9" t="s">
        <v>146</v>
      </c>
      <c r="JI51" s="9" t="s">
        <v>146</v>
      </c>
      <c r="JJ51" s="9" t="s">
        <v>146</v>
      </c>
      <c r="JK51" s="9" t="s">
        <v>146</v>
      </c>
      <c r="JL51" s="9" t="s">
        <v>146</v>
      </c>
      <c r="JM51" s="9" t="s">
        <v>146</v>
      </c>
      <c r="JN51" s="9" t="s">
        <v>146</v>
      </c>
      <c r="JO51" s="11"/>
      <c r="JP51" s="15"/>
      <c r="JQ51" s="11"/>
      <c r="JR51" s="15"/>
      <c r="JS51" s="14"/>
      <c r="JT51" s="14"/>
      <c r="JU51" s="9" t="s">
        <v>146</v>
      </c>
      <c r="JV51" s="9" t="s">
        <v>146</v>
      </c>
      <c r="JW51" s="9" t="s">
        <v>146</v>
      </c>
      <c r="JX51" s="9" t="s">
        <v>146</v>
      </c>
      <c r="JY51" s="9" t="s">
        <v>146</v>
      </c>
      <c r="JZ51" s="9" t="s">
        <v>146</v>
      </c>
      <c r="KA51" s="9" t="s">
        <v>146</v>
      </c>
      <c r="KB51" s="11"/>
      <c r="KC51" s="15"/>
      <c r="KD51" s="11"/>
      <c r="KE51" s="15"/>
      <c r="KF51" s="14"/>
      <c r="KG51" s="14"/>
      <c r="KH51" s="9" t="s">
        <v>146</v>
      </c>
      <c r="KI51" s="9" t="s">
        <v>146</v>
      </c>
      <c r="KJ51" s="9" t="s">
        <v>146</v>
      </c>
      <c r="KK51" s="9" t="s">
        <v>146</v>
      </c>
      <c r="KL51" s="9" t="s">
        <v>146</v>
      </c>
      <c r="KM51" s="9" t="s">
        <v>146</v>
      </c>
      <c r="KN51" s="9" t="s">
        <v>146</v>
      </c>
      <c r="KO51" s="11"/>
      <c r="KP51" s="15"/>
      <c r="KQ51" s="11"/>
      <c r="KR51" s="15"/>
      <c r="KS51" s="14"/>
      <c r="KT51" s="14"/>
      <c r="KU51" s="9" t="s">
        <v>146</v>
      </c>
      <c r="KV51" s="9" t="s">
        <v>146</v>
      </c>
      <c r="KW51" s="9" t="s">
        <v>146</v>
      </c>
      <c r="KX51" s="9" t="s">
        <v>146</v>
      </c>
      <c r="KY51" s="9" t="s">
        <v>146</v>
      </c>
      <c r="KZ51" s="9" t="s">
        <v>146</v>
      </c>
      <c r="LA51" s="9" t="s">
        <v>146</v>
      </c>
      <c r="LB51" s="11"/>
      <c r="LC51" s="15"/>
      <c r="LD51" s="11"/>
      <c r="LE51" s="15"/>
      <c r="LF51" s="14"/>
      <c r="LG51" s="14"/>
      <c r="LH51" s="9" t="s">
        <v>146</v>
      </c>
      <c r="LI51" s="9" t="s">
        <v>146</v>
      </c>
      <c r="LJ51" s="9" t="s">
        <v>146</v>
      </c>
      <c r="LK51" s="9" t="s">
        <v>146</v>
      </c>
      <c r="LL51" s="9" t="s">
        <v>146</v>
      </c>
      <c r="LM51" s="9" t="s">
        <v>146</v>
      </c>
      <c r="LN51" s="9" t="s">
        <v>146</v>
      </c>
      <c r="LO51" s="11"/>
      <c r="LP51" s="15"/>
      <c r="LQ51" s="11"/>
      <c r="LR51" s="15"/>
      <c r="LS51" s="14"/>
      <c r="LT51" s="14"/>
      <c r="LU51" s="9" t="s">
        <v>146</v>
      </c>
      <c r="LV51" s="9" t="s">
        <v>146</v>
      </c>
      <c r="LW51" s="9" t="s">
        <v>146</v>
      </c>
      <c r="LX51" s="9" t="s">
        <v>146</v>
      </c>
      <c r="LY51" s="9" t="s">
        <v>146</v>
      </c>
      <c r="LZ51" s="9" t="s">
        <v>146</v>
      </c>
      <c r="MA51" s="9" t="s">
        <v>146</v>
      </c>
      <c r="MB51" s="11"/>
      <c r="MC51" s="15"/>
      <c r="MD51" s="11"/>
      <c r="ME51" s="15"/>
      <c r="MF51" s="14"/>
      <c r="MG51" s="14"/>
      <c r="MH51" s="9" t="s">
        <v>146</v>
      </c>
      <c r="MI51" s="9" t="s">
        <v>146</v>
      </c>
      <c r="MJ51" s="9" t="s">
        <v>146</v>
      </c>
      <c r="MK51" s="9" t="s">
        <v>146</v>
      </c>
      <c r="ML51" s="9" t="s">
        <v>146</v>
      </c>
      <c r="MM51" s="9" t="s">
        <v>146</v>
      </c>
      <c r="MN51" s="9" t="s">
        <v>146</v>
      </c>
      <c r="MO51" s="11"/>
      <c r="MP51" s="15"/>
      <c r="MQ51" s="11"/>
      <c r="MR51" s="15"/>
      <c r="MS51" s="14"/>
      <c r="MT51" s="14"/>
      <c r="MU51" s="9" t="s">
        <v>146</v>
      </c>
      <c r="MV51" s="9" t="s">
        <v>146</v>
      </c>
      <c r="MW51" s="9" t="s">
        <v>146</v>
      </c>
      <c r="MX51" s="9" t="s">
        <v>146</v>
      </c>
      <c r="MY51" s="9" t="s">
        <v>146</v>
      </c>
      <c r="MZ51" s="9" t="s">
        <v>146</v>
      </c>
      <c r="NA51" s="9" t="s">
        <v>146</v>
      </c>
      <c r="NB51" s="11"/>
      <c r="NC51" s="15"/>
      <c r="ND51" s="11"/>
      <c r="NE51" s="15"/>
      <c r="NF51" s="14"/>
      <c r="NG51" s="14"/>
      <c r="NH51" s="9" t="s">
        <v>146</v>
      </c>
      <c r="NI51" s="9" t="s">
        <v>146</v>
      </c>
      <c r="NJ51" s="9" t="s">
        <v>146</v>
      </c>
      <c r="NK51" s="9" t="s">
        <v>146</v>
      </c>
      <c r="NL51" s="9" t="s">
        <v>146</v>
      </c>
      <c r="NM51" s="9" t="s">
        <v>146</v>
      </c>
      <c r="NN51" s="9" t="s">
        <v>146</v>
      </c>
      <c r="NO51" s="11"/>
      <c r="NP51" s="15"/>
      <c r="NQ51" s="11"/>
      <c r="NR51" s="15"/>
      <c r="NS51" s="14"/>
      <c r="NT51" s="14"/>
      <c r="NU51" s="9" t="s">
        <v>146</v>
      </c>
      <c r="NV51" s="9" t="s">
        <v>146</v>
      </c>
      <c r="NW51" s="9" t="s">
        <v>146</v>
      </c>
      <c r="NX51" s="9" t="s">
        <v>146</v>
      </c>
      <c r="NY51" s="9" t="s">
        <v>146</v>
      </c>
      <c r="NZ51" s="9" t="s">
        <v>146</v>
      </c>
      <c r="OA51" s="9" t="s">
        <v>146</v>
      </c>
      <c r="OB51" s="11"/>
      <c r="OC51" s="15"/>
      <c r="OD51" s="11"/>
      <c r="OE51" s="15"/>
      <c r="OF51" s="14"/>
      <c r="OG51" s="14"/>
      <c r="OH51" s="9" t="s">
        <v>146</v>
      </c>
      <c r="OI51" s="9" t="s">
        <v>146</v>
      </c>
      <c r="OJ51" s="9" t="s">
        <v>146</v>
      </c>
      <c r="OK51" s="9" t="s">
        <v>146</v>
      </c>
      <c r="OL51" s="9" t="s">
        <v>146</v>
      </c>
      <c r="OM51" s="9" t="s">
        <v>146</v>
      </c>
      <c r="ON51" s="9" t="s">
        <v>146</v>
      </c>
      <c r="OO51" s="11"/>
      <c r="OP51" s="15"/>
      <c r="OQ51" s="11"/>
      <c r="OR51" s="15"/>
      <c r="OS51" s="14"/>
      <c r="OT51" s="14"/>
      <c r="OU51" s="9" t="s">
        <v>146</v>
      </c>
      <c r="OV51" s="9" t="s">
        <v>146</v>
      </c>
      <c r="OW51" s="9" t="s">
        <v>146</v>
      </c>
      <c r="OX51" s="9" t="s">
        <v>146</v>
      </c>
      <c r="OY51" s="9" t="s">
        <v>146</v>
      </c>
      <c r="OZ51" s="9" t="s">
        <v>146</v>
      </c>
      <c r="PA51" s="9" t="s">
        <v>146</v>
      </c>
      <c r="PB51" s="11">
        <v>1432</v>
      </c>
      <c r="PC51" s="11"/>
      <c r="PD51" s="11"/>
      <c r="PE51" s="11">
        <v>738</v>
      </c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>
        <v>2632</v>
      </c>
      <c r="PT51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553</v>
      </c>
      <c r="D2" s="0" t="s">
        <v>554</v>
      </c>
      <c r="E2" s="0" t="s">
        <v>555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556</v>
      </c>
      <c r="J4" s="1" t="s">
        <v>557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558</v>
      </c>
      <c r="P4" s="1" t="s">
        <v>559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560</v>
      </c>
      <c r="F5" s="1" t="s">
        <v>561</v>
      </c>
      <c r="G5" s="1" t="s">
        <v>560</v>
      </c>
      <c r="H5" s="1" t="s">
        <v>561</v>
      </c>
      <c r="I5" s="1" t="s">
        <v>556</v>
      </c>
      <c r="J5" s="1" t="s">
        <v>557</v>
      </c>
      <c r="K5" s="1" t="s">
        <v>562</v>
      </c>
      <c r="L5" s="1" t="s">
        <v>563</v>
      </c>
      <c r="M5" s="1" t="s">
        <v>562</v>
      </c>
      <c r="N5" s="1" t="s">
        <v>563</v>
      </c>
      <c r="O5" s="1" t="s">
        <v>558</v>
      </c>
      <c r="P5" s="1" t="s">
        <v>559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156</v>
      </c>
      <c r="F6" s="8">
        <v>29701.52</v>
      </c>
      <c r="G6" s="4">
        <v>332</v>
      </c>
      <c r="H6" s="8">
        <v>55861.45</v>
      </c>
      <c r="I6" s="7">
        <v>-0.5301</v>
      </c>
      <c r="J6" s="7">
        <v>-0.4683</v>
      </c>
      <c r="K6" s="4">
        <v>156</v>
      </c>
      <c r="L6" s="8">
        <v>29701.52</v>
      </c>
      <c r="M6" s="4">
        <v>332</v>
      </c>
      <c r="N6" s="8">
        <v>55861.45</v>
      </c>
      <c r="O6" s="7">
        <v>-0.5301</v>
      </c>
      <c r="P6" s="7">
        <v>-0.4683</v>
      </c>
    </row>
    <row r="7">
      <c r="A7" s="2" t="s">
        <v>135</v>
      </c>
      <c r="B7" s="2" t="s">
        <v>136</v>
      </c>
      <c r="C7" s="2" t="s">
        <v>392</v>
      </c>
      <c r="D7" s="2" t="s">
        <v>393</v>
      </c>
      <c r="E7" s="4">
        <v>36</v>
      </c>
      <c r="F7" s="8">
        <v>1650.46</v>
      </c>
      <c r="G7" s="4">
        <v>53</v>
      </c>
      <c r="H7" s="8">
        <v>2185.95</v>
      </c>
      <c r="I7" s="7">
        <v>-0.3208</v>
      </c>
      <c r="J7" s="7">
        <v>-0.245</v>
      </c>
      <c r="K7" s="4">
        <v>36</v>
      </c>
      <c r="L7" s="8">
        <v>1650.46</v>
      </c>
      <c r="M7" s="4">
        <v>53</v>
      </c>
      <c r="N7" s="8">
        <v>2185.95</v>
      </c>
      <c r="O7" s="7">
        <v>-0.3208</v>
      </c>
      <c r="P7" s="7">
        <v>-0.245</v>
      </c>
    </row>
    <row r="8">
      <c r="A8" s="2" t="s">
        <v>135</v>
      </c>
      <c r="B8" s="2" t="s">
        <v>136</v>
      </c>
      <c r="C8" s="2" t="s">
        <v>479</v>
      </c>
      <c r="D8" s="2" t="s">
        <v>480</v>
      </c>
      <c r="E8" s="4">
        <v>22</v>
      </c>
      <c r="F8" s="8">
        <v>1615.13</v>
      </c>
      <c r="G8" s="4">
        <v>21</v>
      </c>
      <c r="H8" s="8">
        <v>2282.31</v>
      </c>
      <c r="I8" s="7">
        <v>0.0476</v>
      </c>
      <c r="J8" s="7">
        <v>-0.2923</v>
      </c>
      <c r="K8" s="4">
        <v>22</v>
      </c>
      <c r="L8" s="8">
        <v>1615.13</v>
      </c>
      <c r="M8" s="4">
        <v>21</v>
      </c>
      <c r="N8" s="8">
        <v>2282.31</v>
      </c>
      <c r="O8" s="7">
        <v>0.0476</v>
      </c>
      <c r="P8" s="7">
        <v>-0.2923</v>
      </c>
    </row>
    <row r="9">
      <c r="A9" s="2" t="s">
        <v>135</v>
      </c>
      <c r="B9" s="2" t="s">
        <v>136</v>
      </c>
      <c r="C9" s="2" t="s">
        <v>512</v>
      </c>
      <c r="D9" s="2" t="s">
        <v>513</v>
      </c>
      <c r="E9" s="4">
        <v>22</v>
      </c>
      <c r="F9" s="8">
        <v>938.43</v>
      </c>
      <c r="G9" s="4">
        <v>29</v>
      </c>
      <c r="H9" s="8">
        <v>869.23</v>
      </c>
      <c r="I9" s="7">
        <v>-0.2414</v>
      </c>
      <c r="J9" s="7">
        <v>0.0796</v>
      </c>
      <c r="K9" s="4">
        <v>12</v>
      </c>
      <c r="L9" s="8">
        <v>613.51</v>
      </c>
      <c r="M9" s="4">
        <v>8</v>
      </c>
      <c r="N9" s="8">
        <v>207.48</v>
      </c>
      <c r="O9" s="7">
        <v>0.5</v>
      </c>
      <c r="P9" s="7">
        <v>1.957</v>
      </c>
    </row>
    <row r="10">
      <c r="A10" s="2" t="s">
        <v>135</v>
      </c>
      <c r="B10" s="2" t="s">
        <v>136</v>
      </c>
      <c r="C10" s="2" t="s">
        <v>512</v>
      </c>
      <c r="D10" s="2" t="s">
        <v>532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10</v>
      </c>
      <c r="L10" s="8">
        <v>324.92</v>
      </c>
      <c r="M10" s="4">
        <v>21</v>
      </c>
      <c r="N10" s="8">
        <v>661.75</v>
      </c>
      <c r="O10" s="7">
        <v>-0.5238</v>
      </c>
      <c r="P10" s="7">
        <v>-0.509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553</v>
      </c>
      <c r="D2" s="0" t="s">
        <v>554</v>
      </c>
      <c r="E2" s="0" t="s">
        <v>555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556</v>
      </c>
      <c r="I4" s="1" t="s">
        <v>557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558</v>
      </c>
      <c r="O4" s="1" t="s">
        <v>559</v>
      </c>
    </row>
    <row r="5">
      <c r="A5" s="1" t="s">
        <v>81</v>
      </c>
      <c r="B5" s="1" t="s">
        <v>83</v>
      </c>
      <c r="C5" s="1" t="s">
        <v>84</v>
      </c>
      <c r="D5" s="1" t="s">
        <v>560</v>
      </c>
      <c r="E5" s="1" t="s">
        <v>561</v>
      </c>
      <c r="F5" s="1" t="s">
        <v>560</v>
      </c>
      <c r="G5" s="1" t="s">
        <v>561</v>
      </c>
      <c r="H5" s="1" t="s">
        <v>556</v>
      </c>
      <c r="I5" s="1" t="s">
        <v>557</v>
      </c>
      <c r="J5" s="1" t="s">
        <v>562</v>
      </c>
      <c r="K5" s="1" t="s">
        <v>563</v>
      </c>
      <c r="L5" s="1" t="s">
        <v>562</v>
      </c>
      <c r="M5" s="1" t="s">
        <v>563</v>
      </c>
      <c r="N5" s="1" t="s">
        <v>558</v>
      </c>
      <c r="O5" s="1" t="s">
        <v>559</v>
      </c>
    </row>
    <row r="6">
      <c r="A6" s="2" t="s">
        <v>135</v>
      </c>
      <c r="B6" s="2" t="s">
        <v>137</v>
      </c>
      <c r="C6" s="2" t="s">
        <v>138</v>
      </c>
      <c r="D6" s="4">
        <v>156</v>
      </c>
      <c r="E6" s="8">
        <v>29701.52</v>
      </c>
      <c r="F6" s="4">
        <v>332</v>
      </c>
      <c r="G6" s="8">
        <v>55861.45</v>
      </c>
      <c r="H6" s="7">
        <v>-0.5301</v>
      </c>
      <c r="I6" s="7">
        <v>-0.4683</v>
      </c>
      <c r="J6" s="4">
        <v>156</v>
      </c>
      <c r="K6" s="8">
        <v>29701.52</v>
      </c>
      <c r="L6" s="4">
        <v>332</v>
      </c>
      <c r="M6" s="8">
        <v>55861.45</v>
      </c>
      <c r="N6" s="7">
        <v>-0.5301</v>
      </c>
      <c r="O6" s="7">
        <v>-0.4683</v>
      </c>
    </row>
    <row r="7">
      <c r="A7" s="2" t="s">
        <v>135</v>
      </c>
      <c r="B7" s="2" t="s">
        <v>392</v>
      </c>
      <c r="C7" s="2" t="s">
        <v>393</v>
      </c>
      <c r="D7" s="4">
        <v>36</v>
      </c>
      <c r="E7" s="8">
        <v>1650.46</v>
      </c>
      <c r="F7" s="4">
        <v>53</v>
      </c>
      <c r="G7" s="8">
        <v>2185.95</v>
      </c>
      <c r="H7" s="7">
        <v>-0.3208</v>
      </c>
      <c r="I7" s="7">
        <v>-0.245</v>
      </c>
      <c r="J7" s="4">
        <v>36</v>
      </c>
      <c r="K7" s="8">
        <v>1650.46</v>
      </c>
      <c r="L7" s="4">
        <v>53</v>
      </c>
      <c r="M7" s="8">
        <v>2185.95</v>
      </c>
      <c r="N7" s="7">
        <v>-0.3208</v>
      </c>
      <c r="O7" s="7">
        <v>-0.245</v>
      </c>
    </row>
    <row r="8">
      <c r="A8" s="2" t="s">
        <v>135</v>
      </c>
      <c r="B8" s="2" t="s">
        <v>479</v>
      </c>
      <c r="C8" s="2" t="s">
        <v>480</v>
      </c>
      <c r="D8" s="4">
        <v>22</v>
      </c>
      <c r="E8" s="8">
        <v>1615.13</v>
      </c>
      <c r="F8" s="4">
        <v>21</v>
      </c>
      <c r="G8" s="8">
        <v>2282.31</v>
      </c>
      <c r="H8" s="7">
        <v>0.0476</v>
      </c>
      <c r="I8" s="7">
        <v>-0.2923</v>
      </c>
      <c r="J8" s="4">
        <v>22</v>
      </c>
      <c r="K8" s="8">
        <v>1615.13</v>
      </c>
      <c r="L8" s="4">
        <v>21</v>
      </c>
      <c r="M8" s="8">
        <v>2282.31</v>
      </c>
      <c r="N8" s="7">
        <v>0.0476</v>
      </c>
      <c r="O8" s="7">
        <v>-0.2923</v>
      </c>
    </row>
    <row r="9">
      <c r="A9" s="2" t="s">
        <v>135</v>
      </c>
      <c r="B9" s="2" t="s">
        <v>512</v>
      </c>
      <c r="C9" s="2" t="s">
        <v>513</v>
      </c>
      <c r="D9" s="4">
        <v>22</v>
      </c>
      <c r="E9" s="8">
        <v>938.43</v>
      </c>
      <c r="F9" s="4">
        <v>29</v>
      </c>
      <c r="G9" s="8">
        <v>869.23</v>
      </c>
      <c r="H9" s="7">
        <v>-0.2414</v>
      </c>
      <c r="I9" s="7">
        <v>0.0796</v>
      </c>
      <c r="J9" s="4">
        <v>12</v>
      </c>
      <c r="K9" s="8">
        <v>613.51</v>
      </c>
      <c r="L9" s="4">
        <v>8</v>
      </c>
      <c r="M9" s="8">
        <v>207.48</v>
      </c>
      <c r="N9" s="7">
        <v>0.5</v>
      </c>
      <c r="O9" s="7">
        <v>1.957</v>
      </c>
    </row>
    <row r="10">
      <c r="A10" s="2" t="s">
        <v>135</v>
      </c>
      <c r="B10" s="2" t="s">
        <v>512</v>
      </c>
      <c r="C10" s="2" t="s">
        <v>532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10</v>
      </c>
      <c r="K10" s="8">
        <v>324.92</v>
      </c>
      <c r="L10" s="4">
        <v>21</v>
      </c>
      <c r="M10" s="8">
        <v>661.75</v>
      </c>
      <c r="N10" s="7">
        <v>-0.5238</v>
      </c>
      <c r="O10" s="7">
        <v>-0.509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