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<sst xmlns="http://schemas.openxmlformats.org/spreadsheetml/2006/main" count="91" uniqueCount="91">
  <si>
    <t>Date Type:</t>
  </si>
  <si>
    <t>Shipped Date</t>
  </si>
  <si>
    <t>Start Date:</t>
  </si>
  <si>
    <t>01/01/2026</t>
  </si>
  <si>
    <t>End Date:</t>
  </si>
  <si>
    <t>03/31/2026</t>
  </si>
  <si>
    <t>Report Run Date:</t>
  </si>
  <si>
    <t>04/06/2026</t>
  </si>
  <si>
    <t>Division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</si>
  <si>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</si>
  <si>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</si>
  <si>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</si>
  <si>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</si>
  <si>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</si>
  <si>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</si>
  <si>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KOHLDSN</t>
  </si>
  <si>
    <t>OLLIIX</t>
  </si>
  <si>
    <t>JCPENNEY01</t>
  </si>
  <si>
    <t>DESINCWFS</t>
  </si>
  <si>
    <t>ASHFURNDS</t>
  </si>
  <si>
    <t>TGTDVS</t>
  </si>
  <si>
    <t>NRTPORT</t>
  </si>
  <si>
    <t>NPLTIK</t>
  </si>
  <si>
    <t>HDDS</t>
  </si>
  <si>
    <t>BLK01</t>
  </si>
  <si>
    <t>DLBRAND</t>
  </si>
  <si>
    <t>DLHWALMART</t>
  </si>
  <si>
    <t>NPLAMZCON</t>
  </si>
  <si>
    <t>COSTCO01</t>
  </si>
  <si>
    <t>KIRKLANDDS</t>
  </si>
  <si>
    <t>ZOLA</t>
  </si>
  <si>
    <t>WALMARTDS</t>
  </si>
  <si>
    <t>ROOMECOM</t>
  </si>
  <si>
    <t>LAMPDS</t>
  </si>
  <si>
    <t>DLCROSCILL</t>
  </si>
  <si>
    <t>HHGLOBTTS</t>
  </si>
  <si>
    <t>HSNDS</t>
  </si>
  <si>
    <t>AAFESDS</t>
  </si>
  <si>
    <t>HHGLOBALTTS</t>
  </si>
  <si>
    <t>BEALLSDS</t>
  </si>
  <si>
    <t>SYNCDESAMZ</t>
  </si>
  <si>
    <t>LOWESDS</t>
  </si>
  <si>
    <t>HOUZZ</t>
  </si>
  <si>
    <t>BLOOM02</t>
  </si>
  <si>
    <t>DESINC</t>
  </si>
  <si>
    <t>CHEWYDS</t>
  </si>
  <si>
    <t>NORDSTRACKDS</t>
  </si>
  <si>
    <t>CUSTSERV</t>
  </si>
  <si>
    <t>JLAHOSP</t>
  </si>
  <si>
    <t>LIVNCO</t>
  </si>
  <si>
    <t>AMERSIGNDS</t>
  </si>
  <si>
    <t>BIGLOTSDS</t>
  </si>
  <si>
    <t>FINGERHUTDS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</si>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</sst>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689619</v>
      </c>
      <c r="C5" s="11">
        <f>=ROUNDDOWN(21.8564474109571,0)</f>
      </c>
      <c r="D5" s="11">
        <v>412063</v>
      </c>
      <c r="E5" s="12">
        <v>0.7902</v>
      </c>
      <c r="F5" s="11"/>
      <c r="G5" s="11">
        <f>=ROUNDDOWN({0},0)</f>
      </c>
      <c r="H5" s="11">
        <v>220</v>
      </c>
      <c r="I5" s="12">
        <v>0.83</v>
      </c>
      <c r="J5" s="11">
        <v>312882</v>
      </c>
      <c r="K5" s="13">
        <v>16633606.08</v>
      </c>
      <c r="L5" s="11">
        <v>2408</v>
      </c>
      <c r="M5" s="14">
        <v>6907.64</v>
      </c>
      <c r="N5" s="11"/>
      <c r="O5" s="13"/>
      <c r="P5" s="11"/>
      <c r="Q5" s="14"/>
      <c r="R5" s="12"/>
      <c r="S5" s="12"/>
      <c r="T5" s="12"/>
      <c r="U5" s="12"/>
      <c r="V5" s="11">
        <v>91460</v>
      </c>
      <c r="W5" s="13">
        <v>4896272.04</v>
      </c>
      <c r="X5" s="11">
        <v>2148</v>
      </c>
      <c r="Y5" s="11"/>
      <c r="Z5" s="13"/>
      <c r="AA5" s="11"/>
      <c r="AB5" s="12"/>
      <c r="AC5" s="12"/>
      <c r="AD5" s="11">
        <v>31428</v>
      </c>
      <c r="AE5" s="13">
        <v>2032754.51</v>
      </c>
      <c r="AF5" s="11">
        <v>2081</v>
      </c>
      <c r="AG5" s="11"/>
      <c r="AH5" s="13"/>
      <c r="AI5" s="11"/>
      <c r="AJ5" s="12"/>
      <c r="AK5" s="12"/>
      <c r="AL5" s="11">
        <v>20820</v>
      </c>
      <c r="AM5" s="13">
        <v>1489113.98</v>
      </c>
      <c r="AN5" s="11">
        <v>2085</v>
      </c>
      <c r="AO5" s="11"/>
      <c r="AP5" s="13"/>
      <c r="AQ5" s="11"/>
      <c r="AR5" s="12"/>
      <c r="AS5" s="12"/>
      <c r="AT5" s="11">
        <v>19465</v>
      </c>
      <c r="AU5" s="13">
        <v>1081451.38</v>
      </c>
      <c r="AV5" s="11">
        <v>1945</v>
      </c>
      <c r="AW5" s="11"/>
      <c r="AX5" s="13"/>
      <c r="AY5" s="11"/>
      <c r="AZ5" s="12"/>
      <c r="BA5" s="12"/>
      <c r="BB5" s="11">
        <v>29524</v>
      </c>
      <c r="BC5" s="13">
        <v>1196744.67</v>
      </c>
      <c r="BD5" s="11">
        <v>2066</v>
      </c>
      <c r="BE5" s="11"/>
      <c r="BF5" s="13"/>
      <c r="BG5" s="11"/>
      <c r="BH5" s="12"/>
      <c r="BI5" s="12"/>
      <c r="BJ5" s="11">
        <v>11311</v>
      </c>
      <c r="BK5" s="13">
        <v>765527.12</v>
      </c>
      <c r="BL5" s="11">
        <v>2112</v>
      </c>
      <c r="BM5" s="11"/>
      <c r="BN5" s="13"/>
      <c r="BO5" s="11"/>
      <c r="BP5" s="12"/>
      <c r="BQ5" s="12"/>
      <c r="BR5" s="11">
        <v>21133</v>
      </c>
      <c r="BS5" s="13">
        <v>1017243.73</v>
      </c>
      <c r="BT5" s="11">
        <v>1998</v>
      </c>
      <c r="BU5" s="11"/>
      <c r="BV5" s="13"/>
      <c r="BW5" s="11"/>
      <c r="BX5" s="12"/>
      <c r="BY5" s="12"/>
      <c r="BZ5" s="11">
        <v>32654</v>
      </c>
      <c r="CA5" s="13">
        <v>1523631.51</v>
      </c>
      <c r="CB5" s="11"/>
      <c r="CC5" s="11"/>
      <c r="CD5" s="13"/>
      <c r="CE5" s="11"/>
      <c r="CF5" s="12"/>
      <c r="CG5" s="12"/>
      <c r="CH5" s="11">
        <v>2420</v>
      </c>
      <c r="CI5" s="13">
        <v>158788.5</v>
      </c>
      <c r="CJ5" s="11">
        <v>551</v>
      </c>
      <c r="CK5" s="11"/>
      <c r="CL5" s="13"/>
      <c r="CM5" s="11"/>
      <c r="CN5" s="12"/>
      <c r="CO5" s="12"/>
      <c r="CP5" s="11">
        <v>6603</v>
      </c>
      <c r="CQ5" s="13">
        <v>287715.72</v>
      </c>
      <c r="CR5" s="11">
        <v>1325</v>
      </c>
      <c r="CS5" s="11"/>
      <c r="CT5" s="13"/>
      <c r="CU5" s="11"/>
      <c r="CV5" s="12"/>
      <c r="CW5" s="12"/>
      <c r="CX5" s="11">
        <v>10575</v>
      </c>
      <c r="CY5" s="13">
        <v>539512.51</v>
      </c>
      <c r="CZ5" s="11">
        <v>2029</v>
      </c>
      <c r="DA5" s="11"/>
      <c r="DB5" s="13"/>
      <c r="DC5" s="11"/>
      <c r="DD5" s="12"/>
      <c r="DE5" s="12"/>
      <c r="DF5" s="11">
        <v>12427</v>
      </c>
      <c r="DG5" s="13">
        <v>452589.22</v>
      </c>
      <c r="DH5" s="11"/>
      <c r="DI5" s="11"/>
      <c r="DJ5" s="13"/>
      <c r="DK5" s="11"/>
      <c r="DL5" s="12"/>
      <c r="DM5" s="12"/>
      <c r="DN5" s="11">
        <v>2811</v>
      </c>
      <c r="DO5" s="13">
        <v>126923.26</v>
      </c>
      <c r="DP5" s="11">
        <v>1354</v>
      </c>
      <c r="DQ5" s="11"/>
      <c r="DR5" s="13"/>
      <c r="DS5" s="11"/>
      <c r="DT5" s="12"/>
      <c r="DU5" s="12"/>
      <c r="DV5" s="11">
        <v>5292</v>
      </c>
      <c r="DW5" s="13">
        <v>289536.23</v>
      </c>
      <c r="DX5" s="11">
        <v>1596</v>
      </c>
      <c r="DY5" s="11"/>
      <c r="DZ5" s="13"/>
      <c r="EA5" s="11"/>
      <c r="EB5" s="12"/>
      <c r="EC5" s="12"/>
      <c r="ED5" s="11">
        <v>2495</v>
      </c>
      <c r="EE5" s="13">
        <v>185815.3</v>
      </c>
      <c r="EF5" s="11">
        <v>1944</v>
      </c>
      <c r="EG5" s="11"/>
      <c r="EH5" s="13"/>
      <c r="EI5" s="11"/>
      <c r="EJ5" s="12"/>
      <c r="EK5" s="12"/>
      <c r="EL5" s="11">
        <v>1987</v>
      </c>
      <c r="EM5" s="13">
        <v>115195.14</v>
      </c>
      <c r="EN5" s="11">
        <v>1468</v>
      </c>
      <c r="EO5" s="11"/>
      <c r="EP5" s="13"/>
      <c r="EQ5" s="11"/>
      <c r="ER5" s="12"/>
      <c r="ES5" s="12"/>
      <c r="ET5" s="11">
        <v>3521</v>
      </c>
      <c r="EU5" s="13">
        <v>194374.57</v>
      </c>
      <c r="EV5" s="11"/>
      <c r="EW5" s="11"/>
      <c r="EX5" s="13"/>
      <c r="EY5" s="11"/>
      <c r="EZ5" s="12"/>
      <c r="FA5" s="12"/>
      <c r="FB5" s="11"/>
      <c r="FC5" s="13"/>
      <c r="FD5" s="11"/>
      <c r="FE5" s="11"/>
      <c r="FF5" s="13"/>
      <c r="FG5" s="11"/>
      <c r="FH5" s="12"/>
      <c r="FI5" s="12"/>
      <c r="FJ5" s="11">
        <v>140</v>
      </c>
      <c r="FK5" s="13">
        <v>7934.8</v>
      </c>
      <c r="FL5" s="11"/>
      <c r="FM5" s="11"/>
      <c r="FN5" s="13"/>
      <c r="FO5" s="11"/>
      <c r="FP5" s="12"/>
      <c r="FQ5" s="12"/>
      <c r="FR5" s="11">
        <v>110</v>
      </c>
      <c r="FS5" s="13">
        <v>7622.96</v>
      </c>
      <c r="FT5" s="11">
        <v>178</v>
      </c>
      <c r="FU5" s="11"/>
      <c r="FV5" s="13"/>
      <c r="FW5" s="11"/>
      <c r="FX5" s="12"/>
      <c r="FY5" s="12"/>
      <c r="FZ5" s="11">
        <v>2297</v>
      </c>
      <c r="GA5" s="13">
        <v>61682.73</v>
      </c>
      <c r="GB5" s="11">
        <v>4</v>
      </c>
      <c r="GC5" s="11"/>
      <c r="GD5" s="13"/>
      <c r="GE5" s="11"/>
      <c r="GF5" s="12"/>
      <c r="GG5" s="12"/>
      <c r="GH5" s="11">
        <v>383</v>
      </c>
      <c r="GI5" s="13">
        <v>27150.97</v>
      </c>
      <c r="GJ5" s="11">
        <v>543</v>
      </c>
      <c r="GK5" s="11"/>
      <c r="GL5" s="13"/>
      <c r="GM5" s="11"/>
      <c r="GN5" s="12"/>
      <c r="GO5" s="12"/>
      <c r="GP5" s="11">
        <v>40</v>
      </c>
      <c r="GQ5" s="13">
        <v>3594.23</v>
      </c>
      <c r="GR5" s="11">
        <v>172</v>
      </c>
      <c r="GS5" s="11"/>
      <c r="GT5" s="13"/>
      <c r="GU5" s="11"/>
      <c r="GV5" s="12"/>
      <c r="GW5" s="12"/>
      <c r="GX5" s="11">
        <v>318</v>
      </c>
      <c r="GY5" s="13">
        <v>43822.5</v>
      </c>
      <c r="GZ5" s="11">
        <v>60</v>
      </c>
      <c r="HA5" s="11"/>
      <c r="HB5" s="13"/>
      <c r="HC5" s="11"/>
      <c r="HD5" s="12"/>
      <c r="HE5" s="12"/>
      <c r="HF5" s="11">
        <v>1800</v>
      </c>
      <c r="HG5" s="13">
        <v>52447.16</v>
      </c>
      <c r="HH5" s="11"/>
      <c r="HI5" s="11"/>
      <c r="HJ5" s="13"/>
      <c r="HK5" s="11"/>
      <c r="HL5" s="12"/>
      <c r="HM5" s="12"/>
      <c r="HN5" s="11">
        <v>337</v>
      </c>
      <c r="HO5" s="13">
        <v>22240.3</v>
      </c>
      <c r="HP5" s="11">
        <v>1</v>
      </c>
      <c r="HQ5" s="11"/>
      <c r="HR5" s="13"/>
      <c r="HS5" s="11"/>
      <c r="HT5" s="12"/>
      <c r="HU5" s="12"/>
      <c r="HV5" s="11">
        <v>134</v>
      </c>
      <c r="HW5" s="13">
        <v>9826.54</v>
      </c>
      <c r="HX5" s="11">
        <v>417</v>
      </c>
      <c r="HY5" s="11"/>
      <c r="HZ5" s="13"/>
      <c r="IA5" s="11"/>
      <c r="IB5" s="12"/>
      <c r="IC5" s="12"/>
      <c r="ID5" s="11">
        <v>995</v>
      </c>
      <c r="IE5" s="13">
        <v>25115.09</v>
      </c>
      <c r="IF5" s="11">
        <v>1202</v>
      </c>
      <c r="IG5" s="11"/>
      <c r="IH5" s="13"/>
      <c r="II5" s="11"/>
      <c r="IJ5" s="12"/>
      <c r="IK5" s="12"/>
      <c r="IL5" s="11">
        <v>229</v>
      </c>
      <c r="IM5" s="13">
        <v>12277.53</v>
      </c>
      <c r="IN5" s="11">
        <v>1477</v>
      </c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>
        <v>44</v>
      </c>
      <c r="JC5" s="13">
        <v>2431.38</v>
      </c>
      <c r="JD5" s="11">
        <v>76</v>
      </c>
      <c r="JE5" s="11"/>
      <c r="JF5" s="13"/>
      <c r="JG5" s="11"/>
      <c r="JH5" s="12"/>
      <c r="JI5" s="12"/>
      <c r="JJ5" s="11">
        <v>13</v>
      </c>
      <c r="JK5" s="13">
        <v>891.66</v>
      </c>
      <c r="JL5" s="11">
        <v>1256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34</v>
      </c>
      <c r="KA5" s="13">
        <v>2985.66</v>
      </c>
      <c r="KB5" s="11">
        <v>2134</v>
      </c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>
        <v>81</v>
      </c>
      <c r="KY5" s="13">
        <v>258.19</v>
      </c>
      <c r="KZ5" s="11"/>
      <c r="LA5" s="11"/>
      <c r="LB5" s="13"/>
      <c r="LC5" s="11"/>
      <c r="LD5" s="12"/>
      <c r="LE5" s="12"/>
      <c r="LF5" s="11"/>
      <c r="LG5" s="13"/>
      <c r="LH5" s="11">
        <v>7</v>
      </c>
      <c r="LI5" s="11"/>
      <c r="LJ5" s="13"/>
      <c r="LK5" s="11"/>
      <c r="LL5" s="12"/>
      <c r="LM5" s="12"/>
      <c r="LN5" s="11">
        <v>1</v>
      </c>
      <c r="LO5" s="13">
        <v>134.99</v>
      </c>
      <c r="LP5" s="11">
        <v>343</v>
      </c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</row>
    <row r="6">
      <c r="A6" s="10" t="s">
        <v>74</v>
      </c>
      <c r="B6" s="11">
        <v>10040</v>
      </c>
      <c r="C6" s="11">
        <f>=ROUNDDOWN(35.1910269891342,0)</f>
      </c>
      <c r="D6" s="11">
        <v>5540</v>
      </c>
      <c r="E6" s="12">
        <v>0.2894</v>
      </c>
      <c r="F6" s="11"/>
      <c r="G6" s="11">
        <f>=ROUNDDOWN({0},0)</f>
      </c>
      <c r="H6" s="11"/>
      <c r="I6" s="12"/>
      <c r="J6" s="11">
        <v>1375</v>
      </c>
      <c r="K6" s="13">
        <v>28210.36</v>
      </c>
      <c r="L6" s="11">
        <v>39</v>
      </c>
      <c r="M6" s="14">
        <v>723.34</v>
      </c>
      <c r="N6" s="11"/>
      <c r="O6" s="13"/>
      <c r="P6" s="11"/>
      <c r="Q6" s="14"/>
      <c r="R6" s="12"/>
      <c r="S6" s="12"/>
      <c r="T6" s="12"/>
      <c r="U6" s="12"/>
      <c r="V6" s="11">
        <v>96</v>
      </c>
      <c r="W6" s="13">
        <v>1101.18</v>
      </c>
      <c r="X6" s="11">
        <v>35</v>
      </c>
      <c r="Y6" s="11"/>
      <c r="Z6" s="13"/>
      <c r="AA6" s="11"/>
      <c r="AB6" s="12"/>
      <c r="AC6" s="12"/>
      <c r="AD6" s="11">
        <v>34</v>
      </c>
      <c r="AE6" s="13">
        <v>759.98</v>
      </c>
      <c r="AF6" s="11">
        <v>23</v>
      </c>
      <c r="AG6" s="11"/>
      <c r="AH6" s="13"/>
      <c r="AI6" s="11"/>
      <c r="AJ6" s="12"/>
      <c r="AK6" s="12"/>
      <c r="AL6" s="11">
        <v>14</v>
      </c>
      <c r="AM6" s="13">
        <v>272.18</v>
      </c>
      <c r="AN6" s="11"/>
      <c r="AO6" s="11"/>
      <c r="AP6" s="13"/>
      <c r="AQ6" s="11"/>
      <c r="AR6" s="12"/>
      <c r="AS6" s="12"/>
      <c r="AT6" s="11">
        <v>386</v>
      </c>
      <c r="AU6" s="13">
        <v>8179.34</v>
      </c>
      <c r="AV6" s="11">
        <v>39</v>
      </c>
      <c r="AW6" s="11"/>
      <c r="AX6" s="13"/>
      <c r="AY6" s="11"/>
      <c r="AZ6" s="12"/>
      <c r="BA6" s="12"/>
      <c r="BB6" s="11">
        <v>341</v>
      </c>
      <c r="BC6" s="13">
        <v>7614.5</v>
      </c>
      <c r="BD6" s="11">
        <v>23</v>
      </c>
      <c r="BE6" s="11"/>
      <c r="BF6" s="13"/>
      <c r="BG6" s="11"/>
      <c r="BH6" s="12"/>
      <c r="BI6" s="12"/>
      <c r="BJ6" s="11">
        <v>70</v>
      </c>
      <c r="BK6" s="13">
        <v>1315.51</v>
      </c>
      <c r="BL6" s="11">
        <v>1</v>
      </c>
      <c r="BM6" s="11"/>
      <c r="BN6" s="13"/>
      <c r="BO6" s="11"/>
      <c r="BP6" s="12"/>
      <c r="BQ6" s="12"/>
      <c r="BR6" s="11">
        <v>317</v>
      </c>
      <c r="BS6" s="13">
        <v>6722.17</v>
      </c>
      <c r="BT6" s="11">
        <v>23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24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/>
      <c r="DT6" s="12"/>
      <c r="DU6" s="12"/>
      <c r="DV6" s="11">
        <v>107</v>
      </c>
      <c r="DW6" s="13">
        <v>2113.84</v>
      </c>
      <c r="DX6" s="11">
        <v>23</v>
      </c>
      <c r="DY6" s="11"/>
      <c r="DZ6" s="13"/>
      <c r="EA6" s="11"/>
      <c r="EB6" s="12"/>
      <c r="EC6" s="12"/>
      <c r="ED6" s="11"/>
      <c r="EE6" s="13"/>
      <c r="EF6" s="11">
        <v>35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>
        <v>3</v>
      </c>
      <c r="FK6" s="13">
        <v>65.66</v>
      </c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/>
      <c r="IJ6" s="12"/>
      <c r="IK6" s="12"/>
      <c r="IL6" s="11">
        <v>3</v>
      </c>
      <c r="IM6" s="13">
        <v>66</v>
      </c>
      <c r="IN6" s="11">
        <v>23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1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>
        <v>4</v>
      </c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0" t="s">
        <v>75</v>
      </c>
      <c r="B7" s="11">
        <v>14464</v>
      </c>
      <c r="C7" s="11">
        <f>=ROUNDDOWN(13.4623976172748,0)</f>
      </c>
      <c r="D7" s="11">
        <v>34136</v>
      </c>
      <c r="E7" s="12">
        <v>0.9392</v>
      </c>
      <c r="F7" s="11"/>
      <c r="G7" s="11">
        <f>=ROUNDDOWN({0},0)</f>
      </c>
      <c r="H7" s="11"/>
      <c r="I7" s="12"/>
      <c r="J7" s="11">
        <v>12955</v>
      </c>
      <c r="K7" s="13">
        <v>704568.14</v>
      </c>
      <c r="L7" s="11">
        <v>71</v>
      </c>
      <c r="M7" s="14">
        <v>9923.49</v>
      </c>
      <c r="N7" s="11"/>
      <c r="O7" s="13"/>
      <c r="P7" s="11"/>
      <c r="Q7" s="14"/>
      <c r="R7" s="12"/>
      <c r="S7" s="12"/>
      <c r="T7" s="12"/>
      <c r="U7" s="12"/>
      <c r="V7" s="11">
        <v>4216</v>
      </c>
      <c r="W7" s="13">
        <v>248482.08</v>
      </c>
      <c r="X7" s="11">
        <v>65</v>
      </c>
      <c r="Y7" s="11"/>
      <c r="Z7" s="13"/>
      <c r="AA7" s="11"/>
      <c r="AB7" s="12"/>
      <c r="AC7" s="12"/>
      <c r="AD7" s="11">
        <v>4203</v>
      </c>
      <c r="AE7" s="13">
        <v>199408.26</v>
      </c>
      <c r="AF7" s="11">
        <v>70</v>
      </c>
      <c r="AG7" s="11"/>
      <c r="AH7" s="13"/>
      <c r="AI7" s="11"/>
      <c r="AJ7" s="12"/>
      <c r="AK7" s="12"/>
      <c r="AL7" s="11">
        <v>544</v>
      </c>
      <c r="AM7" s="13">
        <v>36425.25</v>
      </c>
      <c r="AN7" s="11">
        <v>71</v>
      </c>
      <c r="AO7" s="11"/>
      <c r="AP7" s="13"/>
      <c r="AQ7" s="11"/>
      <c r="AR7" s="12"/>
      <c r="AS7" s="12"/>
      <c r="AT7" s="11">
        <v>120</v>
      </c>
      <c r="AU7" s="13">
        <v>5586.92</v>
      </c>
      <c r="AV7" s="11">
        <v>55</v>
      </c>
      <c r="AW7" s="11"/>
      <c r="AX7" s="13"/>
      <c r="AY7" s="11"/>
      <c r="AZ7" s="12"/>
      <c r="BA7" s="12"/>
      <c r="BB7" s="11">
        <v>491</v>
      </c>
      <c r="BC7" s="13">
        <v>19907.94</v>
      </c>
      <c r="BD7" s="11">
        <v>68</v>
      </c>
      <c r="BE7" s="11"/>
      <c r="BF7" s="13"/>
      <c r="BG7" s="11"/>
      <c r="BH7" s="12"/>
      <c r="BI7" s="12"/>
      <c r="BJ7" s="11">
        <v>878</v>
      </c>
      <c r="BK7" s="13">
        <v>51453.58</v>
      </c>
      <c r="BL7" s="11">
        <v>71</v>
      </c>
      <c r="BM7" s="11"/>
      <c r="BN7" s="13"/>
      <c r="BO7" s="11"/>
      <c r="BP7" s="12"/>
      <c r="BQ7" s="12"/>
      <c r="BR7" s="11">
        <v>188</v>
      </c>
      <c r="BS7" s="13">
        <v>8369.63</v>
      </c>
      <c r="BT7" s="11">
        <v>40</v>
      </c>
      <c r="BU7" s="11"/>
      <c r="BV7" s="13"/>
      <c r="BW7" s="11"/>
      <c r="BX7" s="12"/>
      <c r="BY7" s="12"/>
      <c r="BZ7" s="11">
        <v>8</v>
      </c>
      <c r="CA7" s="13">
        <v>221.88</v>
      </c>
      <c r="CB7" s="11"/>
      <c r="CC7" s="11"/>
      <c r="CD7" s="13"/>
      <c r="CE7" s="11"/>
      <c r="CF7" s="12"/>
      <c r="CG7" s="12"/>
      <c r="CH7" s="11">
        <v>273</v>
      </c>
      <c r="CI7" s="13">
        <v>15544.85</v>
      </c>
      <c r="CJ7" s="11">
        <v>43</v>
      </c>
      <c r="CK7" s="11"/>
      <c r="CL7" s="13"/>
      <c r="CM7" s="11"/>
      <c r="CN7" s="12"/>
      <c r="CO7" s="12"/>
      <c r="CP7" s="11">
        <v>715</v>
      </c>
      <c r="CQ7" s="13">
        <v>45394.61</v>
      </c>
      <c r="CR7" s="11">
        <v>47</v>
      </c>
      <c r="CS7" s="11"/>
      <c r="CT7" s="13"/>
      <c r="CU7" s="11"/>
      <c r="CV7" s="12"/>
      <c r="CW7" s="12"/>
      <c r="CX7" s="11"/>
      <c r="CY7" s="13"/>
      <c r="CZ7" s="11">
        <v>67</v>
      </c>
      <c r="DA7" s="11"/>
      <c r="DB7" s="13"/>
      <c r="DC7" s="11"/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328</v>
      </c>
      <c r="DO7" s="13">
        <v>20344.46</v>
      </c>
      <c r="DP7" s="11">
        <v>67</v>
      </c>
      <c r="DQ7" s="11"/>
      <c r="DR7" s="13"/>
      <c r="DS7" s="11"/>
      <c r="DT7" s="12"/>
      <c r="DU7" s="12"/>
      <c r="DV7" s="11">
        <v>47</v>
      </c>
      <c r="DW7" s="13">
        <v>2080.49</v>
      </c>
      <c r="DX7" s="11">
        <v>25</v>
      </c>
      <c r="DY7" s="11"/>
      <c r="DZ7" s="13"/>
      <c r="EA7" s="11"/>
      <c r="EB7" s="12"/>
      <c r="EC7" s="12"/>
      <c r="ED7" s="11">
        <v>99</v>
      </c>
      <c r="EE7" s="13">
        <v>7509.05</v>
      </c>
      <c r="EF7" s="11">
        <v>69</v>
      </c>
      <c r="EG7" s="11"/>
      <c r="EH7" s="13"/>
      <c r="EI7" s="11"/>
      <c r="EJ7" s="12"/>
      <c r="EK7" s="12"/>
      <c r="EL7" s="11">
        <v>2</v>
      </c>
      <c r="EM7" s="13">
        <v>50.34</v>
      </c>
      <c r="EN7" s="11">
        <v>8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303</v>
      </c>
      <c r="FK7" s="13">
        <v>15089.56</v>
      </c>
      <c r="FL7" s="11"/>
      <c r="FM7" s="11"/>
      <c r="FN7" s="13"/>
      <c r="FO7" s="11"/>
      <c r="FP7" s="12"/>
      <c r="FQ7" s="12"/>
      <c r="FR7" s="11">
        <v>56</v>
      </c>
      <c r="FS7" s="13">
        <v>2600.55</v>
      </c>
      <c r="FT7" s="11">
        <v>21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150</v>
      </c>
      <c r="GI7" s="13">
        <v>6397.98</v>
      </c>
      <c r="GJ7" s="11">
        <v>55</v>
      </c>
      <c r="GK7" s="11"/>
      <c r="GL7" s="13"/>
      <c r="GM7" s="11"/>
      <c r="GN7" s="12"/>
      <c r="GO7" s="12"/>
      <c r="GP7" s="11">
        <v>213</v>
      </c>
      <c r="GQ7" s="13">
        <v>12748.16</v>
      </c>
      <c r="GR7" s="11">
        <v>59</v>
      </c>
      <c r="GS7" s="11"/>
      <c r="GT7" s="13"/>
      <c r="GU7" s="11"/>
      <c r="GV7" s="12"/>
      <c r="GW7" s="12"/>
      <c r="GX7" s="11"/>
      <c r="GY7" s="13"/>
      <c r="GZ7" s="11">
        <v>2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>
        <v>10</v>
      </c>
      <c r="IG7" s="11"/>
      <c r="IH7" s="13"/>
      <c r="II7" s="11"/>
      <c r="IJ7" s="12"/>
      <c r="IK7" s="12"/>
      <c r="IL7" s="11">
        <v>6</v>
      </c>
      <c r="IM7" s="13">
        <v>286.15</v>
      </c>
      <c r="IN7" s="11">
        <v>8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94</v>
      </c>
      <c r="JC7" s="13">
        <v>5914.19</v>
      </c>
      <c r="JD7" s="11">
        <v>42</v>
      </c>
      <c r="JE7" s="11"/>
      <c r="JF7" s="13"/>
      <c r="JG7" s="11"/>
      <c r="JH7" s="12"/>
      <c r="JI7" s="12"/>
      <c r="JJ7" s="11">
        <v>7</v>
      </c>
      <c r="JK7" s="13">
        <v>405.06</v>
      </c>
      <c r="JL7" s="11">
        <v>50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>
        <v>4</v>
      </c>
      <c r="KA7" s="13">
        <v>272.11</v>
      </c>
      <c r="KB7" s="11">
        <v>71</v>
      </c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>
        <v>10</v>
      </c>
      <c r="KY7" s="13">
        <v>75.04</v>
      </c>
      <c r="KZ7" s="11"/>
      <c r="LA7" s="11"/>
      <c r="LB7" s="13"/>
      <c r="LC7" s="11"/>
      <c r="LD7" s="12"/>
      <c r="LE7" s="12"/>
      <c r="LF7" s="11"/>
      <c r="LG7" s="13"/>
      <c r="LH7" s="11">
        <v>9</v>
      </c>
      <c r="LI7" s="11"/>
      <c r="LJ7" s="13"/>
      <c r="LK7" s="11"/>
      <c r="LL7" s="12"/>
      <c r="LM7" s="12"/>
      <c r="LN7" s="11"/>
      <c r="LO7" s="13"/>
      <c r="LP7" s="11">
        <v>9</v>
      </c>
      <c r="LQ7" s="11"/>
      <c r="LR7" s="13"/>
      <c r="LS7" s="11"/>
      <c r="LT7" s="12"/>
      <c r="LU7" s="12"/>
      <c r="LV7" s="11"/>
      <c r="LW7" s="13"/>
      <c r="LX7" s="11">
        <v>2</v>
      </c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  <c r="ML7" s="11"/>
      <c r="MM7" s="13"/>
      <c r="MN7" s="11"/>
      <c r="MO7" s="11"/>
      <c r="MP7" s="13"/>
      <c r="MQ7" s="11"/>
      <c r="MR7" s="12"/>
      <c r="MS7" s="12"/>
    </row>
    <row r="8">
      <c r="A8" s="10" t="s">
        <v>76</v>
      </c>
      <c r="B8" s="11">
        <v>168849</v>
      </c>
      <c r="C8" s="11">
        <f>=ROUNDDOWN(16.1349476339729,0)</f>
      </c>
      <c r="D8" s="11">
        <v>120560</v>
      </c>
      <c r="E8" s="12">
        <v>0.9634</v>
      </c>
      <c r="F8" s="11"/>
      <c r="G8" s="11">
        <f>=ROUNDDOWN({0},0)</f>
      </c>
      <c r="H8" s="11"/>
      <c r="I8" s="12">
        <v>1</v>
      </c>
      <c r="J8" s="11">
        <v>53191</v>
      </c>
      <c r="K8" s="13">
        <v>1519114.71</v>
      </c>
      <c r="L8" s="11">
        <v>247</v>
      </c>
      <c r="M8" s="14">
        <v>6150.26</v>
      </c>
      <c r="N8" s="11"/>
      <c r="O8" s="13"/>
      <c r="P8" s="11"/>
      <c r="Q8" s="14"/>
      <c r="R8" s="12"/>
      <c r="S8" s="12"/>
      <c r="T8" s="12"/>
      <c r="U8" s="12"/>
      <c r="V8" s="11">
        <v>19413</v>
      </c>
      <c r="W8" s="13">
        <v>512312.94</v>
      </c>
      <c r="X8" s="11">
        <v>200</v>
      </c>
      <c r="Y8" s="11"/>
      <c r="Z8" s="13"/>
      <c r="AA8" s="11"/>
      <c r="AB8" s="12"/>
      <c r="AC8" s="12"/>
      <c r="AD8" s="11">
        <v>4436</v>
      </c>
      <c r="AE8" s="13">
        <v>128956.97</v>
      </c>
      <c r="AF8" s="11">
        <v>222</v>
      </c>
      <c r="AG8" s="11"/>
      <c r="AH8" s="13"/>
      <c r="AI8" s="11"/>
      <c r="AJ8" s="12"/>
      <c r="AK8" s="12"/>
      <c r="AL8" s="11">
        <v>2829</v>
      </c>
      <c r="AM8" s="13">
        <v>95421.89</v>
      </c>
      <c r="AN8" s="11">
        <v>222</v>
      </c>
      <c r="AO8" s="11"/>
      <c r="AP8" s="13"/>
      <c r="AQ8" s="11"/>
      <c r="AR8" s="12"/>
      <c r="AS8" s="12"/>
      <c r="AT8" s="11">
        <v>6173</v>
      </c>
      <c r="AU8" s="13">
        <v>172938.49</v>
      </c>
      <c r="AV8" s="11">
        <v>202</v>
      </c>
      <c r="AW8" s="11"/>
      <c r="AX8" s="13"/>
      <c r="AY8" s="11"/>
      <c r="AZ8" s="12"/>
      <c r="BA8" s="12"/>
      <c r="BB8" s="11">
        <v>3940</v>
      </c>
      <c r="BC8" s="13">
        <v>100649.92</v>
      </c>
      <c r="BD8" s="11">
        <v>238</v>
      </c>
      <c r="BE8" s="11"/>
      <c r="BF8" s="13"/>
      <c r="BG8" s="11"/>
      <c r="BH8" s="12"/>
      <c r="BI8" s="12"/>
      <c r="BJ8" s="11">
        <v>1969</v>
      </c>
      <c r="BK8" s="13">
        <v>91487.44</v>
      </c>
      <c r="BL8" s="11">
        <v>241</v>
      </c>
      <c r="BM8" s="11"/>
      <c r="BN8" s="13"/>
      <c r="BO8" s="11"/>
      <c r="BP8" s="12"/>
      <c r="BQ8" s="12"/>
      <c r="BR8" s="11">
        <v>4307</v>
      </c>
      <c r="BS8" s="13">
        <v>126990.55</v>
      </c>
      <c r="BT8" s="11">
        <v>214</v>
      </c>
      <c r="BU8" s="11"/>
      <c r="BV8" s="13"/>
      <c r="BW8" s="11"/>
      <c r="BX8" s="12"/>
      <c r="BY8" s="12"/>
      <c r="BZ8" s="11">
        <v>453</v>
      </c>
      <c r="CA8" s="13">
        <v>15024.5</v>
      </c>
      <c r="CB8" s="11"/>
      <c r="CC8" s="11"/>
      <c r="CD8" s="13"/>
      <c r="CE8" s="11"/>
      <c r="CF8" s="12"/>
      <c r="CG8" s="12"/>
      <c r="CH8" s="11"/>
      <c r="CI8" s="13"/>
      <c r="CJ8" s="11"/>
      <c r="CK8" s="11"/>
      <c r="CL8" s="13"/>
      <c r="CM8" s="11"/>
      <c r="CN8" s="12"/>
      <c r="CO8" s="12"/>
      <c r="CP8" s="11">
        <v>1521</v>
      </c>
      <c r="CQ8" s="13">
        <v>42282.66</v>
      </c>
      <c r="CR8" s="11">
        <v>158</v>
      </c>
      <c r="CS8" s="11"/>
      <c r="CT8" s="13"/>
      <c r="CU8" s="11"/>
      <c r="CV8" s="12"/>
      <c r="CW8" s="12"/>
      <c r="CX8" s="11">
        <v>195</v>
      </c>
      <c r="CY8" s="13">
        <v>10033.27</v>
      </c>
      <c r="CZ8" s="11">
        <v>217</v>
      </c>
      <c r="DA8" s="11"/>
      <c r="DB8" s="13"/>
      <c r="DC8" s="11"/>
      <c r="DD8" s="12"/>
      <c r="DE8" s="12"/>
      <c r="DF8" s="11">
        <v>25</v>
      </c>
      <c r="DG8" s="13">
        <v>858.92</v>
      </c>
      <c r="DH8" s="11"/>
      <c r="DI8" s="11"/>
      <c r="DJ8" s="13"/>
      <c r="DK8" s="11"/>
      <c r="DL8" s="12"/>
      <c r="DM8" s="12"/>
      <c r="DN8" s="11">
        <v>921</v>
      </c>
      <c r="DO8" s="13">
        <v>26071.54</v>
      </c>
      <c r="DP8" s="11">
        <v>102</v>
      </c>
      <c r="DQ8" s="11"/>
      <c r="DR8" s="13"/>
      <c r="DS8" s="11"/>
      <c r="DT8" s="12"/>
      <c r="DU8" s="12"/>
      <c r="DV8" s="11">
        <v>1376</v>
      </c>
      <c r="DW8" s="13">
        <v>42718.21</v>
      </c>
      <c r="DX8" s="11">
        <v>190</v>
      </c>
      <c r="DY8" s="11"/>
      <c r="DZ8" s="13"/>
      <c r="EA8" s="11"/>
      <c r="EB8" s="12"/>
      <c r="EC8" s="12"/>
      <c r="ED8" s="11">
        <v>217</v>
      </c>
      <c r="EE8" s="13">
        <v>11945.13</v>
      </c>
      <c r="EF8" s="11">
        <v>200</v>
      </c>
      <c r="EG8" s="11"/>
      <c r="EH8" s="13"/>
      <c r="EI8" s="11"/>
      <c r="EJ8" s="12"/>
      <c r="EK8" s="12"/>
      <c r="EL8" s="11">
        <v>40</v>
      </c>
      <c r="EM8" s="13">
        <v>2067.1</v>
      </c>
      <c r="EN8" s="11">
        <v>167</v>
      </c>
      <c r="EO8" s="11"/>
      <c r="EP8" s="13"/>
      <c r="EQ8" s="11"/>
      <c r="ER8" s="12"/>
      <c r="ES8" s="12"/>
      <c r="ET8" s="11"/>
      <c r="EU8" s="13"/>
      <c r="EV8" s="11"/>
      <c r="EW8" s="11"/>
      <c r="EX8" s="13"/>
      <c r="EY8" s="11"/>
      <c r="EZ8" s="12"/>
      <c r="FA8" s="12"/>
      <c r="FB8" s="11">
        <v>3151</v>
      </c>
      <c r="FC8" s="13">
        <v>96282.06</v>
      </c>
      <c r="FD8" s="11"/>
      <c r="FE8" s="11"/>
      <c r="FF8" s="13"/>
      <c r="FG8" s="11"/>
      <c r="FH8" s="12"/>
      <c r="FI8" s="12"/>
      <c r="FJ8" s="11">
        <v>1</v>
      </c>
      <c r="FK8" s="13">
        <v>19.21</v>
      </c>
      <c r="FL8" s="11"/>
      <c r="FM8" s="11"/>
      <c r="FN8" s="13"/>
      <c r="FO8" s="11"/>
      <c r="FP8" s="12"/>
      <c r="FQ8" s="12"/>
      <c r="FR8" s="11">
        <v>162</v>
      </c>
      <c r="FS8" s="13">
        <v>7682.41</v>
      </c>
      <c r="FT8" s="11">
        <v>63</v>
      </c>
      <c r="FU8" s="11"/>
      <c r="FV8" s="13"/>
      <c r="FW8" s="11"/>
      <c r="FX8" s="12"/>
      <c r="FY8" s="12"/>
      <c r="FZ8" s="11">
        <v>1820</v>
      </c>
      <c r="GA8" s="13">
        <v>24333.71</v>
      </c>
      <c r="GB8" s="11">
        <v>42</v>
      </c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>
        <v>42</v>
      </c>
      <c r="GY8" s="13">
        <v>2762.22</v>
      </c>
      <c r="GZ8" s="11">
        <v>5</v>
      </c>
      <c r="HA8" s="11"/>
      <c r="HB8" s="13"/>
      <c r="HC8" s="11"/>
      <c r="HD8" s="12"/>
      <c r="HE8" s="12"/>
      <c r="HF8" s="11">
        <v>1</v>
      </c>
      <c r="HG8" s="13">
        <v>21.99</v>
      </c>
      <c r="HH8" s="11"/>
      <c r="HI8" s="11"/>
      <c r="HJ8" s="13"/>
      <c r="HK8" s="11"/>
      <c r="HL8" s="12"/>
      <c r="HM8" s="12"/>
      <c r="HN8" s="11">
        <v>21</v>
      </c>
      <c r="HO8" s="13">
        <v>1090.5</v>
      </c>
      <c r="HP8" s="11"/>
      <c r="HQ8" s="11"/>
      <c r="HR8" s="13"/>
      <c r="HS8" s="11"/>
      <c r="HT8" s="12"/>
      <c r="HU8" s="12"/>
      <c r="HV8" s="11">
        <v>123</v>
      </c>
      <c r="HW8" s="13">
        <v>5228.36</v>
      </c>
      <c r="HX8" s="11">
        <v>54</v>
      </c>
      <c r="HY8" s="11"/>
      <c r="HZ8" s="13"/>
      <c r="IA8" s="11"/>
      <c r="IB8" s="12"/>
      <c r="IC8" s="12"/>
      <c r="ID8" s="11"/>
      <c r="IE8" s="13"/>
      <c r="IF8" s="11">
        <v>108</v>
      </c>
      <c r="IG8" s="11"/>
      <c r="IH8" s="13"/>
      <c r="II8" s="11"/>
      <c r="IJ8" s="12"/>
      <c r="IK8" s="12"/>
      <c r="IL8" s="11">
        <v>26</v>
      </c>
      <c r="IM8" s="13">
        <v>1035.92</v>
      </c>
      <c r="IN8" s="11">
        <v>112</v>
      </c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>
        <v>1</v>
      </c>
      <c r="JE8" s="11"/>
      <c r="JF8" s="13"/>
      <c r="JG8" s="11"/>
      <c r="JH8" s="12"/>
      <c r="JI8" s="12"/>
      <c r="JJ8" s="11">
        <v>1</v>
      </c>
      <c r="JK8" s="13">
        <v>37.9</v>
      </c>
      <c r="JL8" s="11">
        <v>176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>
        <v>17</v>
      </c>
      <c r="KA8" s="13">
        <v>708.33</v>
      </c>
      <c r="KB8" s="11">
        <v>241</v>
      </c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>
        <v>1</v>
      </c>
      <c r="KY8" s="13"/>
      <c r="KZ8" s="11"/>
      <c r="LA8" s="11"/>
      <c r="LB8" s="13"/>
      <c r="LC8" s="11"/>
      <c r="LD8" s="12"/>
      <c r="LE8" s="12"/>
      <c r="LF8" s="11">
        <v>10</v>
      </c>
      <c r="LG8" s="13">
        <v>152.57</v>
      </c>
      <c r="LH8" s="11"/>
      <c r="LI8" s="11"/>
      <c r="LJ8" s="13"/>
      <c r="LK8" s="11"/>
      <c r="LL8" s="12"/>
      <c r="LM8" s="12"/>
      <c r="LN8" s="11"/>
      <c r="LO8" s="13"/>
      <c r="LP8" s="11">
        <v>6</v>
      </c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  <c r="ML8" s="11"/>
      <c r="MM8" s="13"/>
      <c r="MN8" s="11"/>
      <c r="MO8" s="11"/>
      <c r="MP8" s="13"/>
      <c r="MQ8" s="11"/>
      <c r="MR8" s="12"/>
      <c r="MS8" s="12"/>
    </row>
    <row r="9">
      <c r="A9" s="10" t="s">
        <v>77</v>
      </c>
      <c r="B9" s="11">
        <v>298837</v>
      </c>
      <c r="C9" s="11">
        <f>=ROUNDDOWN(24.6726001271456,0)</f>
      </c>
      <c r="D9" s="11">
        <v>263462</v>
      </c>
      <c r="E9" s="12">
        <v>0.9238</v>
      </c>
      <c r="F9" s="11"/>
      <c r="G9" s="11">
        <f>=ROUNDDOWN({0},0)</f>
      </c>
      <c r="H9" s="11"/>
      <c r="I9" s="12"/>
      <c r="J9" s="11">
        <v>119363</v>
      </c>
      <c r="K9" s="13">
        <v>2307155.2</v>
      </c>
      <c r="L9" s="11">
        <v>376</v>
      </c>
      <c r="M9" s="14">
        <v>6136.05</v>
      </c>
      <c r="N9" s="11"/>
      <c r="O9" s="13"/>
      <c r="P9" s="11"/>
      <c r="Q9" s="14"/>
      <c r="R9" s="12"/>
      <c r="S9" s="12"/>
      <c r="T9" s="12"/>
      <c r="U9" s="12"/>
      <c r="V9" s="11">
        <v>63834</v>
      </c>
      <c r="W9" s="13">
        <v>1212441.21</v>
      </c>
      <c r="X9" s="11">
        <v>362</v>
      </c>
      <c r="Y9" s="11"/>
      <c r="Z9" s="13"/>
      <c r="AA9" s="11"/>
      <c r="AB9" s="12"/>
      <c r="AC9" s="12"/>
      <c r="AD9" s="11">
        <v>10943</v>
      </c>
      <c r="AE9" s="13">
        <v>194447.41</v>
      </c>
      <c r="AF9" s="11">
        <v>359</v>
      </c>
      <c r="AG9" s="11"/>
      <c r="AH9" s="13"/>
      <c r="AI9" s="11"/>
      <c r="AJ9" s="12"/>
      <c r="AK9" s="12"/>
      <c r="AL9" s="11">
        <v>9792</v>
      </c>
      <c r="AM9" s="13">
        <v>203157.61</v>
      </c>
      <c r="AN9" s="11">
        <v>323</v>
      </c>
      <c r="AO9" s="11"/>
      <c r="AP9" s="13"/>
      <c r="AQ9" s="11"/>
      <c r="AR9" s="12"/>
      <c r="AS9" s="12"/>
      <c r="AT9" s="11">
        <v>9252</v>
      </c>
      <c r="AU9" s="13">
        <v>186524.95</v>
      </c>
      <c r="AV9" s="11">
        <v>301</v>
      </c>
      <c r="AW9" s="11"/>
      <c r="AX9" s="13"/>
      <c r="AY9" s="11"/>
      <c r="AZ9" s="12"/>
      <c r="BA9" s="12"/>
      <c r="BB9" s="11">
        <v>7330</v>
      </c>
      <c r="BC9" s="13">
        <v>130225.84</v>
      </c>
      <c r="BD9" s="11">
        <v>327</v>
      </c>
      <c r="BE9" s="11"/>
      <c r="BF9" s="13"/>
      <c r="BG9" s="11"/>
      <c r="BH9" s="12"/>
      <c r="BI9" s="12"/>
      <c r="BJ9" s="11">
        <v>2768</v>
      </c>
      <c r="BK9" s="13">
        <v>62519.79</v>
      </c>
      <c r="BL9" s="11">
        <v>285</v>
      </c>
      <c r="BM9" s="11"/>
      <c r="BN9" s="13"/>
      <c r="BO9" s="11"/>
      <c r="BP9" s="12"/>
      <c r="BQ9" s="12"/>
      <c r="BR9" s="11">
        <v>7968</v>
      </c>
      <c r="BS9" s="13">
        <v>158801.7</v>
      </c>
      <c r="BT9" s="11">
        <v>301</v>
      </c>
      <c r="BU9" s="11"/>
      <c r="BV9" s="13"/>
      <c r="BW9" s="11"/>
      <c r="BX9" s="12"/>
      <c r="BY9" s="12"/>
      <c r="BZ9" s="11">
        <v>472</v>
      </c>
      <c r="CA9" s="13">
        <v>9588.1</v>
      </c>
      <c r="CB9" s="11"/>
      <c r="CC9" s="11"/>
      <c r="CD9" s="13"/>
      <c r="CE9" s="11"/>
      <c r="CF9" s="12"/>
      <c r="CG9" s="12"/>
      <c r="CH9" s="11"/>
      <c r="CI9" s="13"/>
      <c r="CJ9" s="11">
        <v>2</v>
      </c>
      <c r="CK9" s="11"/>
      <c r="CL9" s="13"/>
      <c r="CM9" s="11"/>
      <c r="CN9" s="12"/>
      <c r="CO9" s="12"/>
      <c r="CP9" s="11">
        <v>3239</v>
      </c>
      <c r="CQ9" s="13">
        <v>66350.5</v>
      </c>
      <c r="CR9" s="11">
        <v>166</v>
      </c>
      <c r="CS9" s="11"/>
      <c r="CT9" s="13"/>
      <c r="CU9" s="11"/>
      <c r="CV9" s="12"/>
      <c r="CW9" s="12"/>
      <c r="CX9" s="11">
        <v>214</v>
      </c>
      <c r="CY9" s="13">
        <v>5147.98</v>
      </c>
      <c r="CZ9" s="11">
        <v>281</v>
      </c>
      <c r="DA9" s="11"/>
      <c r="DB9" s="13"/>
      <c r="DC9" s="11"/>
      <c r="DD9" s="12"/>
      <c r="DE9" s="12"/>
      <c r="DF9" s="11">
        <v>13</v>
      </c>
      <c r="DG9" s="13">
        <v>271.93</v>
      </c>
      <c r="DH9" s="11"/>
      <c r="DI9" s="11"/>
      <c r="DJ9" s="13"/>
      <c r="DK9" s="11"/>
      <c r="DL9" s="12"/>
      <c r="DM9" s="12"/>
      <c r="DN9" s="11">
        <v>1996</v>
      </c>
      <c r="DO9" s="13">
        <v>39827.76</v>
      </c>
      <c r="DP9" s="11">
        <v>212</v>
      </c>
      <c r="DQ9" s="11"/>
      <c r="DR9" s="13"/>
      <c r="DS9" s="11"/>
      <c r="DT9" s="12"/>
      <c r="DU9" s="12"/>
      <c r="DV9" s="11">
        <v>288</v>
      </c>
      <c r="DW9" s="13">
        <v>6216.06</v>
      </c>
      <c r="DX9" s="11">
        <v>140</v>
      </c>
      <c r="DY9" s="11"/>
      <c r="DZ9" s="13"/>
      <c r="EA9" s="11"/>
      <c r="EB9" s="12"/>
      <c r="EC9" s="12"/>
      <c r="ED9" s="11">
        <v>489</v>
      </c>
      <c r="EE9" s="13">
        <v>15650.53</v>
      </c>
      <c r="EF9" s="11">
        <v>350</v>
      </c>
      <c r="EG9" s="11"/>
      <c r="EH9" s="13"/>
      <c r="EI9" s="11"/>
      <c r="EJ9" s="12"/>
      <c r="EK9" s="12"/>
      <c r="EL9" s="11">
        <v>107</v>
      </c>
      <c r="EM9" s="13">
        <v>3169.77</v>
      </c>
      <c r="EN9" s="11">
        <v>164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>
        <v>52</v>
      </c>
      <c r="FK9" s="13">
        <v>985.04</v>
      </c>
      <c r="FL9" s="11"/>
      <c r="FM9" s="11"/>
      <c r="FN9" s="13"/>
      <c r="FO9" s="11"/>
      <c r="FP9" s="12"/>
      <c r="FQ9" s="12"/>
      <c r="FR9" s="11">
        <v>267</v>
      </c>
      <c r="FS9" s="13">
        <v>5494.17</v>
      </c>
      <c r="FT9" s="11">
        <v>79</v>
      </c>
      <c r="FU9" s="11"/>
      <c r="FV9" s="13"/>
      <c r="FW9" s="11"/>
      <c r="FX9" s="12"/>
      <c r="FY9" s="12"/>
      <c r="FZ9" s="11"/>
      <c r="GA9" s="13"/>
      <c r="GB9" s="11">
        <v>1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>
        <v>2</v>
      </c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58</v>
      </c>
      <c r="HO9" s="13">
        <v>1019.47</v>
      </c>
      <c r="HP9" s="11"/>
      <c r="HQ9" s="11"/>
      <c r="HR9" s="13"/>
      <c r="HS9" s="11"/>
      <c r="HT9" s="12"/>
      <c r="HU9" s="12"/>
      <c r="HV9" s="11">
        <v>42</v>
      </c>
      <c r="HW9" s="13">
        <v>888.31</v>
      </c>
      <c r="HX9" s="11">
        <v>58</v>
      </c>
      <c r="HY9" s="11"/>
      <c r="HZ9" s="13"/>
      <c r="IA9" s="11"/>
      <c r="IB9" s="12"/>
      <c r="IC9" s="12"/>
      <c r="ID9" s="11"/>
      <c r="IE9" s="13"/>
      <c r="IF9" s="11">
        <v>226</v>
      </c>
      <c r="IG9" s="11"/>
      <c r="IH9" s="13"/>
      <c r="II9" s="11"/>
      <c r="IJ9" s="12"/>
      <c r="IK9" s="12"/>
      <c r="IL9" s="11">
        <v>61</v>
      </c>
      <c r="IM9" s="13">
        <v>1288.28</v>
      </c>
      <c r="IN9" s="11">
        <v>229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156</v>
      </c>
      <c r="JC9" s="13">
        <v>2622.21</v>
      </c>
      <c r="JD9" s="11">
        <v>8</v>
      </c>
      <c r="JE9" s="11"/>
      <c r="JF9" s="13"/>
      <c r="JG9" s="11"/>
      <c r="JH9" s="12"/>
      <c r="JI9" s="12"/>
      <c r="JJ9" s="11">
        <v>5</v>
      </c>
      <c r="JK9" s="13">
        <v>102.87</v>
      </c>
      <c r="JL9" s="11">
        <v>190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>
        <v>9</v>
      </c>
      <c r="KA9" s="13">
        <v>387.91</v>
      </c>
      <c r="KB9" s="11">
        <v>312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>
        <v>3</v>
      </c>
      <c r="KY9" s="13"/>
      <c r="KZ9" s="11"/>
      <c r="LA9" s="11"/>
      <c r="LB9" s="13"/>
      <c r="LC9" s="11"/>
      <c r="LD9" s="12"/>
      <c r="LE9" s="12"/>
      <c r="LF9" s="11">
        <v>5</v>
      </c>
      <c r="LG9" s="13">
        <v>25.8</v>
      </c>
      <c r="LH9" s="11">
        <v>2</v>
      </c>
      <c r="LI9" s="11"/>
      <c r="LJ9" s="13"/>
      <c r="LK9" s="11"/>
      <c r="LL9" s="12"/>
      <c r="LM9" s="12"/>
      <c r="LN9" s="11"/>
      <c r="LO9" s="13"/>
      <c r="LP9" s="11">
        <v>2</v>
      </c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  <c r="ML9" s="11"/>
      <c r="MM9" s="13"/>
      <c r="MN9" s="11"/>
      <c r="MO9" s="11"/>
      <c r="MP9" s="13"/>
      <c r="MQ9" s="11"/>
      <c r="MR9" s="12"/>
      <c r="MS9" s="12"/>
    </row>
    <row r="10">
      <c r="A10" s="10" t="s">
        <v>78</v>
      </c>
      <c r="B10" s="11">
        <v>444758</v>
      </c>
      <c r="C10" s="11">
        <f>=ROUNDDOWN(26.8882171573665,0)</f>
      </c>
      <c r="D10" s="11">
        <v>252723</v>
      </c>
      <c r="E10" s="12">
        <v>0.8043</v>
      </c>
      <c r="F10" s="11"/>
      <c r="G10" s="11">
        <f>=ROUNDDOWN({0},0)</f>
      </c>
      <c r="H10" s="11"/>
      <c r="I10" s="12">
        <v>0.4907</v>
      </c>
      <c r="J10" s="11">
        <v>139602</v>
      </c>
      <c r="K10" s="13">
        <v>5709143.3</v>
      </c>
      <c r="L10" s="11">
        <v>1062</v>
      </c>
      <c r="M10" s="14">
        <v>5375.84</v>
      </c>
      <c r="N10" s="11"/>
      <c r="O10" s="13"/>
      <c r="P10" s="11"/>
      <c r="Q10" s="14"/>
      <c r="R10" s="12"/>
      <c r="S10" s="12"/>
      <c r="T10" s="12"/>
      <c r="U10" s="12"/>
      <c r="V10" s="11">
        <v>42773</v>
      </c>
      <c r="W10" s="13">
        <v>1839151.44</v>
      </c>
      <c r="X10" s="11">
        <v>889</v>
      </c>
      <c r="Y10" s="11"/>
      <c r="Z10" s="13"/>
      <c r="AA10" s="11"/>
      <c r="AB10" s="12"/>
      <c r="AC10" s="12"/>
      <c r="AD10" s="11">
        <v>11113</v>
      </c>
      <c r="AE10" s="13">
        <v>442553.96</v>
      </c>
      <c r="AF10" s="11">
        <v>882</v>
      </c>
      <c r="AG10" s="11"/>
      <c r="AH10" s="13"/>
      <c r="AI10" s="11"/>
      <c r="AJ10" s="12"/>
      <c r="AK10" s="12"/>
      <c r="AL10" s="11">
        <v>6275</v>
      </c>
      <c r="AM10" s="13">
        <v>339647.79</v>
      </c>
      <c r="AN10" s="11">
        <v>888</v>
      </c>
      <c r="AO10" s="11"/>
      <c r="AP10" s="13"/>
      <c r="AQ10" s="11"/>
      <c r="AR10" s="12"/>
      <c r="AS10" s="12"/>
      <c r="AT10" s="11">
        <v>21373</v>
      </c>
      <c r="AU10" s="13">
        <v>622284.25</v>
      </c>
      <c r="AV10" s="11">
        <v>567</v>
      </c>
      <c r="AW10" s="11"/>
      <c r="AX10" s="13"/>
      <c r="AY10" s="11"/>
      <c r="AZ10" s="12"/>
      <c r="BA10" s="12"/>
      <c r="BB10" s="11">
        <v>16408</v>
      </c>
      <c r="BC10" s="13">
        <v>621738.46</v>
      </c>
      <c r="BD10" s="11">
        <v>894</v>
      </c>
      <c r="BE10" s="11"/>
      <c r="BF10" s="13"/>
      <c r="BG10" s="11"/>
      <c r="BH10" s="12"/>
      <c r="BI10" s="12"/>
      <c r="BJ10" s="11">
        <v>3494</v>
      </c>
      <c r="BK10" s="13">
        <v>160300.34</v>
      </c>
      <c r="BL10" s="11">
        <v>890</v>
      </c>
      <c r="BM10" s="11"/>
      <c r="BN10" s="13"/>
      <c r="BO10" s="11"/>
      <c r="BP10" s="12"/>
      <c r="BQ10" s="12"/>
      <c r="BR10" s="11">
        <v>10078</v>
      </c>
      <c r="BS10" s="13">
        <v>387448.36</v>
      </c>
      <c r="BT10" s="11">
        <v>744</v>
      </c>
      <c r="BU10" s="11"/>
      <c r="BV10" s="13"/>
      <c r="BW10" s="11"/>
      <c r="BX10" s="12"/>
      <c r="BY10" s="12"/>
      <c r="BZ10" s="11">
        <v>4212</v>
      </c>
      <c r="CA10" s="13">
        <v>235068.06</v>
      </c>
      <c r="CB10" s="11"/>
      <c r="CC10" s="11"/>
      <c r="CD10" s="13"/>
      <c r="CE10" s="11"/>
      <c r="CF10" s="12"/>
      <c r="CG10" s="12"/>
      <c r="CH10" s="11">
        <v>1483</v>
      </c>
      <c r="CI10" s="13">
        <v>60889.37</v>
      </c>
      <c r="CJ10" s="11">
        <v>389</v>
      </c>
      <c r="CK10" s="11"/>
      <c r="CL10" s="13"/>
      <c r="CM10" s="11"/>
      <c r="CN10" s="12"/>
      <c r="CO10" s="12"/>
      <c r="CP10" s="11">
        <v>7158</v>
      </c>
      <c r="CQ10" s="13">
        <v>277929.84</v>
      </c>
      <c r="CR10" s="11">
        <v>664</v>
      </c>
      <c r="CS10" s="11"/>
      <c r="CT10" s="13"/>
      <c r="CU10" s="11"/>
      <c r="CV10" s="12"/>
      <c r="CW10" s="12"/>
      <c r="CX10" s="11">
        <v>3463</v>
      </c>
      <c r="CY10" s="13">
        <v>191668.56</v>
      </c>
      <c r="CZ10" s="11">
        <v>709</v>
      </c>
      <c r="DA10" s="11"/>
      <c r="DB10" s="13"/>
      <c r="DC10" s="11"/>
      <c r="DD10" s="12"/>
      <c r="DE10" s="12"/>
      <c r="DF10" s="11">
        <v>1549</v>
      </c>
      <c r="DG10" s="13">
        <v>84565.17</v>
      </c>
      <c r="DH10" s="11"/>
      <c r="DI10" s="11"/>
      <c r="DJ10" s="13"/>
      <c r="DK10" s="11"/>
      <c r="DL10" s="12"/>
      <c r="DM10" s="12"/>
      <c r="DN10" s="11">
        <v>1918</v>
      </c>
      <c r="DO10" s="13">
        <v>92428.73</v>
      </c>
      <c r="DP10" s="11">
        <v>675</v>
      </c>
      <c r="DQ10" s="11"/>
      <c r="DR10" s="13"/>
      <c r="DS10" s="11"/>
      <c r="DT10" s="12"/>
      <c r="DU10" s="12"/>
      <c r="DV10" s="11">
        <v>2467</v>
      </c>
      <c r="DW10" s="13">
        <v>125307.5</v>
      </c>
      <c r="DX10" s="11">
        <v>814</v>
      </c>
      <c r="DY10" s="11"/>
      <c r="DZ10" s="13"/>
      <c r="EA10" s="11"/>
      <c r="EB10" s="12"/>
      <c r="EC10" s="12"/>
      <c r="ED10" s="11">
        <v>636</v>
      </c>
      <c r="EE10" s="13">
        <v>28560.87</v>
      </c>
      <c r="EF10" s="11">
        <v>561</v>
      </c>
      <c r="EG10" s="11"/>
      <c r="EH10" s="13"/>
      <c r="EI10" s="11"/>
      <c r="EJ10" s="12"/>
      <c r="EK10" s="12"/>
      <c r="EL10" s="11">
        <v>426</v>
      </c>
      <c r="EM10" s="13">
        <v>26745.15</v>
      </c>
      <c r="EN10" s="11">
        <v>616</v>
      </c>
      <c r="EO10" s="11"/>
      <c r="EP10" s="13"/>
      <c r="EQ10" s="11"/>
      <c r="ER10" s="12"/>
      <c r="ES10" s="12"/>
      <c r="ET10" s="11">
        <v>1093</v>
      </c>
      <c r="EU10" s="13">
        <v>80059.36</v>
      </c>
      <c r="EV10" s="11"/>
      <c r="EW10" s="11"/>
      <c r="EX10" s="13"/>
      <c r="EY10" s="11"/>
      <c r="EZ10" s="12"/>
      <c r="FA10" s="12"/>
      <c r="FB10" s="11"/>
      <c r="FC10" s="13"/>
      <c r="FD10" s="11"/>
      <c r="FE10" s="11"/>
      <c r="FF10" s="13"/>
      <c r="FG10" s="11"/>
      <c r="FH10" s="12"/>
      <c r="FI10" s="12"/>
      <c r="FJ10" s="11">
        <v>135</v>
      </c>
      <c r="FK10" s="13">
        <v>4454.6</v>
      </c>
      <c r="FL10" s="11"/>
      <c r="FM10" s="11"/>
      <c r="FN10" s="13"/>
      <c r="FO10" s="11"/>
      <c r="FP10" s="12"/>
      <c r="FQ10" s="12"/>
      <c r="FR10" s="11">
        <v>568</v>
      </c>
      <c r="FS10" s="13">
        <v>29754.45</v>
      </c>
      <c r="FT10" s="11">
        <v>102</v>
      </c>
      <c r="FU10" s="11"/>
      <c r="FV10" s="13"/>
      <c r="FW10" s="11"/>
      <c r="FX10" s="12"/>
      <c r="FY10" s="12"/>
      <c r="FZ10" s="11">
        <v>369</v>
      </c>
      <c r="GA10" s="13">
        <v>13372.79</v>
      </c>
      <c r="GB10" s="11">
        <v>102</v>
      </c>
      <c r="GC10" s="11"/>
      <c r="GD10" s="13"/>
      <c r="GE10" s="11"/>
      <c r="GF10" s="12"/>
      <c r="GG10" s="12"/>
      <c r="GH10" s="11">
        <v>21</v>
      </c>
      <c r="GI10" s="13">
        <v>654</v>
      </c>
      <c r="GJ10" s="11">
        <v>20</v>
      </c>
      <c r="GK10" s="11"/>
      <c r="GL10" s="13"/>
      <c r="GM10" s="11"/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/>
      <c r="GY10" s="13"/>
      <c r="GZ10" s="11">
        <v>27</v>
      </c>
      <c r="HA10" s="11"/>
      <c r="HB10" s="13"/>
      <c r="HC10" s="11"/>
      <c r="HD10" s="12"/>
      <c r="HE10" s="12"/>
      <c r="HF10" s="11">
        <v>19</v>
      </c>
      <c r="HG10" s="13">
        <v>838.67</v>
      </c>
      <c r="HH10" s="11"/>
      <c r="HI10" s="11"/>
      <c r="HJ10" s="13"/>
      <c r="HK10" s="11"/>
      <c r="HL10" s="12"/>
      <c r="HM10" s="12"/>
      <c r="HN10" s="11">
        <v>271</v>
      </c>
      <c r="HO10" s="13">
        <v>12002.86</v>
      </c>
      <c r="HP10" s="11"/>
      <c r="HQ10" s="11"/>
      <c r="HR10" s="13"/>
      <c r="HS10" s="11"/>
      <c r="HT10" s="12"/>
      <c r="HU10" s="12"/>
      <c r="HV10" s="11">
        <v>98</v>
      </c>
      <c r="HW10" s="13">
        <v>7795.13</v>
      </c>
      <c r="HX10" s="11">
        <v>99</v>
      </c>
      <c r="HY10" s="11"/>
      <c r="HZ10" s="13"/>
      <c r="IA10" s="11"/>
      <c r="IB10" s="12"/>
      <c r="IC10" s="12"/>
      <c r="ID10" s="11">
        <v>11</v>
      </c>
      <c r="IE10" s="13">
        <v>378.94</v>
      </c>
      <c r="IF10" s="11">
        <v>282</v>
      </c>
      <c r="IG10" s="11"/>
      <c r="IH10" s="13"/>
      <c r="II10" s="11"/>
      <c r="IJ10" s="12"/>
      <c r="IK10" s="12"/>
      <c r="IL10" s="11">
        <v>69</v>
      </c>
      <c r="IM10" s="13">
        <v>2010.4</v>
      </c>
      <c r="IN10" s="11">
        <v>447</v>
      </c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9</v>
      </c>
      <c r="JC10" s="13">
        <v>331.43</v>
      </c>
      <c r="JD10" s="11">
        <v>12</v>
      </c>
      <c r="JE10" s="11"/>
      <c r="JF10" s="13"/>
      <c r="JG10" s="11"/>
      <c r="JH10" s="12"/>
      <c r="JI10" s="12"/>
      <c r="JJ10" s="11">
        <v>6</v>
      </c>
      <c r="JK10" s="13">
        <v>319.32</v>
      </c>
      <c r="JL10" s="11">
        <v>652</v>
      </c>
      <c r="JM10" s="11"/>
      <c r="JN10" s="13"/>
      <c r="JO10" s="11"/>
      <c r="JP10" s="12"/>
      <c r="JQ10" s="12"/>
      <c r="JR10" s="11">
        <v>255</v>
      </c>
      <c r="JS10" s="13">
        <v>15958.73</v>
      </c>
      <c r="JT10" s="11">
        <v>150</v>
      </c>
      <c r="JU10" s="11"/>
      <c r="JV10" s="13"/>
      <c r="JW10" s="11"/>
      <c r="JX10" s="12"/>
      <c r="JY10" s="12"/>
      <c r="JZ10" s="11">
        <v>13</v>
      </c>
      <c r="KA10" s="13">
        <v>1127.37</v>
      </c>
      <c r="KB10" s="11">
        <v>894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>
        <v>61</v>
      </c>
      <c r="KQ10" s="13">
        <v>3278.81</v>
      </c>
      <c r="KR10" s="11">
        <v>106</v>
      </c>
      <c r="KS10" s="11"/>
      <c r="KT10" s="13"/>
      <c r="KU10" s="11"/>
      <c r="KV10" s="12"/>
      <c r="KW10" s="12"/>
      <c r="KX10" s="11">
        <v>1777</v>
      </c>
      <c r="KY10" s="13">
        <v>518.59</v>
      </c>
      <c r="KZ10" s="11"/>
      <c r="LA10" s="11"/>
      <c r="LB10" s="13"/>
      <c r="LC10" s="11"/>
      <c r="LD10" s="12"/>
      <c r="LE10" s="12"/>
      <c r="LF10" s="11"/>
      <c r="LG10" s="13"/>
      <c r="LH10" s="11">
        <v>23</v>
      </c>
      <c r="LI10" s="11"/>
      <c r="LJ10" s="13"/>
      <c r="LK10" s="11"/>
      <c r="LL10" s="12"/>
      <c r="LM10" s="12"/>
      <c r="LN10" s="11">
        <v>1</v>
      </c>
      <c r="LO10" s="13"/>
      <c r="LP10" s="11">
        <v>55</v>
      </c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  <c r="ML10" s="11"/>
      <c r="MM10" s="13"/>
      <c r="MN10" s="11"/>
      <c r="MO10" s="11"/>
      <c r="MP10" s="13"/>
      <c r="MQ10" s="11"/>
      <c r="MR10" s="12"/>
      <c r="MS10" s="12"/>
    </row>
    <row r="11">
      <c r="A11" s="10" t="s">
        <v>79</v>
      </c>
      <c r="B11" s="11">
        <v>2520</v>
      </c>
      <c r="C11" s="11">
        <f>=ROUNDDOWN(107.692307692308,0)</f>
      </c>
      <c r="D11" s="11">
        <v>414</v>
      </c>
      <c r="E11" s="12">
        <v>0.6299</v>
      </c>
      <c r="F11" s="11"/>
      <c r="G11" s="11">
        <f>=ROUNDDOWN({0},0)</f>
      </c>
      <c r="H11" s="11"/>
      <c r="I11" s="12"/>
      <c r="J11" s="11">
        <v>261</v>
      </c>
      <c r="K11" s="13">
        <v>53375.01</v>
      </c>
      <c r="L11" s="11">
        <v>65</v>
      </c>
      <c r="M11" s="14">
        <v>821.15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29</v>
      </c>
      <c r="AE11" s="13">
        <v>4794.3</v>
      </c>
      <c r="AF11" s="11">
        <v>56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230</v>
      </c>
      <c r="BK11" s="13">
        <v>48289.85</v>
      </c>
      <c r="BL11" s="11">
        <v>65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>
        <v>11</v>
      </c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17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>
        <v>51</v>
      </c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>
        <v>2</v>
      </c>
      <c r="KY11" s="13">
        <v>290.86</v>
      </c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  <c r="ML11" s="11"/>
      <c r="MM11" s="13"/>
      <c r="MN11" s="11"/>
      <c r="MO11" s="11"/>
      <c r="MP11" s="13"/>
      <c r="MQ11" s="11"/>
      <c r="MR11" s="12"/>
      <c r="MS11" s="12"/>
    </row>
    <row r="12">
      <c r="A12" s="10" t="s">
        <v>80</v>
      </c>
      <c r="B12" s="11">
        <v>63869</v>
      </c>
      <c r="C12" s="11">
        <f>=ROUNDDOWN(12.2354406130268,0)</f>
      </c>
      <c r="D12" s="11">
        <v>127690</v>
      </c>
      <c r="E12" s="12">
        <v>0.8027</v>
      </c>
      <c r="F12" s="11"/>
      <c r="G12" s="11">
        <f>=ROUNDDOWN({0},0)</f>
      </c>
      <c r="H12" s="11">
        <v>7280</v>
      </c>
      <c r="I12" s="12">
        <v>0.4633</v>
      </c>
      <c r="J12" s="11">
        <v>49276</v>
      </c>
      <c r="K12" s="13">
        <v>8858351.5</v>
      </c>
      <c r="L12" s="11">
        <v>358</v>
      </c>
      <c r="M12" s="14">
        <v>24744</v>
      </c>
      <c r="N12" s="11"/>
      <c r="O12" s="13"/>
      <c r="P12" s="11"/>
      <c r="Q12" s="14"/>
      <c r="R12" s="12"/>
      <c r="S12" s="12"/>
      <c r="T12" s="12"/>
      <c r="U12" s="12"/>
      <c r="V12" s="11">
        <v>4023</v>
      </c>
      <c r="W12" s="13">
        <v>694118.29</v>
      </c>
      <c r="X12" s="11">
        <v>213</v>
      </c>
      <c r="Y12" s="11"/>
      <c r="Z12" s="13"/>
      <c r="AA12" s="11"/>
      <c r="AB12" s="12"/>
      <c r="AC12" s="12"/>
      <c r="AD12" s="11">
        <v>22133</v>
      </c>
      <c r="AE12" s="13">
        <v>3725776.48</v>
      </c>
      <c r="AF12" s="11">
        <v>350</v>
      </c>
      <c r="AG12" s="11"/>
      <c r="AH12" s="13"/>
      <c r="AI12" s="11"/>
      <c r="AJ12" s="12"/>
      <c r="AK12" s="12"/>
      <c r="AL12" s="11">
        <v>4008</v>
      </c>
      <c r="AM12" s="13">
        <v>829112.43</v>
      </c>
      <c r="AN12" s="11">
        <v>346</v>
      </c>
      <c r="AO12" s="11"/>
      <c r="AP12" s="13"/>
      <c r="AQ12" s="11"/>
      <c r="AR12" s="12"/>
      <c r="AS12" s="12"/>
      <c r="AT12" s="11">
        <v>539</v>
      </c>
      <c r="AU12" s="13">
        <v>90318.55</v>
      </c>
      <c r="AV12" s="11">
        <v>273</v>
      </c>
      <c r="AW12" s="11"/>
      <c r="AX12" s="13"/>
      <c r="AY12" s="11"/>
      <c r="AZ12" s="12"/>
      <c r="BA12" s="12"/>
      <c r="BB12" s="11">
        <v>2047</v>
      </c>
      <c r="BC12" s="13">
        <v>358156.39</v>
      </c>
      <c r="BD12" s="11">
        <v>311</v>
      </c>
      <c r="BE12" s="11"/>
      <c r="BF12" s="13"/>
      <c r="BG12" s="11"/>
      <c r="BH12" s="12"/>
      <c r="BI12" s="12"/>
      <c r="BJ12" s="11">
        <v>4871</v>
      </c>
      <c r="BK12" s="13">
        <v>1001145.45</v>
      </c>
      <c r="BL12" s="11">
        <v>351</v>
      </c>
      <c r="BM12" s="11"/>
      <c r="BN12" s="13"/>
      <c r="BO12" s="11"/>
      <c r="BP12" s="12"/>
      <c r="BQ12" s="12"/>
      <c r="BR12" s="11">
        <v>147</v>
      </c>
      <c r="BS12" s="13">
        <v>28586.74</v>
      </c>
      <c r="BT12" s="11">
        <v>167</v>
      </c>
      <c r="BU12" s="11"/>
      <c r="BV12" s="13"/>
      <c r="BW12" s="11"/>
      <c r="BX12" s="12"/>
      <c r="BY12" s="12"/>
      <c r="BZ12" s="11"/>
      <c r="CA12" s="13"/>
      <c r="CB12" s="11"/>
      <c r="CC12" s="11"/>
      <c r="CD12" s="13"/>
      <c r="CE12" s="11"/>
      <c r="CF12" s="12"/>
      <c r="CG12" s="12"/>
      <c r="CH12" s="11">
        <v>6485</v>
      </c>
      <c r="CI12" s="13">
        <v>1250243.92</v>
      </c>
      <c r="CJ12" s="11">
        <v>158</v>
      </c>
      <c r="CK12" s="11"/>
      <c r="CL12" s="13"/>
      <c r="CM12" s="11"/>
      <c r="CN12" s="12"/>
      <c r="CO12" s="12"/>
      <c r="CP12" s="11">
        <v>1834</v>
      </c>
      <c r="CQ12" s="13">
        <v>285892.28</v>
      </c>
      <c r="CR12" s="11">
        <v>139</v>
      </c>
      <c r="CS12" s="11"/>
      <c r="CT12" s="13"/>
      <c r="CU12" s="11"/>
      <c r="CV12" s="12"/>
      <c r="CW12" s="12"/>
      <c r="CX12" s="11">
        <v>2</v>
      </c>
      <c r="CY12" s="13">
        <v>855.98</v>
      </c>
      <c r="CZ12" s="11">
        <v>290</v>
      </c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>
        <v>1240</v>
      </c>
      <c r="DO12" s="13">
        <v>233290.74</v>
      </c>
      <c r="DP12" s="11">
        <v>229</v>
      </c>
      <c r="DQ12" s="11"/>
      <c r="DR12" s="13"/>
      <c r="DS12" s="11"/>
      <c r="DT12" s="12"/>
      <c r="DU12" s="12"/>
      <c r="DV12" s="11">
        <v>10</v>
      </c>
      <c r="DW12" s="13">
        <v>1526.53</v>
      </c>
      <c r="DX12" s="11">
        <v>75</v>
      </c>
      <c r="DY12" s="11"/>
      <c r="DZ12" s="13"/>
      <c r="EA12" s="11"/>
      <c r="EB12" s="12"/>
      <c r="EC12" s="12"/>
      <c r="ED12" s="11">
        <v>316</v>
      </c>
      <c r="EE12" s="13">
        <v>91478.31</v>
      </c>
      <c r="EF12" s="11">
        <v>309</v>
      </c>
      <c r="EG12" s="11"/>
      <c r="EH12" s="13"/>
      <c r="EI12" s="11"/>
      <c r="EJ12" s="12"/>
      <c r="EK12" s="12"/>
      <c r="EL12" s="11"/>
      <c r="EM12" s="13"/>
      <c r="EN12" s="11">
        <v>30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520</v>
      </c>
      <c r="FK12" s="13">
        <v>101723.94</v>
      </c>
      <c r="FL12" s="11"/>
      <c r="FM12" s="11"/>
      <c r="FN12" s="13"/>
      <c r="FO12" s="11"/>
      <c r="FP12" s="12"/>
      <c r="FQ12" s="12"/>
      <c r="FR12" s="11">
        <v>97</v>
      </c>
      <c r="FS12" s="13">
        <v>12344.02</v>
      </c>
      <c r="FT12" s="11">
        <v>108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469</v>
      </c>
      <c r="GI12" s="13">
        <v>63152.57</v>
      </c>
      <c r="GJ12" s="11">
        <v>210</v>
      </c>
      <c r="GK12" s="11"/>
      <c r="GL12" s="13"/>
      <c r="GM12" s="11"/>
      <c r="GN12" s="12"/>
      <c r="GO12" s="12"/>
      <c r="GP12" s="11">
        <v>274</v>
      </c>
      <c r="GQ12" s="13">
        <v>48728.09</v>
      </c>
      <c r="GR12" s="11">
        <v>246</v>
      </c>
      <c r="GS12" s="11"/>
      <c r="GT12" s="13"/>
      <c r="GU12" s="11"/>
      <c r="GV12" s="12"/>
      <c r="GW12" s="12"/>
      <c r="GX12" s="11"/>
      <c r="GY12" s="13"/>
      <c r="GZ12" s="11">
        <v>26</v>
      </c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>
        <v>4</v>
      </c>
      <c r="HW12" s="13">
        <v>579.6</v>
      </c>
      <c r="HX12" s="11">
        <v>32</v>
      </c>
      <c r="HY12" s="11"/>
      <c r="HZ12" s="13"/>
      <c r="IA12" s="11"/>
      <c r="IB12" s="12"/>
      <c r="IC12" s="12"/>
      <c r="ID12" s="11"/>
      <c r="IE12" s="13"/>
      <c r="IF12" s="11">
        <v>79</v>
      </c>
      <c r="IG12" s="11"/>
      <c r="IH12" s="13"/>
      <c r="II12" s="11"/>
      <c r="IJ12" s="12"/>
      <c r="IK12" s="12"/>
      <c r="IL12" s="11"/>
      <c r="IM12" s="13"/>
      <c r="IN12" s="11">
        <v>1</v>
      </c>
      <c r="IO12" s="11"/>
      <c r="IP12" s="13"/>
      <c r="IQ12" s="11"/>
      <c r="IR12" s="12"/>
      <c r="IS12" s="12"/>
      <c r="IT12" s="11">
        <v>93</v>
      </c>
      <c r="IU12" s="13">
        <v>19621.19</v>
      </c>
      <c r="IV12" s="11"/>
      <c r="IW12" s="11"/>
      <c r="IX12" s="13"/>
      <c r="IY12" s="11"/>
      <c r="IZ12" s="12"/>
      <c r="JA12" s="12"/>
      <c r="JB12" s="11">
        <v>8</v>
      </c>
      <c r="JC12" s="13">
        <v>1659.99</v>
      </c>
      <c r="JD12" s="11">
        <v>22</v>
      </c>
      <c r="JE12" s="11"/>
      <c r="JF12" s="13"/>
      <c r="JG12" s="11"/>
      <c r="JH12" s="12"/>
      <c r="JI12" s="12"/>
      <c r="JJ12" s="11">
        <v>71</v>
      </c>
      <c r="JK12" s="13">
        <v>14875.71</v>
      </c>
      <c r="JL12" s="11">
        <v>280</v>
      </c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>
        <v>9</v>
      </c>
      <c r="KA12" s="13">
        <v>3768</v>
      </c>
      <c r="KB12" s="11">
        <v>259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>
        <v>76</v>
      </c>
      <c r="KY12" s="13">
        <v>1396.3</v>
      </c>
      <c r="KZ12" s="11"/>
      <c r="LA12" s="11"/>
      <c r="LB12" s="13"/>
      <c r="LC12" s="11"/>
      <c r="LD12" s="12"/>
      <c r="LE12" s="12"/>
      <c r="LF12" s="11"/>
      <c r="LG12" s="13"/>
      <c r="LH12" s="11">
        <v>63</v>
      </c>
      <c r="LI12" s="11"/>
      <c r="LJ12" s="13"/>
      <c r="LK12" s="11"/>
      <c r="LL12" s="12"/>
      <c r="LM12" s="12"/>
      <c r="LN12" s="11"/>
      <c r="LO12" s="13"/>
      <c r="LP12" s="11">
        <v>5</v>
      </c>
      <c r="LQ12" s="11"/>
      <c r="LR12" s="13"/>
      <c r="LS12" s="11"/>
      <c r="LT12" s="12"/>
      <c r="LU12" s="12"/>
      <c r="LV12" s="11"/>
      <c r="LW12" s="13"/>
      <c r="LX12" s="11">
        <v>1</v>
      </c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  <c r="ML12" s="11"/>
      <c r="MM12" s="13"/>
      <c r="MN12" s="11"/>
      <c r="MO12" s="11"/>
      <c r="MP12" s="13"/>
      <c r="MQ12" s="11"/>
      <c r="MR12" s="12"/>
      <c r="MS12" s="12"/>
    </row>
    <row r="13">
      <c r="A13" s="10" t="s">
        <v>81</v>
      </c>
      <c r="B13" s="11">
        <v>35712</v>
      </c>
      <c r="C13" s="11">
        <f>=ROUNDDOWN(49.9538396978598,0)</f>
      </c>
      <c r="D13" s="11">
        <v>17537</v>
      </c>
      <c r="E13" s="12">
        <v>0.9767</v>
      </c>
      <c r="F13" s="11"/>
      <c r="G13" s="11">
        <f>=ROUNDDOWN({0},0)</f>
      </c>
      <c r="H13" s="11"/>
      <c r="I13" s="12"/>
      <c r="J13" s="11">
        <v>5518</v>
      </c>
      <c r="K13" s="13">
        <v>511676.39</v>
      </c>
      <c r="L13" s="11">
        <v>206</v>
      </c>
      <c r="M13" s="14">
        <v>2483.87</v>
      </c>
      <c r="N13" s="11"/>
      <c r="O13" s="13"/>
      <c r="P13" s="11"/>
      <c r="Q13" s="14"/>
      <c r="R13" s="12"/>
      <c r="S13" s="12"/>
      <c r="T13" s="12"/>
      <c r="U13" s="12"/>
      <c r="V13" s="11">
        <v>1332</v>
      </c>
      <c r="W13" s="13">
        <v>110901.38</v>
      </c>
      <c r="X13" s="11">
        <v>199</v>
      </c>
      <c r="Y13" s="11"/>
      <c r="Z13" s="13"/>
      <c r="AA13" s="11"/>
      <c r="AB13" s="12"/>
      <c r="AC13" s="12"/>
      <c r="AD13" s="11">
        <v>1089</v>
      </c>
      <c r="AE13" s="13">
        <v>86932.91</v>
      </c>
      <c r="AF13" s="11">
        <v>206</v>
      </c>
      <c r="AG13" s="11"/>
      <c r="AH13" s="13"/>
      <c r="AI13" s="11"/>
      <c r="AJ13" s="12"/>
      <c r="AK13" s="12"/>
      <c r="AL13" s="11">
        <v>965</v>
      </c>
      <c r="AM13" s="13">
        <v>102203.32</v>
      </c>
      <c r="AN13" s="11">
        <v>200</v>
      </c>
      <c r="AO13" s="11"/>
      <c r="AP13" s="13"/>
      <c r="AQ13" s="11"/>
      <c r="AR13" s="12"/>
      <c r="AS13" s="12"/>
      <c r="AT13" s="11">
        <v>515</v>
      </c>
      <c r="AU13" s="13">
        <v>50833.36</v>
      </c>
      <c r="AV13" s="11">
        <v>177</v>
      </c>
      <c r="AW13" s="11"/>
      <c r="AX13" s="13"/>
      <c r="AY13" s="11"/>
      <c r="AZ13" s="12"/>
      <c r="BA13" s="12"/>
      <c r="BB13" s="11">
        <v>178</v>
      </c>
      <c r="BC13" s="13">
        <v>17041.56</v>
      </c>
      <c r="BD13" s="11">
        <v>182</v>
      </c>
      <c r="BE13" s="11"/>
      <c r="BF13" s="13"/>
      <c r="BG13" s="11"/>
      <c r="BH13" s="12"/>
      <c r="BI13" s="12"/>
      <c r="BJ13" s="11">
        <v>792</v>
      </c>
      <c r="BK13" s="13">
        <v>79679.82</v>
      </c>
      <c r="BL13" s="11">
        <v>206</v>
      </c>
      <c r="BM13" s="11"/>
      <c r="BN13" s="13"/>
      <c r="BO13" s="11"/>
      <c r="BP13" s="12"/>
      <c r="BQ13" s="12"/>
      <c r="BR13" s="11">
        <v>172</v>
      </c>
      <c r="BS13" s="13">
        <v>16348.26</v>
      </c>
      <c r="BT13" s="11">
        <v>86</v>
      </c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>
        <v>4</v>
      </c>
      <c r="CI13" s="13">
        <v>432.76</v>
      </c>
      <c r="CJ13" s="11">
        <v>4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128</v>
      </c>
      <c r="CY13" s="13">
        <v>17264.17</v>
      </c>
      <c r="CZ13" s="11">
        <v>201</v>
      </c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78</v>
      </c>
      <c r="DO13" s="13">
        <v>4659.63</v>
      </c>
      <c r="DP13" s="11">
        <v>92</v>
      </c>
      <c r="DQ13" s="11"/>
      <c r="DR13" s="13"/>
      <c r="DS13" s="11"/>
      <c r="DT13" s="12"/>
      <c r="DU13" s="12"/>
      <c r="DV13" s="11">
        <v>31</v>
      </c>
      <c r="DW13" s="13">
        <v>4049.66</v>
      </c>
      <c r="DX13" s="11">
        <v>45</v>
      </c>
      <c r="DY13" s="11"/>
      <c r="DZ13" s="13"/>
      <c r="EA13" s="11"/>
      <c r="EB13" s="12"/>
      <c r="EC13" s="12"/>
      <c r="ED13" s="11"/>
      <c r="EE13" s="13"/>
      <c r="EF13" s="11">
        <v>86</v>
      </c>
      <c r="EG13" s="11"/>
      <c r="EH13" s="13"/>
      <c r="EI13" s="11"/>
      <c r="EJ13" s="12"/>
      <c r="EK13" s="12"/>
      <c r="EL13" s="11"/>
      <c r="EM13" s="13"/>
      <c r="EN13" s="11">
        <v>61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20</v>
      </c>
      <c r="GI13" s="13">
        <v>1941.79</v>
      </c>
      <c r="GJ13" s="11">
        <v>41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168</v>
      </c>
      <c r="GY13" s="13">
        <v>17712.62</v>
      </c>
      <c r="GZ13" s="11">
        <v>90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>
        <v>5</v>
      </c>
      <c r="HO13" s="13">
        <v>708.13</v>
      </c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>
        <v>1</v>
      </c>
      <c r="IE13" s="13"/>
      <c r="IF13" s="11">
        <v>119</v>
      </c>
      <c r="IG13" s="11"/>
      <c r="IH13" s="13"/>
      <c r="II13" s="11"/>
      <c r="IJ13" s="12"/>
      <c r="IK13" s="12"/>
      <c r="IL13" s="11">
        <v>6</v>
      </c>
      <c r="IM13" s="13">
        <v>472.51</v>
      </c>
      <c r="IN13" s="11">
        <v>85</v>
      </c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>
        <v>51</v>
      </c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>
        <v>4</v>
      </c>
      <c r="KA13" s="13">
        <v>274.96</v>
      </c>
      <c r="KB13" s="11">
        <v>206</v>
      </c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>
        <v>30</v>
      </c>
      <c r="KY13" s="13">
        <v>219.55</v>
      </c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  <c r="ML13" s="11"/>
      <c r="MM13" s="13"/>
      <c r="MN13" s="11"/>
      <c r="MO13" s="11"/>
      <c r="MP13" s="13"/>
      <c r="MQ13" s="11"/>
      <c r="MR13" s="12"/>
      <c r="MS13" s="12"/>
    </row>
    <row r="14">
      <c r="A14" s="10" t="s">
        <v>82</v>
      </c>
      <c r="B14" s="11">
        <v>7061</v>
      </c>
      <c r="C14" s="11">
        <f>=ROUNDDOWN(14.7565308254963,0)</f>
      </c>
      <c r="D14" s="11">
        <v>11056</v>
      </c>
      <c r="E14" s="12">
        <v>0.9191</v>
      </c>
      <c r="F14" s="11"/>
      <c r="G14" s="11">
        <f>=ROUNDDOWN({0},0)</f>
      </c>
      <c r="H14" s="11"/>
      <c r="I14" s="12"/>
      <c r="J14" s="11">
        <v>5178</v>
      </c>
      <c r="K14" s="13">
        <v>385936.52</v>
      </c>
      <c r="L14" s="11">
        <v>48</v>
      </c>
      <c r="M14" s="14">
        <v>8040.34</v>
      </c>
      <c r="N14" s="11"/>
      <c r="O14" s="13"/>
      <c r="P14" s="11"/>
      <c r="Q14" s="14"/>
      <c r="R14" s="12"/>
      <c r="S14" s="12"/>
      <c r="T14" s="12"/>
      <c r="U14" s="12"/>
      <c r="V14" s="11">
        <v>622</v>
      </c>
      <c r="W14" s="13">
        <v>41962.1</v>
      </c>
      <c r="X14" s="11">
        <v>35</v>
      </c>
      <c r="Y14" s="11"/>
      <c r="Z14" s="13"/>
      <c r="AA14" s="11"/>
      <c r="AB14" s="12"/>
      <c r="AC14" s="12"/>
      <c r="AD14" s="11">
        <v>1513</v>
      </c>
      <c r="AE14" s="13">
        <v>104175.24</v>
      </c>
      <c r="AF14" s="11">
        <v>48</v>
      </c>
      <c r="AG14" s="11"/>
      <c r="AH14" s="13"/>
      <c r="AI14" s="11"/>
      <c r="AJ14" s="12"/>
      <c r="AK14" s="12"/>
      <c r="AL14" s="11">
        <v>447</v>
      </c>
      <c r="AM14" s="13">
        <v>41762.92</v>
      </c>
      <c r="AN14" s="11">
        <v>48</v>
      </c>
      <c r="AO14" s="11"/>
      <c r="AP14" s="13"/>
      <c r="AQ14" s="11"/>
      <c r="AR14" s="12"/>
      <c r="AS14" s="12"/>
      <c r="AT14" s="11">
        <v>52</v>
      </c>
      <c r="AU14" s="13">
        <v>3775.79</v>
      </c>
      <c r="AV14" s="11">
        <v>47</v>
      </c>
      <c r="AW14" s="11"/>
      <c r="AX14" s="13"/>
      <c r="AY14" s="11"/>
      <c r="AZ14" s="12"/>
      <c r="BA14" s="12"/>
      <c r="BB14" s="11">
        <v>307</v>
      </c>
      <c r="BC14" s="13">
        <v>20746.66</v>
      </c>
      <c r="BD14" s="11">
        <v>47</v>
      </c>
      <c r="BE14" s="11"/>
      <c r="BF14" s="13"/>
      <c r="BG14" s="11"/>
      <c r="BH14" s="12"/>
      <c r="BI14" s="12"/>
      <c r="BJ14" s="11">
        <v>868</v>
      </c>
      <c r="BK14" s="13">
        <v>72020.03</v>
      </c>
      <c r="BL14" s="11">
        <v>48</v>
      </c>
      <c r="BM14" s="11"/>
      <c r="BN14" s="13"/>
      <c r="BO14" s="11"/>
      <c r="BP14" s="12"/>
      <c r="BQ14" s="12"/>
      <c r="BR14" s="11">
        <v>105</v>
      </c>
      <c r="BS14" s="13">
        <v>7131.44</v>
      </c>
      <c r="BT14" s="11">
        <v>30</v>
      </c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>
        <v>377</v>
      </c>
      <c r="CI14" s="13">
        <v>34263.4</v>
      </c>
      <c r="CJ14" s="11">
        <v>39</v>
      </c>
      <c r="CK14" s="11"/>
      <c r="CL14" s="13"/>
      <c r="CM14" s="11"/>
      <c r="CN14" s="12"/>
      <c r="CO14" s="12"/>
      <c r="CP14" s="11">
        <v>247</v>
      </c>
      <c r="CQ14" s="13">
        <v>14598.51</v>
      </c>
      <c r="CR14" s="11">
        <v>36</v>
      </c>
      <c r="CS14" s="11"/>
      <c r="CT14" s="13"/>
      <c r="CU14" s="11"/>
      <c r="CV14" s="12"/>
      <c r="CW14" s="12"/>
      <c r="CX14" s="11"/>
      <c r="CY14" s="13"/>
      <c r="CZ14" s="11">
        <v>45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100</v>
      </c>
      <c r="DO14" s="13">
        <v>9214.37</v>
      </c>
      <c r="DP14" s="11">
        <v>31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>
        <v>75</v>
      </c>
      <c r="EE14" s="13">
        <v>6538.1</v>
      </c>
      <c r="EF14" s="11">
        <v>48</v>
      </c>
      <c r="EG14" s="11"/>
      <c r="EH14" s="13"/>
      <c r="EI14" s="11"/>
      <c r="EJ14" s="12"/>
      <c r="EK14" s="12"/>
      <c r="EL14" s="11"/>
      <c r="EM14" s="13"/>
      <c r="EN14" s="11">
        <v>4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92</v>
      </c>
      <c r="FK14" s="13">
        <v>6239.87</v>
      </c>
      <c r="FL14" s="11"/>
      <c r="FM14" s="11"/>
      <c r="FN14" s="13"/>
      <c r="FO14" s="11"/>
      <c r="FP14" s="12"/>
      <c r="FQ14" s="12"/>
      <c r="FR14" s="11">
        <v>106</v>
      </c>
      <c r="FS14" s="13">
        <v>6789.27</v>
      </c>
      <c r="FT14" s="11">
        <v>24</v>
      </c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>
        <v>78</v>
      </c>
      <c r="GI14" s="13">
        <v>5296.08</v>
      </c>
      <c r="GJ14" s="11">
        <v>46</v>
      </c>
      <c r="GK14" s="11"/>
      <c r="GL14" s="13"/>
      <c r="GM14" s="11"/>
      <c r="GN14" s="12"/>
      <c r="GO14" s="12"/>
      <c r="GP14" s="11">
        <v>157</v>
      </c>
      <c r="GQ14" s="13">
        <v>10589.72</v>
      </c>
      <c r="GR14" s="11">
        <v>40</v>
      </c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>
        <v>9</v>
      </c>
      <c r="JK14" s="13">
        <v>645.63</v>
      </c>
      <c r="JL14" s="11">
        <v>40</v>
      </c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>
        <v>48</v>
      </c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>
        <v>23</v>
      </c>
      <c r="KY14" s="13">
        <v>187.39</v>
      </c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  <c r="ML14" s="11"/>
      <c r="MM14" s="13"/>
      <c r="MN14" s="11"/>
      <c r="MO14" s="11"/>
      <c r="MP14" s="13"/>
      <c r="MQ14" s="11"/>
      <c r="MR14" s="12"/>
      <c r="MS14" s="12"/>
    </row>
    <row r="15">
      <c r="A15" s="10" t="s">
        <v>83</v>
      </c>
      <c r="B15" s="11">
        <v>9199</v>
      </c>
      <c r="C15" s="11">
        <f>=ROUNDDOWN(108.223529411765,0)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1057</v>
      </c>
      <c r="K15" s="13">
        <v>24814.43</v>
      </c>
      <c r="L15" s="11">
        <v>27</v>
      </c>
      <c r="M15" s="14">
        <v>919.05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3</v>
      </c>
      <c r="BK15" s="13">
        <v>115.66</v>
      </c>
      <c r="BL15" s="11">
        <v>27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97</v>
      </c>
      <c r="CA15" s="13">
        <v>3116.21</v>
      </c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5</v>
      </c>
      <c r="CY15" s="13">
        <v>164.65</v>
      </c>
      <c r="CZ15" s="11">
        <v>27</v>
      </c>
      <c r="DA15" s="11"/>
      <c r="DB15" s="13"/>
      <c r="DC15" s="11"/>
      <c r="DD15" s="12"/>
      <c r="DE15" s="12"/>
      <c r="DF15" s="11">
        <v>8</v>
      </c>
      <c r="DG15" s="13">
        <v>270.91</v>
      </c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731</v>
      </c>
      <c r="EM15" s="13">
        <v>14926.69</v>
      </c>
      <c r="EN15" s="11">
        <v>27</v>
      </c>
      <c r="EO15" s="11"/>
      <c r="EP15" s="13"/>
      <c r="EQ15" s="11"/>
      <c r="ER15" s="12"/>
      <c r="ES15" s="12"/>
      <c r="ET15" s="11">
        <v>156</v>
      </c>
      <c r="EU15" s="13">
        <v>6076.63</v>
      </c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>
        <v>55</v>
      </c>
      <c r="HG15" s="13">
        <v>56.99</v>
      </c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2</v>
      </c>
      <c r="IE15" s="13">
        <v>86.69</v>
      </c>
      <c r="IF15" s="11">
        <v>27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>
        <v>27</v>
      </c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>
        <v>18</v>
      </c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  <c r="ML15" s="11"/>
      <c r="MM15" s="13"/>
      <c r="MN15" s="11"/>
      <c r="MO15" s="11"/>
      <c r="MP15" s="13"/>
      <c r="MQ15" s="11"/>
      <c r="MR15" s="12"/>
      <c r="MS15" s="12"/>
    </row>
    <row r="16">
      <c r="A16" s="10" t="s">
        <v>84</v>
      </c>
      <c r="B16" s="11">
        <v>13047</v>
      </c>
      <c r="C16" s="11">
        <f>=ROUNDDOWN(13.0561392975083,0)</f>
      </c>
      <c r="D16" s="11">
        <v>7368</v>
      </c>
      <c r="E16" s="12">
        <v>1</v>
      </c>
      <c r="F16" s="11"/>
      <c r="G16" s="11">
        <f>=ROUNDDOWN({0},0)</f>
      </c>
      <c r="H16" s="11"/>
      <c r="I16" s="12"/>
      <c r="J16" s="11">
        <v>1317</v>
      </c>
      <c r="K16" s="13">
        <v>15540.82</v>
      </c>
      <c r="L16" s="11">
        <v>22</v>
      </c>
      <c r="M16" s="14">
        <v>706.4</v>
      </c>
      <c r="N16" s="11"/>
      <c r="O16" s="13"/>
      <c r="P16" s="11"/>
      <c r="Q16" s="14"/>
      <c r="R16" s="12"/>
      <c r="S16" s="12"/>
      <c r="T16" s="12"/>
      <c r="U16" s="12"/>
      <c r="V16" s="11">
        <v>1277</v>
      </c>
      <c r="W16" s="13">
        <v>15240.84</v>
      </c>
      <c r="X16" s="11">
        <v>22</v>
      </c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39</v>
      </c>
      <c r="BC16" s="13">
        <v>290.99</v>
      </c>
      <c r="BD16" s="11">
        <v>10</v>
      </c>
      <c r="BE16" s="11"/>
      <c r="BF16" s="13"/>
      <c r="BG16" s="11"/>
      <c r="BH16" s="12"/>
      <c r="BI16" s="12"/>
      <c r="BJ16" s="11"/>
      <c r="BK16" s="13"/>
      <c r="BL16" s="11">
        <v>4</v>
      </c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>
        <v>4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>
        <v>4</v>
      </c>
      <c r="EG16" s="11"/>
      <c r="EH16" s="13"/>
      <c r="EI16" s="11"/>
      <c r="EJ16" s="12"/>
      <c r="EK16" s="12"/>
      <c r="EL16" s="11"/>
      <c r="EM16" s="13"/>
      <c r="EN16" s="11">
        <v>7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4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>
        <v>5</v>
      </c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>
        <v>1</v>
      </c>
      <c r="KA16" s="13">
        <v>8.99</v>
      </c>
      <c r="KB16" s="11">
        <v>16</v>
      </c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>
        <v>4</v>
      </c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  <c r="ML16" s="11"/>
      <c r="MM16" s="13"/>
      <c r="MN16" s="11"/>
      <c r="MO16" s="11"/>
      <c r="MP16" s="13"/>
      <c r="MQ16" s="11"/>
      <c r="MR16" s="12"/>
      <c r="MS16" s="12"/>
    </row>
    <row r="17">
      <c r="A17" s="10" t="s">
        <v>85</v>
      </c>
      <c r="B17" s="11">
        <v>23270</v>
      </c>
      <c r="C17" s="11">
        <f>=ROUNDDOWN(33.6320277496748,0)</f>
      </c>
      <c r="D17" s="11">
        <v>8340</v>
      </c>
      <c r="E17" s="12">
        <v>0.9232</v>
      </c>
      <c r="F17" s="11"/>
      <c r="G17" s="11">
        <f>=ROUNDDOWN({0},0)</f>
      </c>
      <c r="H17" s="11"/>
      <c r="I17" s="12"/>
      <c r="J17" s="11">
        <v>9278</v>
      </c>
      <c r="K17" s="13">
        <v>248628.15</v>
      </c>
      <c r="L17" s="11">
        <v>53</v>
      </c>
      <c r="M17" s="14">
        <v>4691.1</v>
      </c>
      <c r="N17" s="11"/>
      <c r="O17" s="13"/>
      <c r="P17" s="11"/>
      <c r="Q17" s="14"/>
      <c r="R17" s="12"/>
      <c r="S17" s="12"/>
      <c r="T17" s="12"/>
      <c r="U17" s="12"/>
      <c r="V17" s="11">
        <v>5473</v>
      </c>
      <c r="W17" s="13">
        <v>124746.12</v>
      </c>
      <c r="X17" s="11">
        <v>41</v>
      </c>
      <c r="Y17" s="11"/>
      <c r="Z17" s="13"/>
      <c r="AA17" s="11"/>
      <c r="AB17" s="12"/>
      <c r="AC17" s="12"/>
      <c r="AD17" s="11">
        <v>221</v>
      </c>
      <c r="AE17" s="13">
        <v>4531.18</v>
      </c>
      <c r="AF17" s="11">
        <v>41</v>
      </c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>
        <v>1</v>
      </c>
      <c r="AW17" s="11"/>
      <c r="AX17" s="13"/>
      <c r="AY17" s="11"/>
      <c r="AZ17" s="12"/>
      <c r="BA17" s="12"/>
      <c r="BB17" s="11">
        <v>91</v>
      </c>
      <c r="BC17" s="13">
        <v>3056.14</v>
      </c>
      <c r="BD17" s="11">
        <v>31</v>
      </c>
      <c r="BE17" s="11"/>
      <c r="BF17" s="13"/>
      <c r="BG17" s="11"/>
      <c r="BH17" s="12"/>
      <c r="BI17" s="12"/>
      <c r="BJ17" s="11">
        <v>22</v>
      </c>
      <c r="BK17" s="13">
        <v>318.71</v>
      </c>
      <c r="BL17" s="11">
        <v>1</v>
      </c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>
        <v>12</v>
      </c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36</v>
      </c>
      <c r="EE17" s="13">
        <v>828.67</v>
      </c>
      <c r="EF17" s="11">
        <v>12</v>
      </c>
      <c r="EG17" s="11"/>
      <c r="EH17" s="13"/>
      <c r="EI17" s="11"/>
      <c r="EJ17" s="12"/>
      <c r="EK17" s="12"/>
      <c r="EL17" s="11">
        <v>2</v>
      </c>
      <c r="EM17" s="13">
        <v>199.98</v>
      </c>
      <c r="EN17" s="11">
        <v>10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>
        <v>2942</v>
      </c>
      <c r="FC17" s="13">
        <v>104101.44</v>
      </c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>
        <v>10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3</v>
      </c>
      <c r="KA17" s="13">
        <v>241.97</v>
      </c>
      <c r="KB17" s="11">
        <v>50</v>
      </c>
      <c r="KC17" s="11"/>
      <c r="KD17" s="13"/>
      <c r="KE17" s="11"/>
      <c r="KF17" s="12"/>
      <c r="KG17" s="12"/>
      <c r="KH17" s="11">
        <v>483</v>
      </c>
      <c r="KI17" s="13">
        <v>10603.94</v>
      </c>
      <c r="KJ17" s="11">
        <v>9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>
        <v>5</v>
      </c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  <c r="ML17" s="11"/>
      <c r="MM17" s="13"/>
      <c r="MN17" s="11"/>
      <c r="MO17" s="11"/>
      <c r="MP17" s="13"/>
      <c r="MQ17" s="11"/>
      <c r="MR17" s="12"/>
      <c r="MS17" s="12"/>
    </row>
    <row r="18">
      <c r="A18" s="10" t="s">
        <v>86</v>
      </c>
      <c r="B18" s="11">
        <v>3944</v>
      </c>
      <c r="C18" s="11">
        <f>=ROUNDDOWN(375.619047619048,0)</f>
      </c>
      <c r="D18" s="11"/>
      <c r="E18" s="12">
        <v>0.1761</v>
      </c>
      <c r="F18" s="11"/>
      <c r="G18" s="11">
        <f>=ROUNDDOWN({0},0)</f>
      </c>
      <c r="H18" s="11"/>
      <c r="I18" s="12"/>
      <c r="J18" s="11">
        <v>153</v>
      </c>
      <c r="K18" s="13">
        <v>11594.88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>
        <v>2</v>
      </c>
      <c r="W18" s="13">
        <v>53.25</v>
      </c>
      <c r="X18" s="11"/>
      <c r="Y18" s="11"/>
      <c r="Z18" s="13"/>
      <c r="AA18" s="11"/>
      <c r="AB18" s="12"/>
      <c r="AC18" s="12"/>
      <c r="AD18" s="11">
        <v>17</v>
      </c>
      <c r="AE18" s="13">
        <v>2127.54</v>
      </c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38</v>
      </c>
      <c r="BK18" s="13">
        <v>4323.16</v>
      </c>
      <c r="BL18" s="11"/>
      <c r="BM18" s="11"/>
      <c r="BN18" s="13"/>
      <c r="BO18" s="11"/>
      <c r="BP18" s="12"/>
      <c r="BQ18" s="12"/>
      <c r="BR18" s="11">
        <v>24</v>
      </c>
      <c r="BS18" s="13">
        <v>1302.6</v>
      </c>
      <c r="BT18" s="11"/>
      <c r="BU18" s="11"/>
      <c r="BV18" s="13"/>
      <c r="BW18" s="11"/>
      <c r="BX18" s="12"/>
      <c r="BY18" s="12"/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60</v>
      </c>
      <c r="DO18" s="13">
        <v>3221.19</v>
      </c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7</v>
      </c>
      <c r="EE18" s="13">
        <v>407.09</v>
      </c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>
        <v>5</v>
      </c>
      <c r="FK18" s="13">
        <v>160.05</v>
      </c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  <c r="ML18" s="11"/>
      <c r="MM18" s="13"/>
      <c r="MN18" s="11"/>
      <c r="MO18" s="11"/>
      <c r="MP18" s="13"/>
      <c r="MQ18" s="11"/>
      <c r="MR18" s="12"/>
      <c r="MS18" s="12"/>
    </row>
    <row r="19">
      <c r="A19" s="10" t="s">
        <v>87</v>
      </c>
      <c r="B19" s="11">
        <v>390203</v>
      </c>
      <c r="C19" s="11">
        <f>=ROUNDDOWN(15.4474663499604,0)</f>
      </c>
      <c r="D19" s="11">
        <v>428853</v>
      </c>
      <c r="E19" s="12">
        <v>0.8916</v>
      </c>
      <c r="F19" s="11"/>
      <c r="G19" s="11">
        <f>=ROUNDDOWN({0},0)</f>
      </c>
      <c r="H19" s="11"/>
      <c r="I19" s="12"/>
      <c r="J19" s="11">
        <v>164009</v>
      </c>
      <c r="K19" s="13">
        <v>4040985.11</v>
      </c>
      <c r="L19" s="11">
        <v>1289</v>
      </c>
      <c r="M19" s="14">
        <v>3134.98</v>
      </c>
      <c r="N19" s="11"/>
      <c r="O19" s="13"/>
      <c r="P19" s="11"/>
      <c r="Q19" s="14"/>
      <c r="R19" s="12"/>
      <c r="S19" s="12"/>
      <c r="T19" s="12"/>
      <c r="U19" s="12"/>
      <c r="V19" s="11">
        <v>86925</v>
      </c>
      <c r="W19" s="13">
        <v>1852522.79</v>
      </c>
      <c r="X19" s="11">
        <v>1053</v>
      </c>
      <c r="Y19" s="11"/>
      <c r="Z19" s="13"/>
      <c r="AA19" s="11"/>
      <c r="AB19" s="12"/>
      <c r="AC19" s="12"/>
      <c r="AD19" s="11">
        <v>3582</v>
      </c>
      <c r="AE19" s="13">
        <v>103130.16</v>
      </c>
      <c r="AF19" s="11">
        <v>848</v>
      </c>
      <c r="AG19" s="11"/>
      <c r="AH19" s="13"/>
      <c r="AI19" s="11"/>
      <c r="AJ19" s="12"/>
      <c r="AK19" s="12"/>
      <c r="AL19" s="11">
        <v>3949</v>
      </c>
      <c r="AM19" s="13">
        <v>129689.82</v>
      </c>
      <c r="AN19" s="11">
        <v>861</v>
      </c>
      <c r="AO19" s="11"/>
      <c r="AP19" s="13"/>
      <c r="AQ19" s="11"/>
      <c r="AR19" s="12"/>
      <c r="AS19" s="12"/>
      <c r="AT19" s="11">
        <v>16755</v>
      </c>
      <c r="AU19" s="13">
        <v>475086.52</v>
      </c>
      <c r="AV19" s="11">
        <v>863</v>
      </c>
      <c r="AW19" s="11"/>
      <c r="AX19" s="13"/>
      <c r="AY19" s="11"/>
      <c r="AZ19" s="12"/>
      <c r="BA19" s="12"/>
      <c r="BB19" s="11">
        <v>7167</v>
      </c>
      <c r="BC19" s="13">
        <v>177966.02</v>
      </c>
      <c r="BD19" s="11">
        <v>883</v>
      </c>
      <c r="BE19" s="11"/>
      <c r="BF19" s="13"/>
      <c r="BG19" s="11"/>
      <c r="BH19" s="12"/>
      <c r="BI19" s="12"/>
      <c r="BJ19" s="11">
        <v>2201</v>
      </c>
      <c r="BK19" s="13">
        <v>72487.21</v>
      </c>
      <c r="BL19" s="11">
        <v>895</v>
      </c>
      <c r="BM19" s="11"/>
      <c r="BN19" s="13"/>
      <c r="BO19" s="11"/>
      <c r="BP19" s="12"/>
      <c r="BQ19" s="12"/>
      <c r="BR19" s="11">
        <v>12570</v>
      </c>
      <c r="BS19" s="13">
        <v>374742.77</v>
      </c>
      <c r="BT19" s="11">
        <v>853</v>
      </c>
      <c r="BU19" s="11"/>
      <c r="BV19" s="13"/>
      <c r="BW19" s="11"/>
      <c r="BX19" s="12"/>
      <c r="BY19" s="12"/>
      <c r="BZ19" s="11">
        <v>216</v>
      </c>
      <c r="CA19" s="13">
        <v>6902.57</v>
      </c>
      <c r="CB19" s="11"/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>
        <v>5771</v>
      </c>
      <c r="CQ19" s="13">
        <v>129182.34</v>
      </c>
      <c r="CR19" s="11">
        <v>666</v>
      </c>
      <c r="CS19" s="11"/>
      <c r="CT19" s="13"/>
      <c r="CU19" s="11"/>
      <c r="CV19" s="12"/>
      <c r="CW19" s="12"/>
      <c r="CX19" s="11">
        <v>9008</v>
      </c>
      <c r="CY19" s="13">
        <v>256104.31</v>
      </c>
      <c r="CZ19" s="11">
        <v>866</v>
      </c>
      <c r="DA19" s="11"/>
      <c r="DB19" s="13"/>
      <c r="DC19" s="11"/>
      <c r="DD19" s="12"/>
      <c r="DE19" s="12"/>
      <c r="DF19" s="11">
        <v>8051</v>
      </c>
      <c r="DG19" s="13">
        <v>212604.59</v>
      </c>
      <c r="DH19" s="11"/>
      <c r="DI19" s="11"/>
      <c r="DJ19" s="13"/>
      <c r="DK19" s="11"/>
      <c r="DL19" s="12"/>
      <c r="DM19" s="12"/>
      <c r="DN19" s="11">
        <v>880</v>
      </c>
      <c r="DO19" s="13">
        <v>25518</v>
      </c>
      <c r="DP19" s="11">
        <v>642</v>
      </c>
      <c r="DQ19" s="11"/>
      <c r="DR19" s="13"/>
      <c r="DS19" s="11"/>
      <c r="DT19" s="12"/>
      <c r="DU19" s="12"/>
      <c r="DV19" s="11">
        <v>1676</v>
      </c>
      <c r="DW19" s="13">
        <v>49533.3</v>
      </c>
      <c r="DX19" s="11">
        <v>785</v>
      </c>
      <c r="DY19" s="11"/>
      <c r="DZ19" s="13"/>
      <c r="EA19" s="11"/>
      <c r="EB19" s="12"/>
      <c r="EC19" s="12"/>
      <c r="ED19" s="11">
        <v>454</v>
      </c>
      <c r="EE19" s="13">
        <v>15184.56</v>
      </c>
      <c r="EF19" s="11">
        <v>762</v>
      </c>
      <c r="EG19" s="11"/>
      <c r="EH19" s="13"/>
      <c r="EI19" s="11"/>
      <c r="EJ19" s="12"/>
      <c r="EK19" s="12"/>
      <c r="EL19" s="11">
        <v>2567</v>
      </c>
      <c r="EM19" s="13">
        <v>90905.05</v>
      </c>
      <c r="EN19" s="11">
        <v>580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>
        <v>45</v>
      </c>
      <c r="FK19" s="13">
        <v>1564.89</v>
      </c>
      <c r="FL19" s="11"/>
      <c r="FM19" s="11"/>
      <c r="FN19" s="13"/>
      <c r="FO19" s="11"/>
      <c r="FP19" s="12"/>
      <c r="FQ19" s="12"/>
      <c r="FR19" s="11">
        <v>374</v>
      </c>
      <c r="FS19" s="13">
        <v>15724.12</v>
      </c>
      <c r="FT19" s="11">
        <v>78</v>
      </c>
      <c r="FU19" s="11"/>
      <c r="FV19" s="13"/>
      <c r="FW19" s="11"/>
      <c r="FX19" s="12"/>
      <c r="FY19" s="12"/>
      <c r="FZ19" s="11">
        <v>462</v>
      </c>
      <c r="GA19" s="13">
        <v>9874.85</v>
      </c>
      <c r="GB19" s="11">
        <v>170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>
        <v>122</v>
      </c>
      <c r="GY19" s="13">
        <v>7795.91</v>
      </c>
      <c r="GZ19" s="11">
        <v>16</v>
      </c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235</v>
      </c>
      <c r="HO19" s="13">
        <v>5475.44</v>
      </c>
      <c r="HP19" s="11"/>
      <c r="HQ19" s="11"/>
      <c r="HR19" s="13"/>
      <c r="HS19" s="11"/>
      <c r="HT19" s="12"/>
      <c r="HU19" s="12"/>
      <c r="HV19" s="11">
        <v>319</v>
      </c>
      <c r="HW19" s="13">
        <v>10735.48</v>
      </c>
      <c r="HX19" s="11">
        <v>77</v>
      </c>
      <c r="HY19" s="11"/>
      <c r="HZ19" s="13"/>
      <c r="IA19" s="11"/>
      <c r="IB19" s="12"/>
      <c r="IC19" s="12"/>
      <c r="ID19" s="11">
        <v>354</v>
      </c>
      <c r="IE19" s="13">
        <v>7665.74</v>
      </c>
      <c r="IF19" s="11">
        <v>604</v>
      </c>
      <c r="IG19" s="11"/>
      <c r="IH19" s="13"/>
      <c r="II19" s="11"/>
      <c r="IJ19" s="12"/>
      <c r="IK19" s="12"/>
      <c r="IL19" s="11">
        <v>71</v>
      </c>
      <c r="IM19" s="13">
        <v>2094.67</v>
      </c>
      <c r="IN19" s="11">
        <v>474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17</v>
      </c>
      <c r="JC19" s="13">
        <v>880.37</v>
      </c>
      <c r="JD19" s="11">
        <v>71</v>
      </c>
      <c r="JE19" s="11"/>
      <c r="JF19" s="13"/>
      <c r="JG19" s="11"/>
      <c r="JH19" s="12"/>
      <c r="JI19" s="12"/>
      <c r="JJ19" s="11">
        <v>2</v>
      </c>
      <c r="JK19" s="13">
        <v>131.18</v>
      </c>
      <c r="JL19" s="11">
        <v>613</v>
      </c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15</v>
      </c>
      <c r="KA19" s="13">
        <v>458.85</v>
      </c>
      <c r="KB19" s="11">
        <v>869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>
        <v>203</v>
      </c>
      <c r="KQ19" s="13">
        <v>6742.69</v>
      </c>
      <c r="KR19" s="11">
        <v>34</v>
      </c>
      <c r="KS19" s="11"/>
      <c r="KT19" s="13"/>
      <c r="KU19" s="11"/>
      <c r="KV19" s="12"/>
      <c r="KW19" s="12"/>
      <c r="KX19" s="11">
        <v>12</v>
      </c>
      <c r="KY19" s="13">
        <v>84.57</v>
      </c>
      <c r="KZ19" s="11"/>
      <c r="LA19" s="11"/>
      <c r="LB19" s="13"/>
      <c r="LC19" s="11"/>
      <c r="LD19" s="12"/>
      <c r="LE19" s="12"/>
      <c r="LF19" s="11">
        <v>6</v>
      </c>
      <c r="LG19" s="13">
        <v>196.34</v>
      </c>
      <c r="LH19" s="11"/>
      <c r="LI19" s="11"/>
      <c r="LJ19" s="13"/>
      <c r="LK19" s="11"/>
      <c r="LL19" s="12"/>
      <c r="LM19" s="12"/>
      <c r="LN19" s="11"/>
      <c r="LO19" s="13"/>
      <c r="LP19" s="11">
        <v>290</v>
      </c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  <c r="ML19" s="11"/>
      <c r="MM19" s="13"/>
      <c r="MN19" s="11"/>
      <c r="MO19" s="11"/>
      <c r="MP19" s="13"/>
      <c r="MQ19" s="11"/>
      <c r="MR19" s="12"/>
      <c r="MS19" s="12"/>
    </row>
    <row r="20">
      <c r="A20" s="10" t="s">
        <v>88</v>
      </c>
      <c r="B20" s="11">
        <v>75314</v>
      </c>
      <c r="C20" s="11">
        <f>=ROUNDDOWN(25.2773955361638,0)</f>
      </c>
      <c r="D20" s="11">
        <v>65334</v>
      </c>
      <c r="E20" s="12">
        <v>0.9198</v>
      </c>
      <c r="F20" s="11"/>
      <c r="G20" s="11">
        <f>=ROUNDDOWN({0},0)</f>
      </c>
      <c r="H20" s="11"/>
      <c r="I20" s="12"/>
      <c r="J20" s="11">
        <v>33157</v>
      </c>
      <c r="K20" s="13">
        <v>1083579.42</v>
      </c>
      <c r="L20" s="11">
        <v>161</v>
      </c>
      <c r="M20" s="14">
        <v>6730.31</v>
      </c>
      <c r="N20" s="11"/>
      <c r="O20" s="13"/>
      <c r="P20" s="11"/>
      <c r="Q20" s="14"/>
      <c r="R20" s="12"/>
      <c r="S20" s="12"/>
      <c r="T20" s="12"/>
      <c r="U20" s="12"/>
      <c r="V20" s="11">
        <v>12715</v>
      </c>
      <c r="W20" s="13">
        <v>412661.69</v>
      </c>
      <c r="X20" s="11">
        <v>151</v>
      </c>
      <c r="Y20" s="11"/>
      <c r="Z20" s="13"/>
      <c r="AA20" s="11"/>
      <c r="AB20" s="12"/>
      <c r="AC20" s="12"/>
      <c r="AD20" s="11">
        <v>2234</v>
      </c>
      <c r="AE20" s="13">
        <v>62472.31</v>
      </c>
      <c r="AF20" s="11">
        <v>155</v>
      </c>
      <c r="AG20" s="11"/>
      <c r="AH20" s="13"/>
      <c r="AI20" s="11"/>
      <c r="AJ20" s="12"/>
      <c r="AK20" s="12"/>
      <c r="AL20" s="11">
        <v>1809</v>
      </c>
      <c r="AM20" s="13">
        <v>64605.48</v>
      </c>
      <c r="AN20" s="11">
        <v>157</v>
      </c>
      <c r="AO20" s="11"/>
      <c r="AP20" s="13"/>
      <c r="AQ20" s="11"/>
      <c r="AR20" s="12"/>
      <c r="AS20" s="12"/>
      <c r="AT20" s="11">
        <v>4946</v>
      </c>
      <c r="AU20" s="13">
        <v>173407.78</v>
      </c>
      <c r="AV20" s="11">
        <v>158</v>
      </c>
      <c r="AW20" s="11"/>
      <c r="AX20" s="13"/>
      <c r="AY20" s="11"/>
      <c r="AZ20" s="12"/>
      <c r="BA20" s="12"/>
      <c r="BB20" s="11">
        <v>1655</v>
      </c>
      <c r="BC20" s="13">
        <v>44446.45</v>
      </c>
      <c r="BD20" s="11">
        <v>158</v>
      </c>
      <c r="BE20" s="11"/>
      <c r="BF20" s="13"/>
      <c r="BG20" s="11"/>
      <c r="BH20" s="12"/>
      <c r="BI20" s="12"/>
      <c r="BJ20" s="11">
        <v>1579</v>
      </c>
      <c r="BK20" s="13">
        <v>58408.01</v>
      </c>
      <c r="BL20" s="11">
        <v>158</v>
      </c>
      <c r="BM20" s="11"/>
      <c r="BN20" s="13"/>
      <c r="BO20" s="11"/>
      <c r="BP20" s="12"/>
      <c r="BQ20" s="12"/>
      <c r="BR20" s="11">
        <v>3360</v>
      </c>
      <c r="BS20" s="13">
        <v>97886.98</v>
      </c>
      <c r="BT20" s="11">
        <v>158</v>
      </c>
      <c r="BU20" s="11"/>
      <c r="BV20" s="13"/>
      <c r="BW20" s="11"/>
      <c r="BX20" s="12"/>
      <c r="BY20" s="12"/>
      <c r="BZ20" s="11">
        <v>53</v>
      </c>
      <c r="CA20" s="13">
        <v>2954.47</v>
      </c>
      <c r="CB20" s="11"/>
      <c r="CC20" s="11"/>
      <c r="CD20" s="13"/>
      <c r="CE20" s="11"/>
      <c r="CF20" s="12"/>
      <c r="CG20" s="12"/>
      <c r="CH20" s="11"/>
      <c r="CI20" s="13"/>
      <c r="CJ20" s="11">
        <v>4</v>
      </c>
      <c r="CK20" s="11"/>
      <c r="CL20" s="13"/>
      <c r="CM20" s="11"/>
      <c r="CN20" s="12"/>
      <c r="CO20" s="12"/>
      <c r="CP20" s="11">
        <v>926</v>
      </c>
      <c r="CQ20" s="13">
        <v>30162.82</v>
      </c>
      <c r="CR20" s="11">
        <v>115</v>
      </c>
      <c r="CS20" s="11"/>
      <c r="CT20" s="13"/>
      <c r="CU20" s="11"/>
      <c r="CV20" s="12"/>
      <c r="CW20" s="12"/>
      <c r="CX20" s="11">
        <v>55</v>
      </c>
      <c r="CY20" s="13">
        <v>2765.64</v>
      </c>
      <c r="CZ20" s="11">
        <v>154</v>
      </c>
      <c r="DA20" s="11"/>
      <c r="DB20" s="13"/>
      <c r="DC20" s="11"/>
      <c r="DD20" s="12"/>
      <c r="DE20" s="12"/>
      <c r="DF20" s="11"/>
      <c r="DG20" s="13"/>
      <c r="DH20" s="11"/>
      <c r="DI20" s="11"/>
      <c r="DJ20" s="13"/>
      <c r="DK20" s="11"/>
      <c r="DL20" s="12"/>
      <c r="DM20" s="12"/>
      <c r="DN20" s="11">
        <v>521</v>
      </c>
      <c r="DO20" s="13">
        <v>18586.02</v>
      </c>
      <c r="DP20" s="11">
        <v>120</v>
      </c>
      <c r="DQ20" s="11"/>
      <c r="DR20" s="13"/>
      <c r="DS20" s="11"/>
      <c r="DT20" s="12"/>
      <c r="DU20" s="12"/>
      <c r="DV20" s="11">
        <v>1419</v>
      </c>
      <c r="DW20" s="13">
        <v>45291.68</v>
      </c>
      <c r="DX20" s="11">
        <v>153</v>
      </c>
      <c r="DY20" s="11"/>
      <c r="DZ20" s="13"/>
      <c r="EA20" s="11"/>
      <c r="EB20" s="12"/>
      <c r="EC20" s="12"/>
      <c r="ED20" s="11">
        <v>248</v>
      </c>
      <c r="EE20" s="13">
        <v>12753.09</v>
      </c>
      <c r="EF20" s="11">
        <v>154</v>
      </c>
      <c r="EG20" s="11"/>
      <c r="EH20" s="13"/>
      <c r="EI20" s="11"/>
      <c r="EJ20" s="12"/>
      <c r="EK20" s="12"/>
      <c r="EL20" s="11">
        <v>1</v>
      </c>
      <c r="EM20" s="13">
        <v>54.99</v>
      </c>
      <c r="EN20" s="11">
        <v>99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47</v>
      </c>
      <c r="FK20" s="13">
        <v>1686.72</v>
      </c>
      <c r="FL20" s="11"/>
      <c r="FM20" s="11"/>
      <c r="FN20" s="13"/>
      <c r="FO20" s="11"/>
      <c r="FP20" s="12"/>
      <c r="FQ20" s="12"/>
      <c r="FR20" s="11">
        <v>1231</v>
      </c>
      <c r="FS20" s="13">
        <v>43613.83</v>
      </c>
      <c r="FT20" s="11">
        <v>82</v>
      </c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>
        <v>24</v>
      </c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162</v>
      </c>
      <c r="HW20" s="13">
        <v>5594.64</v>
      </c>
      <c r="HX20" s="11">
        <v>29</v>
      </c>
      <c r="HY20" s="11"/>
      <c r="HZ20" s="13"/>
      <c r="IA20" s="11"/>
      <c r="IB20" s="12"/>
      <c r="IC20" s="12"/>
      <c r="ID20" s="11">
        <v>1</v>
      </c>
      <c r="IE20" s="13"/>
      <c r="IF20" s="11">
        <v>152</v>
      </c>
      <c r="IG20" s="11"/>
      <c r="IH20" s="13"/>
      <c r="II20" s="11"/>
      <c r="IJ20" s="12"/>
      <c r="IK20" s="12"/>
      <c r="IL20" s="11">
        <v>42</v>
      </c>
      <c r="IM20" s="13">
        <v>1193.51</v>
      </c>
      <c r="IN20" s="11">
        <v>136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129</v>
      </c>
      <c r="JC20" s="13">
        <v>4434.78</v>
      </c>
      <c r="JD20" s="11">
        <v>66</v>
      </c>
      <c r="JE20" s="11"/>
      <c r="JF20" s="13"/>
      <c r="JG20" s="11"/>
      <c r="JH20" s="12"/>
      <c r="JI20" s="12"/>
      <c r="JJ20" s="11">
        <v>7</v>
      </c>
      <c r="JK20" s="13">
        <v>265.61</v>
      </c>
      <c r="JL20" s="11">
        <v>89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>
        <v>11</v>
      </c>
      <c r="KA20" s="13">
        <v>332.92</v>
      </c>
      <c r="KB20" s="11">
        <v>158</v>
      </c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>
        <v>6</v>
      </c>
      <c r="KY20" s="13"/>
      <c r="KZ20" s="11"/>
      <c r="LA20" s="11"/>
      <c r="LB20" s="13"/>
      <c r="LC20" s="11"/>
      <c r="LD20" s="12"/>
      <c r="LE20" s="12"/>
      <c r="LF20" s="11"/>
      <c r="LG20" s="13"/>
      <c r="LH20" s="11">
        <v>24</v>
      </c>
      <c r="LI20" s="11"/>
      <c r="LJ20" s="13"/>
      <c r="LK20" s="11"/>
      <c r="LL20" s="12"/>
      <c r="LM20" s="12"/>
      <c r="LN20" s="11"/>
      <c r="LO20" s="13"/>
      <c r="LP20" s="11">
        <v>24</v>
      </c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  <c r="ML20" s="11"/>
      <c r="MM20" s="13"/>
      <c r="MN20" s="11"/>
      <c r="MO20" s="11"/>
      <c r="MP20" s="13"/>
      <c r="MQ20" s="11"/>
      <c r="MR20" s="12"/>
      <c r="MS20" s="12"/>
    </row>
    <row r="21">
      <c r="A21" s="10" t="s">
        <v>89</v>
      </c>
      <c r="B21" s="11">
        <v>229335</v>
      </c>
      <c r="C21" s="11">
        <f>=ROUNDDOWN(27.4774450954315,0)</f>
      </c>
      <c r="D21" s="11">
        <v>149400</v>
      </c>
      <c r="E21" s="12">
        <v>0.9163</v>
      </c>
      <c r="F21" s="11"/>
      <c r="G21" s="11">
        <f>=ROUNDDOWN({0},0)</f>
      </c>
      <c r="H21" s="11"/>
      <c r="I21" s="12"/>
      <c r="J21" s="11">
        <v>79299</v>
      </c>
      <c r="K21" s="13">
        <v>1978731.97</v>
      </c>
      <c r="L21" s="11">
        <v>572</v>
      </c>
      <c r="M21" s="14">
        <v>3459.32</v>
      </c>
      <c r="N21" s="11"/>
      <c r="O21" s="13"/>
      <c r="P21" s="11"/>
      <c r="Q21" s="14"/>
      <c r="R21" s="12"/>
      <c r="S21" s="12"/>
      <c r="T21" s="12"/>
      <c r="U21" s="12"/>
      <c r="V21" s="11">
        <v>28174</v>
      </c>
      <c r="W21" s="13">
        <v>725631.37</v>
      </c>
      <c r="X21" s="11">
        <v>554</v>
      </c>
      <c r="Y21" s="11"/>
      <c r="Z21" s="13"/>
      <c r="AA21" s="11"/>
      <c r="AB21" s="12"/>
      <c r="AC21" s="12"/>
      <c r="AD21" s="11">
        <v>18227</v>
      </c>
      <c r="AE21" s="13">
        <v>389645.06</v>
      </c>
      <c r="AF21" s="11">
        <v>559</v>
      </c>
      <c r="AG21" s="11"/>
      <c r="AH21" s="13"/>
      <c r="AI21" s="11"/>
      <c r="AJ21" s="12"/>
      <c r="AK21" s="12"/>
      <c r="AL21" s="11">
        <v>2940</v>
      </c>
      <c r="AM21" s="13">
        <v>75011.26</v>
      </c>
      <c r="AN21" s="11">
        <v>552</v>
      </c>
      <c r="AO21" s="11"/>
      <c r="AP21" s="13"/>
      <c r="AQ21" s="11"/>
      <c r="AR21" s="12"/>
      <c r="AS21" s="12"/>
      <c r="AT21" s="11">
        <v>229</v>
      </c>
      <c r="AU21" s="13">
        <v>7001.36</v>
      </c>
      <c r="AV21" s="11">
        <v>13</v>
      </c>
      <c r="AW21" s="11"/>
      <c r="AX21" s="13"/>
      <c r="AY21" s="11"/>
      <c r="AZ21" s="12"/>
      <c r="BA21" s="12"/>
      <c r="BB21" s="11">
        <v>5522</v>
      </c>
      <c r="BC21" s="13">
        <v>133438.52</v>
      </c>
      <c r="BD21" s="11">
        <v>542</v>
      </c>
      <c r="BE21" s="11"/>
      <c r="BF21" s="13"/>
      <c r="BG21" s="11"/>
      <c r="BH21" s="12"/>
      <c r="BI21" s="12"/>
      <c r="BJ21" s="11">
        <v>2778</v>
      </c>
      <c r="BK21" s="13">
        <v>85298.43</v>
      </c>
      <c r="BL21" s="11">
        <v>556</v>
      </c>
      <c r="BM21" s="11"/>
      <c r="BN21" s="13"/>
      <c r="BO21" s="11"/>
      <c r="BP21" s="12"/>
      <c r="BQ21" s="12"/>
      <c r="BR21" s="11">
        <v>10382</v>
      </c>
      <c r="BS21" s="13">
        <v>231871.94</v>
      </c>
      <c r="BT21" s="11">
        <v>509</v>
      </c>
      <c r="BU21" s="11"/>
      <c r="BV21" s="13"/>
      <c r="BW21" s="11"/>
      <c r="BX21" s="12"/>
      <c r="BY21" s="12"/>
      <c r="BZ21" s="11">
        <v>7</v>
      </c>
      <c r="CA21" s="13">
        <v>155.93</v>
      </c>
      <c r="CB21" s="11"/>
      <c r="CC21" s="11"/>
      <c r="CD21" s="13"/>
      <c r="CE21" s="11"/>
      <c r="CF21" s="12"/>
      <c r="CG21" s="12"/>
      <c r="CH21" s="11">
        <v>3858</v>
      </c>
      <c r="CI21" s="13">
        <v>97620.97</v>
      </c>
      <c r="CJ21" s="11">
        <v>202</v>
      </c>
      <c r="CK21" s="11"/>
      <c r="CL21" s="13"/>
      <c r="CM21" s="11"/>
      <c r="CN21" s="12"/>
      <c r="CO21" s="12"/>
      <c r="CP21" s="11">
        <v>2453</v>
      </c>
      <c r="CQ21" s="13">
        <v>54994.32</v>
      </c>
      <c r="CR21" s="11">
        <v>186</v>
      </c>
      <c r="CS21" s="11"/>
      <c r="CT21" s="13"/>
      <c r="CU21" s="11"/>
      <c r="CV21" s="12"/>
      <c r="CW21" s="12"/>
      <c r="CX21" s="11">
        <v>1345</v>
      </c>
      <c r="CY21" s="13">
        <v>56302.59</v>
      </c>
      <c r="CZ21" s="11">
        <v>515</v>
      </c>
      <c r="DA21" s="11"/>
      <c r="DB21" s="13"/>
      <c r="DC21" s="11"/>
      <c r="DD21" s="12"/>
      <c r="DE21" s="12"/>
      <c r="DF21" s="11"/>
      <c r="DG21" s="13"/>
      <c r="DH21" s="11"/>
      <c r="DI21" s="11"/>
      <c r="DJ21" s="13"/>
      <c r="DK21" s="11"/>
      <c r="DL21" s="12"/>
      <c r="DM21" s="12"/>
      <c r="DN21" s="11">
        <v>1180</v>
      </c>
      <c r="DO21" s="13">
        <v>40101.25</v>
      </c>
      <c r="DP21" s="11">
        <v>73</v>
      </c>
      <c r="DQ21" s="11"/>
      <c r="DR21" s="13"/>
      <c r="DS21" s="11"/>
      <c r="DT21" s="12"/>
      <c r="DU21" s="12"/>
      <c r="DV21" s="11">
        <v>417</v>
      </c>
      <c r="DW21" s="13">
        <v>8201.31</v>
      </c>
      <c r="DX21" s="11">
        <v>325</v>
      </c>
      <c r="DY21" s="11"/>
      <c r="DZ21" s="13"/>
      <c r="EA21" s="11"/>
      <c r="EB21" s="12"/>
      <c r="EC21" s="12"/>
      <c r="ED21" s="11">
        <v>902</v>
      </c>
      <c r="EE21" s="13">
        <v>31388.01</v>
      </c>
      <c r="EF21" s="11">
        <v>567</v>
      </c>
      <c r="EG21" s="11"/>
      <c r="EH21" s="13"/>
      <c r="EI21" s="11"/>
      <c r="EJ21" s="12"/>
      <c r="EK21" s="12"/>
      <c r="EL21" s="11">
        <v>432</v>
      </c>
      <c r="EM21" s="13">
        <v>30124.82</v>
      </c>
      <c r="EN21" s="11">
        <v>446</v>
      </c>
      <c r="EO21" s="11"/>
      <c r="EP21" s="13"/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>
        <v>160</v>
      </c>
      <c r="FK21" s="13">
        <v>4520.79</v>
      </c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>
        <v>11</v>
      </c>
      <c r="GA21" s="13">
        <v>205.12</v>
      </c>
      <c r="GB21" s="11"/>
      <c r="GC21" s="11"/>
      <c r="GD21" s="13"/>
      <c r="GE21" s="11"/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>
        <v>83</v>
      </c>
      <c r="GY21" s="13">
        <v>2599.46</v>
      </c>
      <c r="GZ21" s="11">
        <v>3</v>
      </c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>
        <v>44</v>
      </c>
      <c r="HO21" s="13">
        <v>1036.42</v>
      </c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>
        <v>10</v>
      </c>
      <c r="IE21" s="13">
        <v>463.02</v>
      </c>
      <c r="IF21" s="11">
        <v>109</v>
      </c>
      <c r="IG21" s="11"/>
      <c r="IH21" s="13"/>
      <c r="II21" s="11"/>
      <c r="IJ21" s="12"/>
      <c r="IK21" s="12"/>
      <c r="IL21" s="11">
        <v>91</v>
      </c>
      <c r="IM21" s="13">
        <v>1533.91</v>
      </c>
      <c r="IN21" s="11">
        <v>228</v>
      </c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>
        <v>18</v>
      </c>
      <c r="JC21" s="13">
        <v>400.14</v>
      </c>
      <c r="JD21" s="11">
        <v>13</v>
      </c>
      <c r="JE21" s="11"/>
      <c r="JF21" s="13"/>
      <c r="JG21" s="11"/>
      <c r="JH21" s="12"/>
      <c r="JI21" s="12"/>
      <c r="JJ21" s="11">
        <v>8</v>
      </c>
      <c r="JK21" s="13">
        <v>147.35</v>
      </c>
      <c r="JL21" s="11">
        <v>250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>
        <v>23</v>
      </c>
      <c r="KA21" s="13">
        <v>1033.27</v>
      </c>
      <c r="KB21" s="11">
        <v>562</v>
      </c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>
        <v>5</v>
      </c>
      <c r="KY21" s="13">
        <v>5.35</v>
      </c>
      <c r="KZ21" s="11"/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>
        <v>208</v>
      </c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  <c r="ML21" s="11"/>
      <c r="MM21" s="13"/>
      <c r="MN21" s="11"/>
      <c r="MO21" s="11"/>
      <c r="MP21" s="13"/>
      <c r="MQ21" s="11"/>
      <c r="MR21" s="12"/>
      <c r="MS21" s="12"/>
    </row>
    <row r="22">
      <c r="A22" s="19" t="s">
        <v>90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987871</v>
      </c>
      <c r="K22" s="17">
        <v>44115011.99</v>
      </c>
      <c r="L22" s="15">
        <v>7004</v>
      </c>
      <c r="M22" s="18">
        <v>6298.55</v>
      </c>
      <c r="N22" s="15"/>
      <c r="O22" s="17"/>
      <c r="P22" s="15"/>
      <c r="Q22" s="18"/>
      <c r="R22" s="16"/>
      <c r="S22" s="16"/>
      <c r="T22" s="16"/>
      <c r="U22" s="16"/>
      <c r="V22" s="15">
        <v>362335</v>
      </c>
      <c r="W22" s="17">
        <v>12687598.72</v>
      </c>
      <c r="X22" s="15">
        <v>5967</v>
      </c>
      <c r="Y22" s="15"/>
      <c r="Z22" s="17"/>
      <c r="AA22" s="15"/>
      <c r="AB22" s="16"/>
      <c r="AC22" s="16"/>
      <c r="AD22" s="15">
        <v>111202</v>
      </c>
      <c r="AE22" s="17">
        <v>7482466.27</v>
      </c>
      <c r="AF22" s="15">
        <v>5900</v>
      </c>
      <c r="AG22" s="15"/>
      <c r="AH22" s="17"/>
      <c r="AI22" s="15"/>
      <c r="AJ22" s="16"/>
      <c r="AK22" s="16"/>
      <c r="AL22" s="15">
        <v>54392</v>
      </c>
      <c r="AM22" s="17">
        <v>3406423.93</v>
      </c>
      <c r="AN22" s="15">
        <v>5753</v>
      </c>
      <c r="AO22" s="15"/>
      <c r="AP22" s="17"/>
      <c r="AQ22" s="15"/>
      <c r="AR22" s="16"/>
      <c r="AS22" s="16"/>
      <c r="AT22" s="15">
        <v>79805</v>
      </c>
      <c r="AU22" s="17">
        <v>2877388.69</v>
      </c>
      <c r="AV22" s="15">
        <v>4641</v>
      </c>
      <c r="AW22" s="15"/>
      <c r="AX22" s="17"/>
      <c r="AY22" s="15"/>
      <c r="AZ22" s="16"/>
      <c r="BA22" s="16"/>
      <c r="BB22" s="15">
        <v>75040</v>
      </c>
      <c r="BC22" s="17">
        <v>2832024.06</v>
      </c>
      <c r="BD22" s="15">
        <v>5780</v>
      </c>
      <c r="BE22" s="15"/>
      <c r="BF22" s="17"/>
      <c r="BG22" s="15"/>
      <c r="BH22" s="16"/>
      <c r="BI22" s="16"/>
      <c r="BJ22" s="15">
        <v>33872</v>
      </c>
      <c r="BK22" s="17">
        <v>2554690.11</v>
      </c>
      <c r="BL22" s="15">
        <v>5911</v>
      </c>
      <c r="BM22" s="15"/>
      <c r="BN22" s="17"/>
      <c r="BO22" s="15"/>
      <c r="BP22" s="16"/>
      <c r="BQ22" s="16"/>
      <c r="BR22" s="15">
        <v>70751</v>
      </c>
      <c r="BS22" s="17">
        <v>2463446.87</v>
      </c>
      <c r="BT22" s="15">
        <v>5123</v>
      </c>
      <c r="BU22" s="15"/>
      <c r="BV22" s="17"/>
      <c r="BW22" s="15"/>
      <c r="BX22" s="16"/>
      <c r="BY22" s="16"/>
      <c r="BZ22" s="15">
        <v>38172</v>
      </c>
      <c r="CA22" s="17">
        <v>1796663.23</v>
      </c>
      <c r="CB22" s="15"/>
      <c r="CC22" s="15"/>
      <c r="CD22" s="17"/>
      <c r="CE22" s="15"/>
      <c r="CF22" s="16"/>
      <c r="CG22" s="16"/>
      <c r="CH22" s="15">
        <v>14900</v>
      </c>
      <c r="CI22" s="17">
        <v>1617783.77</v>
      </c>
      <c r="CJ22" s="15">
        <v>1392</v>
      </c>
      <c r="CK22" s="15"/>
      <c r="CL22" s="17"/>
      <c r="CM22" s="15"/>
      <c r="CN22" s="16"/>
      <c r="CO22" s="16"/>
      <c r="CP22" s="15">
        <v>30467</v>
      </c>
      <c r="CQ22" s="17">
        <v>1234503.6</v>
      </c>
      <c r="CR22" s="15">
        <v>3502</v>
      </c>
      <c r="CS22" s="15"/>
      <c r="CT22" s="17"/>
      <c r="CU22" s="15"/>
      <c r="CV22" s="16"/>
      <c r="CW22" s="16"/>
      <c r="CX22" s="15">
        <v>24990</v>
      </c>
      <c r="CY22" s="17">
        <v>1079819.66</v>
      </c>
      <c r="CZ22" s="15">
        <v>5452</v>
      </c>
      <c r="DA22" s="15"/>
      <c r="DB22" s="17"/>
      <c r="DC22" s="15"/>
      <c r="DD22" s="16"/>
      <c r="DE22" s="16"/>
      <c r="DF22" s="15">
        <v>22073</v>
      </c>
      <c r="DG22" s="17">
        <v>751160.74</v>
      </c>
      <c r="DH22" s="15"/>
      <c r="DI22" s="15"/>
      <c r="DJ22" s="17"/>
      <c r="DK22" s="15"/>
      <c r="DL22" s="16"/>
      <c r="DM22" s="16"/>
      <c r="DN22" s="15">
        <v>12033</v>
      </c>
      <c r="DO22" s="17">
        <v>640186.95</v>
      </c>
      <c r="DP22" s="15">
        <v>3632</v>
      </c>
      <c r="DQ22" s="15"/>
      <c r="DR22" s="17"/>
      <c r="DS22" s="15"/>
      <c r="DT22" s="16"/>
      <c r="DU22" s="16"/>
      <c r="DV22" s="15">
        <v>13130</v>
      </c>
      <c r="DW22" s="17">
        <v>576574.81</v>
      </c>
      <c r="DX22" s="15">
        <v>4171</v>
      </c>
      <c r="DY22" s="15"/>
      <c r="DZ22" s="17"/>
      <c r="EA22" s="15"/>
      <c r="EB22" s="16"/>
      <c r="EC22" s="16"/>
      <c r="ED22" s="15">
        <v>5974</v>
      </c>
      <c r="EE22" s="17">
        <v>408058.71</v>
      </c>
      <c r="EF22" s="15">
        <v>5101</v>
      </c>
      <c r="EG22" s="15"/>
      <c r="EH22" s="17"/>
      <c r="EI22" s="15"/>
      <c r="EJ22" s="16"/>
      <c r="EK22" s="16"/>
      <c r="EL22" s="15">
        <v>6295</v>
      </c>
      <c r="EM22" s="17">
        <v>283439.03</v>
      </c>
      <c r="EN22" s="15">
        <v>3687</v>
      </c>
      <c r="EO22" s="15"/>
      <c r="EP22" s="17"/>
      <c r="EQ22" s="15"/>
      <c r="ER22" s="16"/>
      <c r="ES22" s="16"/>
      <c r="ET22" s="15">
        <v>4770</v>
      </c>
      <c r="EU22" s="17">
        <v>280510.56</v>
      </c>
      <c r="EV22" s="15"/>
      <c r="EW22" s="15"/>
      <c r="EX22" s="17"/>
      <c r="EY22" s="15"/>
      <c r="EZ22" s="16"/>
      <c r="FA22" s="16"/>
      <c r="FB22" s="15">
        <v>6093</v>
      </c>
      <c r="FC22" s="17">
        <v>200383.5</v>
      </c>
      <c r="FD22" s="15"/>
      <c r="FE22" s="15"/>
      <c r="FF22" s="17"/>
      <c r="FG22" s="15"/>
      <c r="FH22" s="16"/>
      <c r="FI22" s="16"/>
      <c r="FJ22" s="15">
        <v>1503</v>
      </c>
      <c r="FK22" s="17">
        <v>144445.13</v>
      </c>
      <c r="FL22" s="15"/>
      <c r="FM22" s="15"/>
      <c r="FN22" s="17"/>
      <c r="FO22" s="15"/>
      <c r="FP22" s="16"/>
      <c r="FQ22" s="16"/>
      <c r="FR22" s="15">
        <v>2971</v>
      </c>
      <c r="FS22" s="17">
        <v>131625.78</v>
      </c>
      <c r="FT22" s="15">
        <v>735</v>
      </c>
      <c r="FU22" s="15"/>
      <c r="FV22" s="17"/>
      <c r="FW22" s="15"/>
      <c r="FX22" s="16"/>
      <c r="FY22" s="16"/>
      <c r="FZ22" s="15">
        <v>4959</v>
      </c>
      <c r="GA22" s="17">
        <v>109469.2</v>
      </c>
      <c r="GB22" s="15">
        <v>319</v>
      </c>
      <c r="GC22" s="15"/>
      <c r="GD22" s="17"/>
      <c r="GE22" s="15"/>
      <c r="GF22" s="16"/>
      <c r="GG22" s="16"/>
      <c r="GH22" s="15">
        <v>1121</v>
      </c>
      <c r="GI22" s="17">
        <v>104593.39</v>
      </c>
      <c r="GJ22" s="15">
        <v>932</v>
      </c>
      <c r="GK22" s="15"/>
      <c r="GL22" s="17"/>
      <c r="GM22" s="15"/>
      <c r="GN22" s="16"/>
      <c r="GO22" s="16"/>
      <c r="GP22" s="15">
        <v>684</v>
      </c>
      <c r="GQ22" s="17">
        <v>75660.2</v>
      </c>
      <c r="GR22" s="15">
        <v>517</v>
      </c>
      <c r="GS22" s="15"/>
      <c r="GT22" s="17"/>
      <c r="GU22" s="15"/>
      <c r="GV22" s="16"/>
      <c r="GW22" s="16"/>
      <c r="GX22" s="15">
        <v>733</v>
      </c>
      <c r="GY22" s="17">
        <v>74692.71</v>
      </c>
      <c r="GZ22" s="15">
        <v>260</v>
      </c>
      <c r="HA22" s="15"/>
      <c r="HB22" s="17"/>
      <c r="HC22" s="15"/>
      <c r="HD22" s="16"/>
      <c r="HE22" s="16"/>
      <c r="HF22" s="15">
        <v>1875</v>
      </c>
      <c r="HG22" s="17">
        <v>53364.81</v>
      </c>
      <c r="HH22" s="15"/>
      <c r="HI22" s="15"/>
      <c r="HJ22" s="17"/>
      <c r="HK22" s="15"/>
      <c r="HL22" s="16"/>
      <c r="HM22" s="16"/>
      <c r="HN22" s="15">
        <v>971</v>
      </c>
      <c r="HO22" s="17">
        <v>43573.12</v>
      </c>
      <c r="HP22" s="15">
        <v>1</v>
      </c>
      <c r="HQ22" s="15"/>
      <c r="HR22" s="17"/>
      <c r="HS22" s="15"/>
      <c r="HT22" s="16"/>
      <c r="HU22" s="16"/>
      <c r="HV22" s="15">
        <v>882</v>
      </c>
      <c r="HW22" s="17">
        <v>40648.06</v>
      </c>
      <c r="HX22" s="15">
        <v>766</v>
      </c>
      <c r="HY22" s="15"/>
      <c r="HZ22" s="17"/>
      <c r="IA22" s="15"/>
      <c r="IB22" s="16"/>
      <c r="IC22" s="16"/>
      <c r="ID22" s="15">
        <v>1374</v>
      </c>
      <c r="IE22" s="17">
        <v>33709.48</v>
      </c>
      <c r="IF22" s="15">
        <v>2934</v>
      </c>
      <c r="IG22" s="15"/>
      <c r="IH22" s="17"/>
      <c r="II22" s="15"/>
      <c r="IJ22" s="16"/>
      <c r="IK22" s="16"/>
      <c r="IL22" s="15">
        <v>604</v>
      </c>
      <c r="IM22" s="17">
        <v>22258.88</v>
      </c>
      <c r="IN22" s="15">
        <v>3220</v>
      </c>
      <c r="IO22" s="15"/>
      <c r="IP22" s="17"/>
      <c r="IQ22" s="15"/>
      <c r="IR22" s="16"/>
      <c r="IS22" s="16"/>
      <c r="IT22" s="15">
        <v>93</v>
      </c>
      <c r="IU22" s="17">
        <v>19621.19</v>
      </c>
      <c r="IV22" s="15"/>
      <c r="IW22" s="15"/>
      <c r="IX22" s="17"/>
      <c r="IY22" s="15"/>
      <c r="IZ22" s="16"/>
      <c r="JA22" s="16"/>
      <c r="JB22" s="15">
        <v>475</v>
      </c>
      <c r="JC22" s="17">
        <v>18674.49</v>
      </c>
      <c r="JD22" s="15">
        <v>311</v>
      </c>
      <c r="JE22" s="15"/>
      <c r="JF22" s="17"/>
      <c r="JG22" s="15"/>
      <c r="JH22" s="16"/>
      <c r="JI22" s="16"/>
      <c r="JJ22" s="15">
        <v>129</v>
      </c>
      <c r="JK22" s="17">
        <v>17822.29</v>
      </c>
      <c r="JL22" s="15">
        <v>3698</v>
      </c>
      <c r="JM22" s="15"/>
      <c r="JN22" s="17"/>
      <c r="JO22" s="15"/>
      <c r="JP22" s="16"/>
      <c r="JQ22" s="16"/>
      <c r="JR22" s="15">
        <v>255</v>
      </c>
      <c r="JS22" s="17">
        <v>15958.73</v>
      </c>
      <c r="JT22" s="15">
        <v>150</v>
      </c>
      <c r="JU22" s="15"/>
      <c r="JV22" s="17"/>
      <c r="JW22" s="15"/>
      <c r="JX22" s="16"/>
      <c r="JY22" s="16"/>
      <c r="JZ22" s="15">
        <v>143</v>
      </c>
      <c r="KA22" s="17">
        <v>11600.34</v>
      </c>
      <c r="KB22" s="15">
        <v>5848</v>
      </c>
      <c r="KC22" s="15"/>
      <c r="KD22" s="17"/>
      <c r="KE22" s="15"/>
      <c r="KF22" s="16"/>
      <c r="KG22" s="16"/>
      <c r="KH22" s="15">
        <v>483</v>
      </c>
      <c r="KI22" s="17">
        <v>10603.94</v>
      </c>
      <c r="KJ22" s="15">
        <v>9</v>
      </c>
      <c r="KK22" s="15"/>
      <c r="KL22" s="17"/>
      <c r="KM22" s="15"/>
      <c r="KN22" s="16"/>
      <c r="KO22" s="16"/>
      <c r="KP22" s="15">
        <v>264</v>
      </c>
      <c r="KQ22" s="17">
        <v>10021.5</v>
      </c>
      <c r="KR22" s="15">
        <v>140</v>
      </c>
      <c r="KS22" s="15"/>
      <c r="KT22" s="17"/>
      <c r="KU22" s="15"/>
      <c r="KV22" s="16"/>
      <c r="KW22" s="16"/>
      <c r="KX22" s="15">
        <v>2031</v>
      </c>
      <c r="KY22" s="17">
        <v>3035.84</v>
      </c>
      <c r="KZ22" s="15"/>
      <c r="LA22" s="15"/>
      <c r="LB22" s="17"/>
      <c r="LC22" s="15"/>
      <c r="LD22" s="16"/>
      <c r="LE22" s="16"/>
      <c r="LF22" s="15">
        <v>25</v>
      </c>
      <c r="LG22" s="17">
        <v>374.71</v>
      </c>
      <c r="LH22" s="15">
        <v>132</v>
      </c>
      <c r="LI22" s="15"/>
      <c r="LJ22" s="17"/>
      <c r="LK22" s="15"/>
      <c r="LL22" s="16"/>
      <c r="LM22" s="16"/>
      <c r="LN22" s="15">
        <v>2</v>
      </c>
      <c r="LO22" s="17">
        <v>134.99</v>
      </c>
      <c r="LP22" s="15">
        <v>960</v>
      </c>
      <c r="LQ22" s="15"/>
      <c r="LR22" s="17"/>
      <c r="LS22" s="15"/>
      <c r="LT22" s="16"/>
      <c r="LU22" s="16"/>
      <c r="LV22" s="15"/>
      <c r="LW22" s="17"/>
      <c r="LX22" s="15">
        <v>3</v>
      </c>
      <c r="LY22" s="15"/>
      <c r="LZ22" s="17"/>
      <c r="MA22" s="15"/>
      <c r="MB22" s="16"/>
      <c r="MC22" s="16"/>
      <c r="MD22" s="15"/>
      <c r="ME22" s="17"/>
      <c r="MF22" s="15"/>
      <c r="MG22" s="15"/>
      <c r="MH22" s="17"/>
      <c r="MI22" s="15"/>
      <c r="MJ22" s="16"/>
      <c r="MK22" s="16"/>
      <c r="ML22" s="15"/>
      <c r="MM22" s="17"/>
      <c r="MN22" s="15"/>
      <c r="MO22" s="15"/>
      <c r="MP22" s="17"/>
      <c r="MQ22" s="15"/>
      <c r="MR22" s="16"/>
      <c r="MS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