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24eb91a1cf34426e/Desktop/"/>
    </mc:Choice>
  </mc:AlternateContent>
  <xr:revisionPtr revIDLastSave="5" documentId="11_BA2A9B8372267FC1468C73B073F4B192718F71BB" xr6:coauthVersionLast="47" xr6:coauthVersionMax="47" xr10:uidLastSave="{CFDC764D-9659-48D1-8774-9DB13E982E27}"/>
  <bookViews>
    <workbookView xWindow="-120" yWindow="-120" windowWidth="19440" windowHeight="1488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7" i="1"/>
  <c r="F8" i="1"/>
  <c r="F11" i="1"/>
  <c r="F12" i="1"/>
  <c r="F15" i="1"/>
  <c r="F16" i="1"/>
  <c r="F19" i="1"/>
  <c r="F27" i="1"/>
  <c r="F28" i="1"/>
  <c r="F3" i="1"/>
  <c r="G29" i="1"/>
  <c r="K28" i="1"/>
  <c r="K27" i="1"/>
  <c r="K29" i="1" s="1"/>
  <c r="G25" i="1"/>
  <c r="K24" i="1"/>
  <c r="K23" i="1"/>
  <c r="K25" i="1" s="1"/>
  <c r="G21" i="1"/>
  <c r="K20" i="1"/>
  <c r="K19" i="1"/>
  <c r="K21" i="1" s="1"/>
  <c r="G17" i="1"/>
  <c r="K16" i="1"/>
  <c r="K15" i="1"/>
  <c r="K17" i="1" s="1"/>
  <c r="G13" i="1"/>
  <c r="K12" i="1"/>
  <c r="K11" i="1"/>
  <c r="K13" i="1" s="1"/>
  <c r="G9" i="1"/>
  <c r="K8" i="1"/>
  <c r="K7" i="1"/>
  <c r="K9" i="1" s="1"/>
  <c r="G5" i="1"/>
  <c r="K4" i="1"/>
  <c r="K3" i="1"/>
  <c r="K5" i="1" s="1"/>
</calcChain>
</file>

<file path=xl/sharedStrings.xml><?xml version="1.0" encoding="utf-8"?>
<sst xmlns="http://schemas.openxmlformats.org/spreadsheetml/2006/main" count="74" uniqueCount="44">
  <si>
    <t>Customer</t>
  </si>
  <si>
    <t>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</si>
  <si>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</si>
  <si>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</si>
  <si>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</si>
  <si>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</si>
  <si>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</si>
  <si>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</si>
  <si>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</si>
  <si>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</si>
  <si>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</si>
  <si>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</si>
  <si>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</si>
  <si>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ROSS</t>
  </si>
  <si>
    <t>95C25K105</t>
  </si>
  <si>
    <r>
      <rPr>
        <sz val="11"/>
        <color theme="1"/>
        <rFont val="Calibri"/>
        <family val="2"/>
      </rPr>
      <t>Ningbo</t>
    </r>
    <r>
      <rPr>
        <sz val="11"/>
        <color theme="1"/>
        <rFont val="等线"/>
        <family val="3"/>
        <charset val="134"/>
      </rPr>
      <t>（</t>
    </r>
    <r>
      <rPr>
        <sz val="11"/>
        <color theme="1"/>
        <rFont val="Calibri"/>
        <family val="2"/>
      </rPr>
      <t>WB</t>
    </r>
    <r>
      <rPr>
        <sz val="11"/>
        <color theme="1"/>
        <rFont val="等线"/>
        <family val="3"/>
        <charset val="134"/>
      </rPr>
      <t>）</t>
    </r>
  </si>
  <si>
    <t>5/5-5/11/2026</t>
  </si>
  <si>
    <t>95C25L255</t>
  </si>
  <si>
    <t>95C25L257</t>
  </si>
  <si>
    <t>95C25L260</t>
  </si>
  <si>
    <t>95G25K055R</t>
  </si>
  <si>
    <t>95G25K058R</t>
  </si>
  <si>
    <t>95G25L109R</t>
  </si>
  <si>
    <t>95G25L110</t>
  </si>
  <si>
    <t>95C25L298</t>
  </si>
  <si>
    <t>95C24L230</t>
  </si>
  <si>
    <t>95C25L062</t>
  </si>
  <si>
    <t>95C25L066</t>
  </si>
  <si>
    <t>95C25L315</t>
  </si>
  <si>
    <r>
      <rPr>
        <sz val="11"/>
        <color theme="1"/>
        <rFont val="Calibri"/>
        <family val="2"/>
      </rPr>
      <t>Ningbo</t>
    </r>
    <r>
      <rPr>
        <sz val="11"/>
        <color theme="1"/>
        <rFont val="等线"/>
        <family val="3"/>
        <charset val="134"/>
      </rPr>
      <t>（JC）</t>
    </r>
  </si>
  <si>
    <t>95C26X005</t>
  </si>
  <si>
    <t>95G25L110</t>
    <phoneticPr fontId="11" type="noConversion"/>
  </si>
  <si>
    <r>
      <t>1 Carton include 1pc RS95C-0526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Calibri"/>
        <family val="2"/>
      </rPr>
      <t>1pc RS95C-0527</t>
    </r>
    <phoneticPr fontId="11" type="noConversion"/>
  </si>
  <si>
    <r>
      <t>1 Carton include 1pc RS95C-0534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Calibri"/>
        <family val="2"/>
      </rPr>
      <t>1pc RS95C-0535</t>
    </r>
    <phoneticPr fontId="11" type="noConversion"/>
  </si>
  <si>
    <t>RS95C-0495</t>
    <phoneticPr fontId="11" type="noConversion"/>
  </si>
  <si>
    <t>RS95C-0496</t>
    <phoneticPr fontId="11" type="noConversion"/>
  </si>
  <si>
    <r>
      <t>1 Carton include 1pc RS95C-0495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Calibri"/>
        <family val="2"/>
      </rPr>
      <t>1pc RS95C-0496</t>
    </r>
    <phoneticPr fontId="11" type="noConversion"/>
  </si>
  <si>
    <t xml:space="preserve"> RS95C-0506</t>
    <phoneticPr fontId="11" type="noConversion"/>
  </si>
  <si>
    <r>
      <t>1 Carton include 1pc RS95C-0536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Calibri"/>
        <family val="2"/>
      </rPr>
      <t>1pc RS95C-0506</t>
    </r>
    <phoneticPr fontId="11" type="noConversion"/>
  </si>
  <si>
    <r>
      <t>1 Carton include 1pc RS95G-0532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Calibri"/>
        <family val="2"/>
      </rPr>
      <t>1pc RS95G-0533</t>
    </r>
    <phoneticPr fontId="11" type="noConversion"/>
  </si>
  <si>
    <r>
      <t>1 Carton include 1pc RS95C-0528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Calibri"/>
        <family val="2"/>
      </rPr>
      <t>1pc RS95C-0529</t>
    </r>
    <phoneticPr fontId="11" type="noConversion"/>
  </si>
  <si>
    <r>
      <t>1 Carton include 1pc RS95G-0530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Calibri"/>
        <family val="2"/>
      </rPr>
      <t>1pc RS95G-0531</t>
    </r>
    <phoneticPr fontId="11" type="noConversion"/>
  </si>
  <si>
    <r>
      <t xml:space="preserve">DI </t>
    </r>
    <r>
      <rPr>
        <b/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11" type="noConversion"/>
  </si>
  <si>
    <t>EEC PO#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</si>
</sst>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[$$-481]#,##0.0_);[Red]\([$$-481]#,##0.0\)"/>
  </numFmts>
  <fonts count="13" x14ac:knownFonts="1">
    <font>
      <sz val="11"/>
      <color theme="1"/>
      <name val="等线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1"/>
      <color theme="1"/>
      <name val="等线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177" fontId="12" fillId="0" borderId="0"/>
  </cellStyleXfs>
  <cellXfs count="32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176" fontId="7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2">
    <cellStyle name="常规" xfId="0" builtinId="0"/>
    <cellStyle name="样式 1 2 3 4 2 2" xfId="1" xr:uid="{D3888B9B-BD3E-49A4-904E-3003DF344C5D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24eb91a1cf34426e/Desktop/3%20%20Commitment%20sheet%20of%20Ross%20-%2020260309.xlsx" TargetMode="External"/><Relationship Id="rId1" Type="http://schemas.openxmlformats.org/officeDocument/2006/relationships/externalLinkPath" Target="3%20%20Commitment%20sheet%20of%20Ross%20-%20202603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"/>
      <sheetName val="RFQ "/>
      <sheetName val="WB"/>
    </sheetNames>
    <sheetDataSet>
      <sheetData sheetId="0">
        <row r="9">
          <cell r="E9" t="str">
            <v xml:space="preserve">Design # </v>
          </cell>
          <cell r="F9" t="str">
            <v>Item #</v>
          </cell>
        </row>
        <row r="13">
          <cell r="E13" t="str">
            <v>95C25K105</v>
          </cell>
          <cell r="F13" t="str">
            <v>RS95C-0526</v>
          </cell>
        </row>
        <row r="14">
          <cell r="E14" t="str">
            <v>95C25L255</v>
          </cell>
          <cell r="F14" t="str">
            <v>RS95C-0527</v>
          </cell>
        </row>
        <row r="15">
          <cell r="E15" t="str">
            <v>95C25L257</v>
          </cell>
          <cell r="F15" t="str">
            <v>RS95C-0528</v>
          </cell>
        </row>
        <row r="16">
          <cell r="E16" t="str">
            <v>95C25L260</v>
          </cell>
          <cell r="F16" t="str">
            <v>RS95C-0529</v>
          </cell>
        </row>
        <row r="17">
          <cell r="E17" t="str">
            <v>95G25K055R</v>
          </cell>
          <cell r="F17" t="str">
            <v>RS95G-0530</v>
          </cell>
        </row>
        <row r="18">
          <cell r="E18" t="str">
            <v>95G25K058R</v>
          </cell>
          <cell r="F18" t="str">
            <v>RS95G-0531</v>
          </cell>
        </row>
        <row r="19">
          <cell r="E19" t="str">
            <v>95G25L109R</v>
          </cell>
          <cell r="F19" t="str">
            <v>RS95G-0532</v>
          </cell>
        </row>
        <row r="20">
          <cell r="E20" t="str">
            <v>95G25L110</v>
          </cell>
          <cell r="F20" t="str">
            <v>RS95G-0533</v>
          </cell>
        </row>
        <row r="21">
          <cell r="E21" t="str">
            <v>95C25L315</v>
          </cell>
          <cell r="F21" t="str">
            <v>RS95C-0534</v>
          </cell>
        </row>
        <row r="22">
          <cell r="E22" t="str">
            <v>95C26X005</v>
          </cell>
          <cell r="F22" t="str">
            <v>RS95C-0535</v>
          </cell>
        </row>
        <row r="23">
          <cell r="E23" t="str">
            <v>95C25L298</v>
          </cell>
          <cell r="F23" t="str">
            <v>RS95C-0536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zoomScale="115" zoomScaleNormal="115" workbookViewId="0">
      <selection activeCell="I6" sqref="I6"/>
    </sheetView>
  </sheetViews>
  <sheetFormatPr defaultColWidth="9" defaultRowHeight="15" x14ac:dyDescent="0.2"/>
  <cols>
    <col min="1" max="1" width="9" style="2"/>
    <col min="2" max="2" width="9.5" style="2" customWidth="1"/>
    <col min="3" max="3" width="10.25" style="3" customWidth="1"/>
    <col min="4" max="4" width="13.25" style="4" customWidth="1"/>
    <col min="5" max="5" width="11.625" style="4" customWidth="1"/>
    <col min="6" max="6" width="11.875" style="3" customWidth="1"/>
    <col min="7" max="9" width="9" style="3" customWidth="1"/>
    <col min="10" max="11" width="9" style="5"/>
    <col min="12" max="12" width="16" style="3" customWidth="1"/>
    <col min="13" max="13" width="17.75" style="6" customWidth="1"/>
    <col min="14" max="14" width="43.75" style="3" customWidth="1"/>
    <col min="15" max="19" width="9" style="3"/>
    <col min="20" max="16384" width="9" style="7"/>
  </cols>
  <sheetData>
    <row r="1" spans="1:19" s="1" customFormat="1" x14ac:dyDescent="0.2">
      <c r="A1" s="8" t="s">
        <v>42</v>
      </c>
      <c r="B1" s="2"/>
      <c r="C1" s="3"/>
      <c r="D1" s="4"/>
      <c r="E1" s="4"/>
      <c r="F1" s="3"/>
      <c r="G1" s="3"/>
      <c r="H1" s="3"/>
      <c r="I1" s="3"/>
      <c r="J1" s="5"/>
      <c r="K1" s="5"/>
      <c r="L1" s="9"/>
      <c r="M1" s="10"/>
      <c r="N1" s="3"/>
      <c r="O1" s="3"/>
      <c r="P1" s="3"/>
      <c r="Q1" s="3"/>
      <c r="R1" s="3"/>
      <c r="S1" s="3"/>
    </row>
    <row r="2" spans="1:19" s="1" customFormat="1" ht="45" x14ac:dyDescent="0.2">
      <c r="A2" s="11" t="s">
        <v>0</v>
      </c>
      <c r="B2" s="11" t="s">
        <v>1</v>
      </c>
      <c r="C2" s="12" t="s">
        <v>43</v>
      </c>
      <c r="D2" s="13" t="s">
        <v>2</v>
      </c>
      <c r="E2" s="13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4" t="s">
        <v>8</v>
      </c>
      <c r="K2" s="14" t="s">
        <v>9</v>
      </c>
      <c r="L2" s="15" t="s">
        <v>10</v>
      </c>
      <c r="M2" s="16" t="s">
        <v>11</v>
      </c>
      <c r="N2" s="17" t="s">
        <v>12</v>
      </c>
      <c r="O2" s="3"/>
      <c r="P2" s="3"/>
      <c r="Q2" s="3"/>
      <c r="R2" s="3"/>
      <c r="S2" s="3"/>
    </row>
    <row r="3" spans="1:19" x14ac:dyDescent="0.2">
      <c r="A3" s="24" t="s">
        <v>13</v>
      </c>
      <c r="B3" s="24">
        <v>60284559</v>
      </c>
      <c r="C3" s="26"/>
      <c r="D3" s="4" t="s">
        <v>14</v>
      </c>
      <c r="E3" s="4" t="s">
        <v>14</v>
      </c>
      <c r="F3" s="3" t="str">
        <f>VLOOKUP(D3,[1]DI!$E$9:$F$23,2,0)</f>
        <v>RS95C-0526</v>
      </c>
      <c r="G3" s="3">
        <v>580</v>
      </c>
      <c r="H3" s="3">
        <v>1</v>
      </c>
      <c r="I3" s="28">
        <v>2</v>
      </c>
      <c r="J3" s="5">
        <v>3.6</v>
      </c>
      <c r="K3" s="5">
        <f t="shared" ref="K3:K8" si="0">G3*J3</f>
        <v>2088</v>
      </c>
      <c r="L3" s="28" t="s">
        <v>15</v>
      </c>
      <c r="M3" s="29" t="s">
        <v>16</v>
      </c>
      <c r="N3" s="30" t="s">
        <v>32</v>
      </c>
    </row>
    <row r="4" spans="1:19" x14ac:dyDescent="0.2">
      <c r="A4" s="25"/>
      <c r="B4" s="25"/>
      <c r="C4" s="27"/>
      <c r="D4" s="4" t="s">
        <v>17</v>
      </c>
      <c r="E4" s="4" t="s">
        <v>17</v>
      </c>
      <c r="F4" s="3" t="str">
        <f>VLOOKUP(D4,[1]DI!$E$9:$F$23,2,0)</f>
        <v>RS95C-0527</v>
      </c>
      <c r="G4" s="3">
        <v>580</v>
      </c>
      <c r="H4" s="3">
        <v>1</v>
      </c>
      <c r="I4" s="28"/>
      <c r="J4" s="5">
        <v>3.6</v>
      </c>
      <c r="K4" s="5">
        <f t="shared" si="0"/>
        <v>2088</v>
      </c>
      <c r="L4" s="28"/>
      <c r="M4" s="29"/>
      <c r="N4" s="31"/>
    </row>
    <row r="5" spans="1:19" x14ac:dyDescent="0.2">
      <c r="G5" s="2">
        <f>SUM(G3:G4)</f>
        <v>1160</v>
      </c>
      <c r="K5" s="20">
        <f>SUM(K3:K4)</f>
        <v>4176</v>
      </c>
      <c r="N5" s="4"/>
    </row>
    <row r="6" spans="1:19" x14ac:dyDescent="0.2">
      <c r="N6" s="4"/>
    </row>
    <row r="7" spans="1:19" x14ac:dyDescent="0.2">
      <c r="A7" s="24" t="s">
        <v>13</v>
      </c>
      <c r="B7" s="24">
        <v>60284561</v>
      </c>
      <c r="C7" s="26"/>
      <c r="D7" s="4" t="s">
        <v>18</v>
      </c>
      <c r="E7" s="4" t="s">
        <v>18</v>
      </c>
      <c r="F7" s="3" t="str">
        <f>VLOOKUP(D7,[1]DI!$E$9:$F$23,2,0)</f>
        <v>RS95C-0528</v>
      </c>
      <c r="G7" s="3">
        <v>580</v>
      </c>
      <c r="H7" s="3">
        <v>1</v>
      </c>
      <c r="I7" s="28">
        <v>2</v>
      </c>
      <c r="J7" s="5">
        <v>3.6</v>
      </c>
      <c r="K7" s="5">
        <f t="shared" si="0"/>
        <v>2088</v>
      </c>
      <c r="L7" s="28" t="s">
        <v>15</v>
      </c>
      <c r="M7" s="29" t="s">
        <v>16</v>
      </c>
      <c r="N7" s="30" t="s">
        <v>40</v>
      </c>
    </row>
    <row r="8" spans="1:19" x14ac:dyDescent="0.2">
      <c r="A8" s="25"/>
      <c r="B8" s="25"/>
      <c r="C8" s="27"/>
      <c r="D8" s="4" t="s">
        <v>19</v>
      </c>
      <c r="E8" s="4" t="s">
        <v>19</v>
      </c>
      <c r="F8" s="3" t="str">
        <f>VLOOKUP(D8,[1]DI!$E$9:$F$23,2,0)</f>
        <v>RS95C-0529</v>
      </c>
      <c r="G8" s="3">
        <v>580</v>
      </c>
      <c r="H8" s="3">
        <v>1</v>
      </c>
      <c r="I8" s="28"/>
      <c r="J8" s="5">
        <v>3.6</v>
      </c>
      <c r="K8" s="5">
        <f t="shared" si="0"/>
        <v>2088</v>
      </c>
      <c r="L8" s="28"/>
      <c r="M8" s="29"/>
      <c r="N8" s="31"/>
    </row>
    <row r="9" spans="1:19" x14ac:dyDescent="0.2">
      <c r="G9" s="2">
        <f>SUM(G7:G8)</f>
        <v>1160</v>
      </c>
      <c r="J9" s="3"/>
      <c r="K9" s="20">
        <f>SUM(K7:K8)</f>
        <v>4176</v>
      </c>
      <c r="N9" s="4"/>
    </row>
    <row r="10" spans="1:19" x14ac:dyDescent="0.2">
      <c r="G10" s="2"/>
      <c r="K10" s="20"/>
      <c r="N10" s="4"/>
    </row>
    <row r="11" spans="1:19" x14ac:dyDescent="0.2">
      <c r="A11" s="24" t="s">
        <v>13</v>
      </c>
      <c r="B11" s="24">
        <v>60284562</v>
      </c>
      <c r="C11" s="26"/>
      <c r="D11" s="4" t="s">
        <v>20</v>
      </c>
      <c r="E11" s="4" t="s">
        <v>20</v>
      </c>
      <c r="F11" s="3" t="str">
        <f>VLOOKUP(D11,[1]DI!$E$9:$F$23,2,0)</f>
        <v>RS95G-0530</v>
      </c>
      <c r="G11" s="3">
        <v>480</v>
      </c>
      <c r="H11" s="3">
        <v>1</v>
      </c>
      <c r="I11" s="28">
        <v>2</v>
      </c>
      <c r="J11" s="5">
        <v>4.6100000000000003</v>
      </c>
      <c r="K11" s="5">
        <f t="shared" ref="K11:K16" si="1">G11*J11</f>
        <v>2212.8000000000002</v>
      </c>
      <c r="L11" s="28" t="s">
        <v>15</v>
      </c>
      <c r="M11" s="29" t="s">
        <v>16</v>
      </c>
      <c r="N11" s="30" t="s">
        <v>41</v>
      </c>
    </row>
    <row r="12" spans="1:19" x14ac:dyDescent="0.2">
      <c r="A12" s="25"/>
      <c r="B12" s="25"/>
      <c r="C12" s="27"/>
      <c r="D12" s="4" t="s">
        <v>21</v>
      </c>
      <c r="E12" s="4" t="s">
        <v>21</v>
      </c>
      <c r="F12" s="3" t="str">
        <f>VLOOKUP(D12,[1]DI!$E$9:$F$23,2,0)</f>
        <v>RS95G-0531</v>
      </c>
      <c r="G12" s="3">
        <v>480</v>
      </c>
      <c r="H12" s="3">
        <v>1</v>
      </c>
      <c r="I12" s="28"/>
      <c r="J12" s="5">
        <v>4.6100000000000003</v>
      </c>
      <c r="K12" s="5">
        <f t="shared" si="1"/>
        <v>2212.8000000000002</v>
      </c>
      <c r="L12" s="28"/>
      <c r="M12" s="29"/>
      <c r="N12" s="31"/>
    </row>
    <row r="13" spans="1:19" ht="15.75" customHeight="1" x14ac:dyDescent="0.2">
      <c r="G13" s="2">
        <f>SUM(G11:G12)</f>
        <v>960</v>
      </c>
      <c r="K13" s="2">
        <f>SUM(K11:K12)</f>
        <v>4425.6000000000004</v>
      </c>
      <c r="N13" s="4"/>
    </row>
    <row r="14" spans="1:19" ht="15.75" customHeight="1" x14ac:dyDescent="0.2">
      <c r="A14" s="18"/>
      <c r="B14" s="18"/>
      <c r="C14" s="21"/>
      <c r="G14" s="2"/>
      <c r="K14" s="2"/>
      <c r="M14" s="22"/>
      <c r="N14" s="19"/>
    </row>
    <row r="15" spans="1:19" x14ac:dyDescent="0.2">
      <c r="A15" s="24" t="s">
        <v>13</v>
      </c>
      <c r="B15" s="24">
        <v>60284564</v>
      </c>
      <c r="C15" s="26"/>
      <c r="D15" s="4" t="s">
        <v>22</v>
      </c>
      <c r="E15" s="4" t="s">
        <v>22</v>
      </c>
      <c r="F15" s="3" t="str">
        <f>VLOOKUP(D15,[1]DI!$E$9:$F$23,2,0)</f>
        <v>RS95G-0532</v>
      </c>
      <c r="G15" s="3">
        <v>780</v>
      </c>
      <c r="H15" s="3">
        <v>1</v>
      </c>
      <c r="I15" s="28">
        <v>2</v>
      </c>
      <c r="J15" s="5">
        <v>5.3</v>
      </c>
      <c r="K15" s="5">
        <f t="shared" si="1"/>
        <v>4134</v>
      </c>
      <c r="L15" s="28" t="s">
        <v>15</v>
      </c>
      <c r="M15" s="29" t="s">
        <v>16</v>
      </c>
      <c r="N15" s="30" t="s">
        <v>39</v>
      </c>
    </row>
    <row r="16" spans="1:19" x14ac:dyDescent="0.2">
      <c r="A16" s="25"/>
      <c r="B16" s="25"/>
      <c r="C16" s="27"/>
      <c r="D16" s="4" t="s">
        <v>31</v>
      </c>
      <c r="E16" s="4" t="s">
        <v>23</v>
      </c>
      <c r="F16" s="3" t="str">
        <f>VLOOKUP(D16,[1]DI!$E$9:$F$23,2,0)</f>
        <v>RS95G-0533</v>
      </c>
      <c r="G16" s="3">
        <v>780</v>
      </c>
      <c r="H16" s="3">
        <v>1</v>
      </c>
      <c r="I16" s="28"/>
      <c r="J16" s="5">
        <v>5.3</v>
      </c>
      <c r="K16" s="5">
        <f t="shared" si="1"/>
        <v>4134</v>
      </c>
      <c r="L16" s="28"/>
      <c r="M16" s="29"/>
      <c r="N16" s="31"/>
    </row>
    <row r="17" spans="1:14" x14ac:dyDescent="0.2">
      <c r="G17" s="2">
        <f>SUM(G15:G16)</f>
        <v>1560</v>
      </c>
      <c r="K17" s="2">
        <f>SUM(K15:K16)</f>
        <v>8268</v>
      </c>
      <c r="N17" s="4"/>
    </row>
    <row r="18" spans="1:14" x14ac:dyDescent="0.2">
      <c r="A18" s="18"/>
      <c r="B18" s="18"/>
      <c r="C18" s="21"/>
      <c r="G18" s="2"/>
      <c r="K18" s="2"/>
      <c r="M18" s="22"/>
      <c r="N18" s="19"/>
    </row>
    <row r="19" spans="1:14" x14ac:dyDescent="0.2">
      <c r="A19" s="24" t="s">
        <v>13</v>
      </c>
      <c r="B19" s="24">
        <v>60284566</v>
      </c>
      <c r="C19" s="26"/>
      <c r="D19" s="4" t="s">
        <v>24</v>
      </c>
      <c r="E19" s="4" t="s">
        <v>24</v>
      </c>
      <c r="F19" s="3" t="str">
        <f>VLOOKUP(D19,[1]DI!$E$9:$F$23,2,0)</f>
        <v>RS95C-0536</v>
      </c>
      <c r="G19" s="3">
        <v>680</v>
      </c>
      <c r="H19" s="3">
        <v>1</v>
      </c>
      <c r="I19" s="28">
        <v>2</v>
      </c>
      <c r="J19" s="5">
        <v>7.38</v>
      </c>
      <c r="K19" s="5">
        <f t="shared" ref="K19:K24" si="2">G19*J19</f>
        <v>5018.3999999999996</v>
      </c>
      <c r="L19" s="28" t="s">
        <v>15</v>
      </c>
      <c r="M19" s="29" t="s">
        <v>16</v>
      </c>
      <c r="N19" s="30" t="s">
        <v>38</v>
      </c>
    </row>
    <row r="20" spans="1:14" x14ac:dyDescent="0.2">
      <c r="A20" s="25"/>
      <c r="B20" s="25"/>
      <c r="C20" s="27"/>
      <c r="D20" s="4" t="s">
        <v>25</v>
      </c>
      <c r="E20" s="4" t="s">
        <v>25</v>
      </c>
      <c r="F20" s="6" t="s">
        <v>37</v>
      </c>
      <c r="G20" s="3">
        <v>680</v>
      </c>
      <c r="H20" s="3">
        <v>1</v>
      </c>
      <c r="I20" s="28"/>
      <c r="J20" s="5">
        <v>7.38</v>
      </c>
      <c r="K20" s="5">
        <f t="shared" si="2"/>
        <v>5018.3999999999996</v>
      </c>
      <c r="L20" s="28"/>
      <c r="M20" s="29"/>
      <c r="N20" s="31"/>
    </row>
    <row r="21" spans="1:14" x14ac:dyDescent="0.2">
      <c r="G21" s="2">
        <f>SUM(G19:G20)</f>
        <v>1360</v>
      </c>
      <c r="K21" s="2">
        <f>SUM(K19:K20)</f>
        <v>10036.799999999999</v>
      </c>
      <c r="N21" s="4"/>
    </row>
    <row r="22" spans="1:14" x14ac:dyDescent="0.2">
      <c r="N22" s="4"/>
    </row>
    <row r="23" spans="1:14" x14ac:dyDescent="0.2">
      <c r="A23" s="24" t="s">
        <v>13</v>
      </c>
      <c r="B23" s="24">
        <v>60284567</v>
      </c>
      <c r="C23" s="26"/>
      <c r="D23" s="4" t="s">
        <v>26</v>
      </c>
      <c r="E23" s="4" t="s">
        <v>26</v>
      </c>
      <c r="F23" s="6" t="s">
        <v>34</v>
      </c>
      <c r="G23" s="3">
        <v>580</v>
      </c>
      <c r="H23" s="3">
        <v>1</v>
      </c>
      <c r="I23" s="28">
        <v>2</v>
      </c>
      <c r="J23" s="5">
        <v>7.93</v>
      </c>
      <c r="K23" s="5">
        <f t="shared" si="2"/>
        <v>4599.3999999999996</v>
      </c>
      <c r="L23" s="28" t="s">
        <v>15</v>
      </c>
      <c r="M23" s="29" t="s">
        <v>16</v>
      </c>
      <c r="N23" s="30" t="s">
        <v>36</v>
      </c>
    </row>
    <row r="24" spans="1:14" x14ac:dyDescent="0.2">
      <c r="A24" s="25"/>
      <c r="B24" s="25"/>
      <c r="C24" s="27"/>
      <c r="D24" s="4" t="s">
        <v>27</v>
      </c>
      <c r="E24" s="4" t="s">
        <v>27</v>
      </c>
      <c r="F24" s="6" t="s">
        <v>35</v>
      </c>
      <c r="G24" s="3">
        <v>580</v>
      </c>
      <c r="H24" s="3">
        <v>1</v>
      </c>
      <c r="I24" s="28"/>
      <c r="J24" s="5">
        <v>7.38</v>
      </c>
      <c r="K24" s="5">
        <f t="shared" si="2"/>
        <v>4280.3999999999996</v>
      </c>
      <c r="L24" s="28"/>
      <c r="M24" s="29"/>
      <c r="N24" s="31"/>
    </row>
    <row r="25" spans="1:14" x14ac:dyDescent="0.2">
      <c r="G25" s="2">
        <f>SUM(G23:G24)</f>
        <v>1160</v>
      </c>
      <c r="K25" s="2">
        <f>SUM(K23:K24)</f>
        <v>8879.7999999999993</v>
      </c>
      <c r="N25" s="4"/>
    </row>
    <row r="26" spans="1:14" x14ac:dyDescent="0.2">
      <c r="A26" s="18"/>
      <c r="B26" s="18"/>
      <c r="C26" s="23"/>
      <c r="N26" s="19"/>
    </row>
    <row r="27" spans="1:14" x14ac:dyDescent="0.2">
      <c r="A27" s="24" t="s">
        <v>13</v>
      </c>
      <c r="B27" s="24">
        <v>60284568</v>
      </c>
      <c r="C27" s="26"/>
      <c r="D27" s="4" t="s">
        <v>28</v>
      </c>
      <c r="E27" s="4" t="s">
        <v>28</v>
      </c>
      <c r="F27" s="3" t="str">
        <f>VLOOKUP(D27,[1]DI!$E$9:$F$23,2,0)</f>
        <v>RS95C-0534</v>
      </c>
      <c r="G27" s="3">
        <v>580</v>
      </c>
      <c r="H27" s="3">
        <v>1</v>
      </c>
      <c r="I27" s="28">
        <v>2</v>
      </c>
      <c r="J27" s="5">
        <v>10.199999999999999</v>
      </c>
      <c r="K27" s="5">
        <f>G27*J27</f>
        <v>5916</v>
      </c>
      <c r="L27" s="28" t="s">
        <v>29</v>
      </c>
      <c r="M27" s="29" t="s">
        <v>16</v>
      </c>
      <c r="N27" s="30" t="s">
        <v>33</v>
      </c>
    </row>
    <row r="28" spans="1:14" x14ac:dyDescent="0.2">
      <c r="A28" s="25"/>
      <c r="B28" s="25"/>
      <c r="C28" s="27"/>
      <c r="D28" s="4" t="s">
        <v>30</v>
      </c>
      <c r="E28" s="4" t="s">
        <v>30</v>
      </c>
      <c r="F28" s="3" t="str">
        <f>VLOOKUP(D28,[1]DI!$E$9:$F$23,2,0)</f>
        <v>RS95C-0535</v>
      </c>
      <c r="G28" s="3">
        <v>580</v>
      </c>
      <c r="H28" s="3">
        <v>1</v>
      </c>
      <c r="I28" s="28"/>
      <c r="J28" s="5">
        <v>10.199999999999999</v>
      </c>
      <c r="K28" s="5">
        <f>G28*J28</f>
        <v>5916</v>
      </c>
      <c r="L28" s="28"/>
      <c r="M28" s="29"/>
      <c r="N28" s="31"/>
    </row>
    <row r="29" spans="1:14" x14ac:dyDescent="0.2">
      <c r="G29" s="2">
        <f>SUM(G27:G28)</f>
        <v>1160</v>
      </c>
      <c r="K29" s="2">
        <f>SUM(K27:K28)</f>
        <v>11832</v>
      </c>
    </row>
  </sheetData>
  <autoFilter ref="A1:N30" xr:uid="{00000000-0009-0000-0000-000000000000}"/>
  <mergeCells count="49">
    <mergeCell ref="N23:N24"/>
    <mergeCell ref="N27:N28"/>
    <mergeCell ref="N3:N4"/>
    <mergeCell ref="N7:N8"/>
    <mergeCell ref="N11:N12"/>
    <mergeCell ref="N15:N16"/>
    <mergeCell ref="N19:N20"/>
    <mergeCell ref="L23:L24"/>
    <mergeCell ref="L27:L28"/>
    <mergeCell ref="M3:M4"/>
    <mergeCell ref="M7:M8"/>
    <mergeCell ref="M11:M12"/>
    <mergeCell ref="M15:M16"/>
    <mergeCell ref="M19:M20"/>
    <mergeCell ref="M23:M24"/>
    <mergeCell ref="M27:M28"/>
    <mergeCell ref="L3:L4"/>
    <mergeCell ref="L7:L8"/>
    <mergeCell ref="L11:L12"/>
    <mergeCell ref="L15:L16"/>
    <mergeCell ref="L19:L20"/>
    <mergeCell ref="C23:C24"/>
    <mergeCell ref="C27:C28"/>
    <mergeCell ref="I3:I4"/>
    <mergeCell ref="I7:I8"/>
    <mergeCell ref="I11:I12"/>
    <mergeCell ref="I15:I16"/>
    <mergeCell ref="I19:I20"/>
    <mergeCell ref="I23:I24"/>
    <mergeCell ref="I27:I28"/>
    <mergeCell ref="C3:C4"/>
    <mergeCell ref="C7:C8"/>
    <mergeCell ref="C11:C12"/>
    <mergeCell ref="C15:C16"/>
    <mergeCell ref="C19:C20"/>
    <mergeCell ref="A23:A24"/>
    <mergeCell ref="A27:A28"/>
    <mergeCell ref="B3:B4"/>
    <mergeCell ref="B7:B8"/>
    <mergeCell ref="B11:B12"/>
    <mergeCell ref="B15:B16"/>
    <mergeCell ref="B19:B20"/>
    <mergeCell ref="B23:B24"/>
    <mergeCell ref="B27:B28"/>
    <mergeCell ref="A3:A4"/>
    <mergeCell ref="A7:A8"/>
    <mergeCell ref="A11:A12"/>
    <mergeCell ref="A15:A16"/>
    <mergeCell ref="A19:A20"/>
  </mergeCells>
  <phoneticPr fontId="11" type="noConversion"/>
  <conditionalFormatting sqref="F23:F2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敖佳炫</dc:creator>
  <cp:lastModifiedBy>1363260386@qq.com</cp:lastModifiedBy>
  <dcterms:created xsi:type="dcterms:W3CDTF">2025-12-08T01:33:00Z</dcterms:created>
  <dcterms:modified xsi:type="dcterms:W3CDTF">2026-03-17T01:19:36Z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F268FC83FE434BF3B30363BEE95798CC_13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