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<sst xmlns="http://schemas.openxmlformats.org/spreadsheetml/2006/main" count="52" uniqueCount="52">
  <si>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</si>
  <si>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</si>
  <si>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</si>
  <si>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07/01/2025</t>
  </si>
  <si>
    <t>End Date:</t>
  </si>
  <si>
    <t>03/15/2026</t>
  </si>
  <si>
    <t>Report Run Date:</t>
  </si>
  <si>
    <t>03/16/2026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</si>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</sst>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525762</v>
      </c>
      <c r="C5" s="11">
        <f>=ROUNDDOWN(22.9139119027592,0)</f>
      </c>
      <c r="D5" s="11">
        <v>317706</v>
      </c>
      <c r="E5" s="12">
        <v>0.8997</v>
      </c>
      <c r="F5" s="11"/>
      <c r="G5" s="11">
        <f>=ROUNDDOWN({0},0)</f>
      </c>
      <c r="H5" s="11">
        <v>220</v>
      </c>
      <c r="I5" s="12">
        <v>0.5698</v>
      </c>
      <c r="J5" s="11">
        <v>8046</v>
      </c>
      <c r="K5" s="13">
        <v>538707.29</v>
      </c>
      <c r="L5" s="11">
        <v>2190</v>
      </c>
      <c r="M5" s="14">
        <v>245.99</v>
      </c>
      <c r="N5" s="11"/>
      <c r="O5" s="13"/>
      <c r="P5" s="11"/>
      <c r="Q5" s="14"/>
      <c r="R5" s="12"/>
      <c r="S5" s="12"/>
      <c r="T5" s="12"/>
      <c r="U5" s="12"/>
      <c r="V5" s="11">
        <v>6433</v>
      </c>
      <c r="W5" s="13">
        <v>417793.45</v>
      </c>
      <c r="X5" s="11">
        <v>553</v>
      </c>
      <c r="Y5" s="11"/>
      <c r="Z5" s="13"/>
      <c r="AA5" s="11"/>
      <c r="AB5" s="12"/>
      <c r="AC5" s="12"/>
      <c r="AD5" s="11">
        <v>406</v>
      </c>
      <c r="AE5" s="13">
        <v>28770.39</v>
      </c>
      <c r="AF5" s="11">
        <v>180</v>
      </c>
      <c r="AG5" s="11"/>
      <c r="AH5" s="13"/>
      <c r="AI5" s="11"/>
      <c r="AJ5" s="12"/>
      <c r="AK5" s="12"/>
      <c r="AL5" s="11">
        <v>1114</v>
      </c>
      <c r="AM5" s="13">
        <v>82372</v>
      </c>
      <c r="AN5" s="11">
        <v>545</v>
      </c>
      <c r="AO5" s="11"/>
      <c r="AP5" s="13"/>
      <c r="AQ5" s="11"/>
      <c r="AR5" s="12"/>
      <c r="AS5" s="12"/>
      <c r="AT5" s="11">
        <v>93</v>
      </c>
      <c r="AU5" s="13">
        <v>9771.45</v>
      </c>
      <c r="AV5" s="11">
        <v>172</v>
      </c>
      <c r="AW5" s="11"/>
      <c r="AX5" s="13"/>
      <c r="AY5" s="11"/>
      <c r="AZ5" s="12"/>
      <c r="BA5" s="12"/>
    </row>
    <row r="6">
      <c r="A6" s="10" t="s">
        <v>36</v>
      </c>
      <c r="B6" s="11">
        <v>168</v>
      </c>
      <c r="C6" s="11">
        <f>=ROUNDDOWN(88.4210526315789,0)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11782</v>
      </c>
      <c r="C7" s="11">
        <f>=ROUNDDOWN(10.3705659713053,0)</f>
      </c>
      <c r="D7" s="11">
        <v>36220</v>
      </c>
      <c r="E7" s="12">
        <v>0.85</v>
      </c>
      <c r="F7" s="11"/>
      <c r="G7" s="11">
        <f>=ROUNDDOWN({0},0)</f>
      </c>
      <c r="H7" s="11"/>
      <c r="I7" s="12"/>
      <c r="J7" s="11">
        <v>1679</v>
      </c>
      <c r="K7" s="13">
        <v>92226.68</v>
      </c>
      <c r="L7" s="11">
        <v>75</v>
      </c>
      <c r="M7" s="14">
        <v>1229.69</v>
      </c>
      <c r="N7" s="11"/>
      <c r="O7" s="13"/>
      <c r="P7" s="11"/>
      <c r="Q7" s="14"/>
      <c r="R7" s="12"/>
      <c r="S7" s="12"/>
      <c r="T7" s="12"/>
      <c r="U7" s="12"/>
      <c r="V7" s="11">
        <v>543</v>
      </c>
      <c r="W7" s="13">
        <v>30137.1</v>
      </c>
      <c r="X7" s="11">
        <v>46</v>
      </c>
      <c r="Y7" s="11"/>
      <c r="Z7" s="13"/>
      <c r="AA7" s="11"/>
      <c r="AB7" s="12"/>
      <c r="AC7" s="12"/>
      <c r="AD7" s="11">
        <v>257</v>
      </c>
      <c r="AE7" s="13">
        <v>11660.57</v>
      </c>
      <c r="AF7" s="11">
        <v>23</v>
      </c>
      <c r="AG7" s="11"/>
      <c r="AH7" s="13"/>
      <c r="AI7" s="11"/>
      <c r="AJ7" s="12"/>
      <c r="AK7" s="12"/>
      <c r="AL7" s="11">
        <v>468</v>
      </c>
      <c r="AM7" s="13">
        <v>20063.52</v>
      </c>
      <c r="AN7" s="11">
        <v>59</v>
      </c>
      <c r="AO7" s="11"/>
      <c r="AP7" s="13"/>
      <c r="AQ7" s="11"/>
      <c r="AR7" s="12"/>
      <c r="AS7" s="12"/>
      <c r="AT7" s="11">
        <v>411</v>
      </c>
      <c r="AU7" s="13">
        <v>30365.49</v>
      </c>
      <c r="AV7" s="11">
        <v>63</v>
      </c>
      <c r="AW7" s="11"/>
      <c r="AX7" s="13"/>
      <c r="AY7" s="11"/>
      <c r="AZ7" s="12"/>
      <c r="BA7" s="12"/>
    </row>
    <row r="8">
      <c r="A8" s="10" t="s">
        <v>38</v>
      </c>
      <c r="B8" s="11">
        <v>111227</v>
      </c>
      <c r="C8" s="11">
        <f>=ROUNDDOWN(17.5144080874248,0)</f>
      </c>
      <c r="D8" s="11">
        <v>68748</v>
      </c>
      <c r="E8" s="12">
        <v>0.974</v>
      </c>
      <c r="F8" s="11"/>
      <c r="G8" s="11">
        <f>=ROUNDDOWN({0},0)</f>
      </c>
      <c r="H8" s="11"/>
      <c r="I8" s="12"/>
      <c r="J8" s="11">
        <v>577</v>
      </c>
      <c r="K8" s="13">
        <v>30677.47</v>
      </c>
      <c r="L8" s="11">
        <v>250</v>
      </c>
      <c r="M8" s="14">
        <v>122.71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577</v>
      </c>
      <c r="AE8" s="13">
        <v>30677.47</v>
      </c>
      <c r="AF8" s="11">
        <v>63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227155</v>
      </c>
      <c r="C9" s="11">
        <f>=ROUNDDOWN(20.3878223251389,0)</f>
      </c>
      <c r="D9" s="11">
        <v>210126</v>
      </c>
      <c r="E9" s="12">
        <v>0.9524</v>
      </c>
      <c r="F9" s="11"/>
      <c r="G9" s="11">
        <f>=ROUNDDOWN({0},0)</f>
      </c>
      <c r="H9" s="11"/>
      <c r="I9" s="12"/>
      <c r="J9" s="11">
        <v>935</v>
      </c>
      <c r="K9" s="13">
        <v>20436.38</v>
      </c>
      <c r="L9" s="11">
        <v>339</v>
      </c>
      <c r="M9" s="14">
        <v>60.28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935</v>
      </c>
      <c r="AE9" s="13">
        <v>20436.38</v>
      </c>
      <c r="AF9" s="11">
        <v>79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366642</v>
      </c>
      <c r="C10" s="11">
        <f>=ROUNDDOWN(27.0640427542223,0)</f>
      </c>
      <c r="D10" s="11">
        <v>233366</v>
      </c>
      <c r="E10" s="12">
        <v>0.9125</v>
      </c>
      <c r="F10" s="11"/>
      <c r="G10" s="11">
        <f>=ROUNDDOWN({0},0)</f>
      </c>
      <c r="H10" s="11"/>
      <c r="I10" s="12"/>
      <c r="J10" s="11">
        <v>5703</v>
      </c>
      <c r="K10" s="13">
        <v>252799.32</v>
      </c>
      <c r="L10" s="11">
        <v>1046</v>
      </c>
      <c r="M10" s="14">
        <v>241.68</v>
      </c>
      <c r="N10" s="11"/>
      <c r="O10" s="13"/>
      <c r="P10" s="11"/>
      <c r="Q10" s="14"/>
      <c r="R10" s="12"/>
      <c r="S10" s="12"/>
      <c r="T10" s="12"/>
      <c r="U10" s="12"/>
      <c r="V10" s="11">
        <v>3601</v>
      </c>
      <c r="W10" s="13">
        <v>149681.03</v>
      </c>
      <c r="X10" s="11">
        <v>389</v>
      </c>
      <c r="Y10" s="11"/>
      <c r="Z10" s="13"/>
      <c r="AA10" s="11"/>
      <c r="AB10" s="12"/>
      <c r="AC10" s="12"/>
      <c r="AD10" s="11">
        <v>2034</v>
      </c>
      <c r="AE10" s="13">
        <v>101003.29</v>
      </c>
      <c r="AF10" s="11">
        <v>102</v>
      </c>
      <c r="AG10" s="11"/>
      <c r="AH10" s="13"/>
      <c r="AI10" s="11"/>
      <c r="AJ10" s="12"/>
      <c r="AK10" s="12"/>
      <c r="AL10" s="11">
        <v>68</v>
      </c>
      <c r="AM10" s="13">
        <v>2115</v>
      </c>
      <c r="AN10" s="11">
        <v>20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734</v>
      </c>
      <c r="C11" s="11">
        <f>=ROUNDDOWN(55.6060606060606,0)</f>
      </c>
      <c r="D11" s="11"/>
      <c r="E11" s="12">
        <v>0.7519</v>
      </c>
      <c r="F11" s="11"/>
      <c r="G11" s="11">
        <f>=ROUNDDOWN({0},0)</f>
      </c>
      <c r="H11" s="11"/>
      <c r="I11" s="12"/>
      <c r="J11" s="11"/>
      <c r="K11" s="13"/>
      <c r="L11" s="11">
        <v>21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17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50544</v>
      </c>
      <c r="C12" s="11">
        <f>=ROUNDDOWN(10.7829500362674,0)</f>
      </c>
      <c r="D12" s="11">
        <v>91021</v>
      </c>
      <c r="E12" s="12">
        <v>0.8665</v>
      </c>
      <c r="F12" s="11"/>
      <c r="G12" s="11">
        <f>=ROUNDDOWN({0},0)</f>
      </c>
      <c r="H12" s="11">
        <v>7896</v>
      </c>
      <c r="I12" s="12">
        <v>0.3878</v>
      </c>
      <c r="J12" s="11">
        <v>19654</v>
      </c>
      <c r="K12" s="13">
        <v>3641403.01</v>
      </c>
      <c r="L12" s="11">
        <v>359</v>
      </c>
      <c r="M12" s="14">
        <v>10143.18</v>
      </c>
      <c r="N12" s="11"/>
      <c r="O12" s="13"/>
      <c r="P12" s="11"/>
      <c r="Q12" s="14"/>
      <c r="R12" s="12"/>
      <c r="S12" s="12"/>
      <c r="T12" s="12"/>
      <c r="U12" s="12"/>
      <c r="V12" s="11">
        <v>17147</v>
      </c>
      <c r="W12" s="13">
        <v>3293996.37</v>
      </c>
      <c r="X12" s="11">
        <v>159</v>
      </c>
      <c r="Y12" s="11"/>
      <c r="Z12" s="13"/>
      <c r="AA12" s="11"/>
      <c r="AB12" s="12"/>
      <c r="AC12" s="12"/>
      <c r="AD12" s="11">
        <v>480</v>
      </c>
      <c r="AE12" s="13">
        <v>58660.42</v>
      </c>
      <c r="AF12" s="11">
        <v>112</v>
      </c>
      <c r="AG12" s="11"/>
      <c r="AH12" s="13"/>
      <c r="AI12" s="11"/>
      <c r="AJ12" s="12"/>
      <c r="AK12" s="12"/>
      <c r="AL12" s="11">
        <v>1428</v>
      </c>
      <c r="AM12" s="13">
        <v>189083.64</v>
      </c>
      <c r="AN12" s="11">
        <v>215</v>
      </c>
      <c r="AO12" s="11"/>
      <c r="AP12" s="13"/>
      <c r="AQ12" s="11"/>
      <c r="AR12" s="12"/>
      <c r="AS12" s="12"/>
      <c r="AT12" s="11">
        <v>599</v>
      </c>
      <c r="AU12" s="13">
        <v>99662.58</v>
      </c>
      <c r="AV12" s="11">
        <v>253</v>
      </c>
      <c r="AW12" s="11"/>
      <c r="AX12" s="13"/>
      <c r="AY12" s="11"/>
      <c r="AZ12" s="12"/>
      <c r="BA12" s="12"/>
    </row>
    <row r="13">
      <c r="A13" s="10" t="s">
        <v>43</v>
      </c>
      <c r="B13" s="11">
        <v>19388</v>
      </c>
      <c r="C13" s="11">
        <f>=ROUNDDOWN(44.4373137749255,0)</f>
      </c>
      <c r="D13" s="11">
        <v>15772</v>
      </c>
      <c r="E13" s="12">
        <v>0.9465</v>
      </c>
      <c r="F13" s="11"/>
      <c r="G13" s="11">
        <f>=ROUNDDOWN({0},0)</f>
      </c>
      <c r="H13" s="11"/>
      <c r="I13" s="12"/>
      <c r="J13" s="11">
        <v>68</v>
      </c>
      <c r="K13" s="13">
        <v>7275.45</v>
      </c>
      <c r="L13" s="11">
        <v>190</v>
      </c>
      <c r="M13" s="14">
        <v>38.29</v>
      </c>
      <c r="N13" s="11"/>
      <c r="O13" s="13"/>
      <c r="P13" s="11"/>
      <c r="Q13" s="14"/>
      <c r="R13" s="12"/>
      <c r="S13" s="12"/>
      <c r="T13" s="12"/>
      <c r="U13" s="12"/>
      <c r="V13" s="11">
        <v>14</v>
      </c>
      <c r="W13" s="13">
        <v>1566.34</v>
      </c>
      <c r="X13" s="11">
        <v>4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54</v>
      </c>
      <c r="AM13" s="13">
        <v>5709.11</v>
      </c>
      <c r="AN13" s="11">
        <v>41</v>
      </c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6597</v>
      </c>
      <c r="C14" s="11">
        <f>=ROUNDDOWN(12.887282672397,0)</f>
      </c>
      <c r="D14" s="11">
        <v>10244</v>
      </c>
      <c r="E14" s="12">
        <v>0.8016</v>
      </c>
      <c r="F14" s="11"/>
      <c r="G14" s="11">
        <f>=ROUNDDOWN({0},0)</f>
      </c>
      <c r="H14" s="11"/>
      <c r="I14" s="12"/>
      <c r="J14" s="11">
        <v>1417</v>
      </c>
      <c r="K14" s="13">
        <v>105658.05</v>
      </c>
      <c r="L14" s="11">
        <v>48</v>
      </c>
      <c r="M14" s="14">
        <v>2201.21</v>
      </c>
      <c r="N14" s="11"/>
      <c r="O14" s="13"/>
      <c r="P14" s="11"/>
      <c r="Q14" s="14"/>
      <c r="R14" s="12"/>
      <c r="S14" s="12"/>
      <c r="T14" s="12"/>
      <c r="U14" s="12"/>
      <c r="V14" s="11">
        <v>534</v>
      </c>
      <c r="W14" s="13">
        <v>44702.07</v>
      </c>
      <c r="X14" s="11">
        <v>39</v>
      </c>
      <c r="Y14" s="11"/>
      <c r="Z14" s="13"/>
      <c r="AA14" s="11"/>
      <c r="AB14" s="12"/>
      <c r="AC14" s="12"/>
      <c r="AD14" s="11">
        <v>356</v>
      </c>
      <c r="AE14" s="13">
        <v>22833.2</v>
      </c>
      <c r="AF14" s="11">
        <v>24</v>
      </c>
      <c r="AG14" s="11"/>
      <c r="AH14" s="13"/>
      <c r="AI14" s="11"/>
      <c r="AJ14" s="12"/>
      <c r="AK14" s="12"/>
      <c r="AL14" s="11">
        <v>287</v>
      </c>
      <c r="AM14" s="13">
        <v>19078.9</v>
      </c>
      <c r="AN14" s="11">
        <v>46</v>
      </c>
      <c r="AO14" s="11"/>
      <c r="AP14" s="13"/>
      <c r="AQ14" s="11"/>
      <c r="AR14" s="12"/>
      <c r="AS14" s="12"/>
      <c r="AT14" s="11">
        <v>240</v>
      </c>
      <c r="AU14" s="13">
        <v>19043.88</v>
      </c>
      <c r="AV14" s="11">
        <v>40</v>
      </c>
      <c r="AW14" s="11"/>
      <c r="AX14" s="13"/>
      <c r="AY14" s="11"/>
      <c r="AZ14" s="12"/>
      <c r="BA14" s="12"/>
    </row>
    <row r="15">
      <c r="A15" s="10" t="s">
        <v>45</v>
      </c>
      <c r="B15" s="11">
        <v>7173</v>
      </c>
      <c r="C15" s="11">
        <f>=ROUNDDOWN(8.02528529872455,0)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15610</v>
      </c>
      <c r="C16" s="11">
        <f>=ROUNDDOWN(37.5060067275348,0)</f>
      </c>
      <c r="D16" s="11">
        <v>7762</v>
      </c>
      <c r="E16" s="12">
        <v>0.9196</v>
      </c>
      <c r="F16" s="11"/>
      <c r="G16" s="11">
        <f>=ROUNDDOWN({0},0)</f>
      </c>
      <c r="H16" s="11"/>
      <c r="I16" s="12"/>
      <c r="J16" s="11"/>
      <c r="K16" s="13"/>
      <c r="L16" s="11">
        <v>53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3850</v>
      </c>
      <c r="C17" s="11">
        <f>=ROUNDDOWN(240.625,0)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237214</v>
      </c>
      <c r="C18" s="11">
        <f>=ROUNDDOWN(13.2758379458364,0)</f>
      </c>
      <c r="D18" s="11">
        <v>118971</v>
      </c>
      <c r="E18" s="12">
        <v>0.9502</v>
      </c>
      <c r="F18" s="11"/>
      <c r="G18" s="11">
        <f>=ROUNDDOWN({0},0)</f>
      </c>
      <c r="H18" s="11"/>
      <c r="I18" s="12"/>
      <c r="J18" s="11">
        <v>1547</v>
      </c>
      <c r="K18" s="13">
        <v>62139.75</v>
      </c>
      <c r="L18" s="11">
        <v>1298</v>
      </c>
      <c r="M18" s="14">
        <v>47.87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1547</v>
      </c>
      <c r="AE18" s="13">
        <v>62139.75</v>
      </c>
      <c r="AF18" s="11">
        <v>79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80231</v>
      </c>
      <c r="C19" s="11">
        <f>=ROUNDDOWN(25.565929513734,0)</f>
      </c>
      <c r="D19" s="11">
        <v>53452</v>
      </c>
      <c r="E19" s="12">
        <v>0.9489</v>
      </c>
      <c r="F19" s="11"/>
      <c r="G19" s="11">
        <f>=ROUNDDOWN({0},0)</f>
      </c>
      <c r="H19" s="11"/>
      <c r="I19" s="12"/>
      <c r="J19" s="11">
        <v>4806</v>
      </c>
      <c r="K19" s="13">
        <v>160743.85</v>
      </c>
      <c r="L19" s="11">
        <v>158</v>
      </c>
      <c r="M19" s="14">
        <v>1017.37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4806</v>
      </c>
      <c r="AE19" s="13">
        <v>160743.85</v>
      </c>
      <c r="AF19" s="11">
        <v>82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189200</v>
      </c>
      <c r="C20" s="11">
        <f>=ROUNDDOWN(22.0171528981881,0)</f>
      </c>
      <c r="D20" s="11">
        <v>152122</v>
      </c>
      <c r="E20" s="12">
        <v>0.9594</v>
      </c>
      <c r="F20" s="11"/>
      <c r="G20" s="11">
        <f>=ROUNDDOWN({0},0)</f>
      </c>
      <c r="H20" s="11"/>
      <c r="I20" s="12"/>
      <c r="J20" s="11">
        <v>8469</v>
      </c>
      <c r="K20" s="13">
        <v>220415.49</v>
      </c>
      <c r="L20" s="11">
        <v>565</v>
      </c>
      <c r="M20" s="14">
        <v>390.12</v>
      </c>
      <c r="N20" s="11"/>
      <c r="O20" s="13"/>
      <c r="P20" s="11"/>
      <c r="Q20" s="14"/>
      <c r="R20" s="12"/>
      <c r="S20" s="12"/>
      <c r="T20" s="12"/>
      <c r="U20" s="12"/>
      <c r="V20" s="11">
        <v>8469</v>
      </c>
      <c r="W20" s="13">
        <v>220415.49</v>
      </c>
      <c r="X20" s="11">
        <v>203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52901</v>
      </c>
      <c r="K21" s="17">
        <v>5132482.74</v>
      </c>
      <c r="L21" s="15">
        <v>6626</v>
      </c>
      <c r="M21" s="18">
        <v>774.6</v>
      </c>
      <c r="N21" s="15"/>
      <c r="O21" s="17"/>
      <c r="P21" s="15"/>
      <c r="Q21" s="18"/>
      <c r="R21" s="16"/>
      <c r="S21" s="16"/>
      <c r="T21" s="16"/>
      <c r="U21" s="16"/>
      <c r="V21" s="15">
        <v>36741</v>
      </c>
      <c r="W21" s="17">
        <v>4158291.85</v>
      </c>
      <c r="X21" s="15">
        <v>1399</v>
      </c>
      <c r="Y21" s="15"/>
      <c r="Z21" s="17"/>
      <c r="AA21" s="15"/>
      <c r="AB21" s="16"/>
      <c r="AC21" s="16"/>
      <c r="AD21" s="15">
        <v>11398</v>
      </c>
      <c r="AE21" s="17">
        <v>496925.32</v>
      </c>
      <c r="AF21" s="15">
        <v>744</v>
      </c>
      <c r="AG21" s="15"/>
      <c r="AH21" s="17"/>
      <c r="AI21" s="15"/>
      <c r="AJ21" s="16"/>
      <c r="AK21" s="16"/>
      <c r="AL21" s="15">
        <v>3419</v>
      </c>
      <c r="AM21" s="17">
        <v>318422.17</v>
      </c>
      <c r="AN21" s="15">
        <v>943</v>
      </c>
      <c r="AO21" s="15"/>
      <c r="AP21" s="17"/>
      <c r="AQ21" s="15"/>
      <c r="AR21" s="16"/>
      <c r="AS21" s="16"/>
      <c r="AT21" s="15">
        <v>1343</v>
      </c>
      <c r="AU21" s="17">
        <v>158843.4</v>
      </c>
      <c r="AV21" s="15">
        <v>528</v>
      </c>
      <c r="AW21" s="15"/>
      <c r="AX21" s="17"/>
      <c r="AY21" s="15"/>
      <c r="AZ21" s="16"/>
      <c r="BA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