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4\WEST\"/>
    </mc:Choice>
  </mc:AlternateContent>
  <xr:revisionPtr revIDLastSave="0" documentId="13_ncr:1_{D8E50AAF-B865-4D8D-8334-1BF3CA94CBA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ummary" sheetId="1" r:id="rId1"/>
    <sheet name="Truck sale only" sheetId="2" r:id="rId2"/>
  </sheets>
  <definedNames>
    <definedName name="_xlnm._FilterDatabase" localSheetId="1" hidden="1">'Truck sale only'!$A$1:$Q$58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1" l="1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D13" i="1"/>
  <c r="D12" i="1"/>
  <c r="D11" i="1"/>
</calcChain>
</file>

<file path=xl/sharedStrings.xml><?xml version="1.0" encoding="utf-8"?>
<sst xmlns="http://schemas.openxmlformats.org/spreadsheetml/2006/main" count="573" uniqueCount="217">
  <si>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</si>
  <si>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</si>
  <si>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</si>
  <si>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</si>
  <si>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</si>
  <si>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</si>
  <si>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</si>
  <si>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</si>
  <si>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</si>
  <si>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</si>
  <si>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</si>
  <si>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</si>
  <si>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</si>
  <si>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</si>
  <si>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</si>
  <si>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</si>
  <si>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</si>
  <si>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</si>
  <si>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</si>
  <si>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</si>
  <si>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</si>
  <si>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</si>
  <si>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</si>
  <si>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</si>
  <si>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Truckload</t>
  </si>
  <si>
    <t>Collect</t>
  </si>
  <si>
    <t>FOB E &amp; E Warehouse</t>
  </si>
  <si>
    <t>Prepaid before shipment</t>
  </si>
  <si>
    <t>Row Labels</t>
  </si>
  <si>
    <t xml:space="preserve">Sum of Inv. 3.6 </t>
  </si>
  <si>
    <t>Sum of Total CBFT</t>
  </si>
  <si>
    <t>ADUL</t>
  </si>
  <si>
    <t>APL</t>
  </si>
  <si>
    <t>Grand Total</t>
  </si>
  <si>
    <t>Division</t>
  </si>
  <si>
    <t>BrandName</t>
  </si>
  <si>
    <t>Pattern</t>
  </si>
  <si>
    <t>ProductCategory</t>
  </si>
  <si>
    <t>ItemDescription</t>
  </si>
  <si>
    <t>Size</t>
  </si>
  <si>
    <t>Color</t>
  </si>
  <si>
    <t>ItemNo</t>
  </si>
  <si>
    <t>Loc code</t>
  </si>
  <si>
    <t>QtyPerCarton</t>
  </si>
  <si>
    <t>Carton Height (in)</t>
  </si>
  <si>
    <t>Carton Width (in)</t>
  </si>
  <si>
    <t>Carton Lengt (in)</t>
  </si>
  <si>
    <t>Standard Price</t>
  </si>
  <si>
    <t xml:space="preserve">Inv. 3.6 </t>
  </si>
  <si>
    <t>Unit CBFT</t>
  </si>
  <si>
    <t>Total CBFT</t>
  </si>
  <si>
    <t>Better Home and Gardens</t>
  </si>
  <si>
    <t>Chenille</t>
  </si>
  <si>
    <t>DUVET&amp;DUVET SET</t>
  </si>
  <si>
    <t>100% Cotton Duvet Cover Mini Set</t>
  </si>
  <si>
    <t>King: 104x92"/20x36+2"(2)</t>
  </si>
  <si>
    <t>Snow White</t>
  </si>
  <si>
    <t>BH18-001-399-43</t>
  </si>
  <si>
    <t>WDC</t>
  </si>
  <si>
    <t>Diamond Chenille</t>
  </si>
  <si>
    <t>100% Cotton Chenille Duvet Set</t>
  </si>
  <si>
    <t>King: 104x92"/20x36"</t>
  </si>
  <si>
    <t>Ivory</t>
  </si>
  <si>
    <t>BH18-001-399-02</t>
  </si>
  <si>
    <t>Mainstays</t>
  </si>
  <si>
    <t>Allie</t>
  </si>
  <si>
    <t>COMFORTER (SET)</t>
  </si>
  <si>
    <t>100% Polyester Printed 10pcs Comforter Set</t>
  </si>
  <si>
    <t>Queen:88x92/20x26+2"(2)/90x102/60x80+12/20x30(2)/20x30(2)/12x14"(1)</t>
  </si>
  <si>
    <t>Black</t>
  </si>
  <si>
    <t>MS9344409622-02</t>
  </si>
  <si>
    <t>Beau|Beau|Beau</t>
  </si>
  <si>
    <t>100% Polyester Jacquard 5pcs Comforter Set</t>
  </si>
  <si>
    <t>Full/Queen:88x92"/20X26+1"(2)/14x14"/50x60"</t>
  </si>
  <si>
    <t>Tan</t>
  </si>
  <si>
    <t>MS9344409622-31</t>
  </si>
  <si>
    <t>King:104x92"/20X36+1"(2)/14x14"/50x60"</t>
  </si>
  <si>
    <t>MS9344409622-20</t>
  </si>
  <si>
    <t>MS9344409622-32</t>
  </si>
  <si>
    <t>Cara</t>
  </si>
  <si>
    <t>Full:76x90/20x26+2"(2)/81x96/54x75+12/20x30(2)/20x30(2)/12x14"(1)</t>
  </si>
  <si>
    <t>Navy</t>
  </si>
  <si>
    <t>MS9344409622-10</t>
  </si>
  <si>
    <t>King:104x92/20x36+2(2)/108x102/78x80+12/20x40(2)/ 20x40(2)/12x14"(1)</t>
  </si>
  <si>
    <t>MS9344409622-12</t>
  </si>
  <si>
    <t>Chase</t>
  </si>
  <si>
    <t>Blue</t>
  </si>
  <si>
    <t>MS9344409622-07</t>
  </si>
  <si>
    <t>Grey</t>
  </si>
  <si>
    <t>MS9344409622-04</t>
  </si>
  <si>
    <t>King:104x92/20x36+2(2)/108x102/78x80+12/20x40(2)/20x40(2)/12x14"(1)</t>
  </si>
  <si>
    <t>MS9344409622-09</t>
  </si>
  <si>
    <t>MS9344409622-08</t>
  </si>
  <si>
    <t>Rune|Rune|Rune</t>
  </si>
  <si>
    <t>King:104x92"/20X36+1"(2)/12x14"/50x60"</t>
  </si>
  <si>
    <t>MS9344409622-22</t>
  </si>
  <si>
    <t>Beautyrest</t>
  </si>
  <si>
    <t>BR121700</t>
  </si>
  <si>
    <t>DRESS</t>
  </si>
  <si>
    <t>95% Polyester 5% Spandex Knitted Strappy Chemise 36" Hp No Hanger (BR121700)</t>
  </si>
  <si>
    <t>L</t>
  </si>
  <si>
    <t>Geo Daisy 960</t>
  </si>
  <si>
    <t>BR03-095</t>
  </si>
  <si>
    <t>INK+IVY</t>
  </si>
  <si>
    <t>II000188|II000188|II000188</t>
  </si>
  <si>
    <t>ROBE</t>
  </si>
  <si>
    <t>100% Cotton Solid Diamond Waffle Robe No Hanger (II000188)</t>
  </si>
  <si>
    <t>S/M</t>
  </si>
  <si>
    <t>Blue 400</t>
  </si>
  <si>
    <t>II04-6823</t>
  </si>
  <si>
    <t>Rose 661</t>
  </si>
  <si>
    <t>II04-6827</t>
  </si>
  <si>
    <t>White 100</t>
  </si>
  <si>
    <t>II04-6825</t>
  </si>
  <si>
    <t>II121746</t>
  </si>
  <si>
    <t>95% Rayon 5% Spandex Knitted Solid Strappy Dress 52"HPS (II121746)</t>
  </si>
  <si>
    <t>Baby Blue 450</t>
  </si>
  <si>
    <t>MC03-295</t>
  </si>
  <si>
    <t>S</t>
  </si>
  <si>
    <t>Tie dye stripe 496</t>
  </si>
  <si>
    <t>MC03-297</t>
  </si>
  <si>
    <t>II222206|II222206|II222206</t>
  </si>
  <si>
    <t>PAJAMA (SET)</t>
  </si>
  <si>
    <t>95% Polyester 5% Spandex Knitted SS Notch Short Set (II222206)</t>
  </si>
  <si>
    <t>M</t>
  </si>
  <si>
    <t>Americana Paisley 461</t>
  </si>
  <si>
    <t>II02-7959</t>
  </si>
  <si>
    <t>II224601|II224601|II224601</t>
  </si>
  <si>
    <t>63% Rayon 33% Polyester 4% Spandex Vneck Chemise 36" Hps (II224601)</t>
  </si>
  <si>
    <t>XL</t>
  </si>
  <si>
    <t>Tropical Bliss 691</t>
  </si>
  <si>
    <t>II03-9683</t>
  </si>
  <si>
    <t>II317125</t>
  </si>
  <si>
    <t>100% Polyester L/S Paisley Print Lite Micro 42" Robe (roll pack)</t>
  </si>
  <si>
    <t>L/XL</t>
  </si>
  <si>
    <t>Bedouin blue 447</t>
  </si>
  <si>
    <t>II04-1586</t>
  </si>
  <si>
    <t>Bedouin gray 057</t>
  </si>
  <si>
    <t>II04-1588</t>
  </si>
  <si>
    <t>II04-1585</t>
  </si>
  <si>
    <t>II04-1587</t>
  </si>
  <si>
    <t>II322224</t>
  </si>
  <si>
    <t>95% Polyester 5% Spandex Knitted 3/4 Drop Sleeve Top With Wide Leg Lounge Pant Set(II322224)</t>
  </si>
  <si>
    <t>WaterColor Floral 960</t>
  </si>
  <si>
    <t>II02-8115</t>
  </si>
  <si>
    <t>II422101</t>
  </si>
  <si>
    <t>100% Polyester Printed Plush Robe 42"(II422101)</t>
  </si>
  <si>
    <t>Winter Damask 693</t>
  </si>
  <si>
    <t>II04-8045</t>
  </si>
  <si>
    <t>Winter Floral 464</t>
  </si>
  <si>
    <t>II04-8047</t>
  </si>
  <si>
    <t>II422156</t>
  </si>
  <si>
    <t>100% Polyester Zip Front Plush robe 50" (II422156)</t>
  </si>
  <si>
    <t>Chalky Rose</t>
  </si>
  <si>
    <t>II04-8102</t>
  </si>
  <si>
    <t>Quiet Gray</t>
  </si>
  <si>
    <t>II04-8096</t>
  </si>
  <si>
    <t>Rich Concord</t>
  </si>
  <si>
    <t>II04-8108</t>
  </si>
  <si>
    <t>II04-8101</t>
  </si>
  <si>
    <t>II04-8095</t>
  </si>
  <si>
    <t>II04-8107</t>
  </si>
  <si>
    <t>II04-8100</t>
  </si>
  <si>
    <t>II04-8094</t>
  </si>
  <si>
    <t>II04-8106</t>
  </si>
  <si>
    <t>II04-8103</t>
  </si>
  <si>
    <t>II04-8097</t>
  </si>
  <si>
    <t>II04-8109</t>
  </si>
  <si>
    <t>XS</t>
  </si>
  <si>
    <t>II04-8099</t>
  </si>
  <si>
    <t>II04-8093</t>
  </si>
  <si>
    <t>II04-8105</t>
  </si>
  <si>
    <t>XXL</t>
  </si>
  <si>
    <t>II04-8104</t>
  </si>
  <si>
    <t>II04-8098</t>
  </si>
  <si>
    <t>II04-8110</t>
  </si>
  <si>
    <t>II423703|II423703|II423703</t>
  </si>
  <si>
    <t>95% Polyester 5% Spandex Knitted Brushed Long Sleeve Henley Sleepshirt 36" HPS(I423703)</t>
  </si>
  <si>
    <t>Tropical Holiday 464</t>
  </si>
  <si>
    <t>II03-9540</t>
  </si>
  <si>
    <t>IIW16133S|IIW16133S|IIW16133S</t>
  </si>
  <si>
    <t>60% Cotton 40% Modal Knitted l/s Scoop Tee And Legging Set(IIW16133S)</t>
  </si>
  <si>
    <t>Pink</t>
  </si>
  <si>
    <t>II02-7858</t>
  </si>
  <si>
    <t>IM222101|IM222101|IM222101</t>
  </si>
  <si>
    <t>100% Cotton Shawl Collar Robe 48"HPS No Hanger(IM222101)</t>
  </si>
  <si>
    <t>XS/S</t>
  </si>
  <si>
    <t>II04-8407</t>
  </si>
  <si>
    <t>IM321200</t>
  </si>
  <si>
    <t>90% Polyester 10% Spandex L/S Vee Neck Tee W Contrast And Lounge Pant Set No Hanger (IM321200)</t>
  </si>
  <si>
    <t>LT BLUE 440</t>
  </si>
  <si>
    <t>IM02-0037</t>
  </si>
  <si>
    <t>IM321301|IM321301|IM321301</t>
  </si>
  <si>
    <t>APL TOP</t>
  </si>
  <si>
    <t>90% Polyester 10% Spandex S/S Crew Neck Contrast Tee No Hanger (IM321301)</t>
  </si>
  <si>
    <t>BLACK 001</t>
  </si>
  <si>
    <t>IM00-0041</t>
  </si>
  <si>
    <t>IM421230|IM421230|IM421230</t>
  </si>
  <si>
    <t>60% Polyester 40% Cotton Henley Top W/ Lounge Pant Set No Hanger (IM421230)</t>
  </si>
  <si>
    <t>Red 603</t>
  </si>
  <si>
    <t>IM02-0101</t>
  </si>
  <si>
    <t>Lori Goldstein</t>
  </si>
  <si>
    <t>LG224202|LG224202|LG224202</t>
  </si>
  <si>
    <t>95% Rayon 5% Spandex Knitted Jersey Short Sleeve Tunic With The Pant Set (LG224202)</t>
  </si>
  <si>
    <t>Cheetah 460</t>
  </si>
  <si>
    <t>LG02-0031</t>
  </si>
  <si>
    <t>LG02-0030</t>
  </si>
  <si>
    <t>Stone Mosaic 690</t>
  </si>
  <si>
    <t>LG02-0028</t>
  </si>
  <si>
    <t>LG224700|LG224700|LG224700</t>
  </si>
  <si>
    <t>95% Rayon 5% Spandex Knitted Jersey Short Sleeve Sleepshirt 36" HPS (LG224700)</t>
  </si>
  <si>
    <t>LG03-0039</t>
  </si>
  <si>
    <t>LG03-0041</t>
  </si>
  <si>
    <t>3/16-3/20/2026</t>
  </si>
  <si>
    <t xml:space="preserve"> </t>
  </si>
  <si>
    <t>please utilize empty space in 5th truck for return goods</t>
  </si>
  <si>
    <t>HL-030926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</si>
</sst>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6">
    <font>
      <sz val="11"/>
      <color theme="1"/>
      <name val="Aptos Narrow"/>
      <family val="2"/>
      <charset val="1"/>
    </font>
    <font>
      <sz val="10"/>
      <name val="Arial"/>
      <family val="2"/>
      <charset val="1"/>
    </font>
    <font>
      <sz val="8"/>
      <name val="Agtos"/>
      <charset val="1"/>
    </font>
    <font>
      <b/>
      <sz val="8"/>
      <name val="Agtos"/>
      <charset val="1"/>
    </font>
    <font>
      <b/>
      <sz val="11"/>
      <color theme="1"/>
      <name val="Aptos Narrow"/>
      <family val="2"/>
      <charset val="1"/>
    </font>
    <font>
      <sz val="11"/>
      <color rgb="FFFF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4" tint="0.79989013336588644"/>
        <bgColor rgb="FFCCFFFF"/>
      </patternFill>
    </fill>
  </fills>
  <borders count="5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/>
      <bottom style="thin">
        <color theme="4" tint="0.39988402966399123"/>
      </bottom>
      <diagonal/>
    </border>
    <border>
      <left/>
      <right/>
      <top style="thin">
        <color theme="4" tint="0.39988402966399123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2" xfId="1" applyFont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 wrapText="1" indent="1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14" fontId="3" fillId="0" borderId="0" xfId="1" applyNumberFormat="1" applyFont="1" applyAlignment="1">
      <alignment horizontal="left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2" xfId="1" applyFont="1" applyBorder="1"/>
    <xf numFmtId="164" fontId="3" fillId="0" borderId="2" xfId="1" applyNumberFormat="1" applyFont="1" applyBorder="1" applyAlignment="1">
      <alignment horizontal="center"/>
    </xf>
    <xf numFmtId="0" fontId="4" fillId="3" borderId="3" xfId="0" applyFont="1" applyFill="1" applyBorder="1"/>
    <xf numFmtId="0" fontId="4" fillId="3" borderId="0" xfId="0" applyFont="1" applyFill="1"/>
    <xf numFmtId="0" fontId="0" fillId="0" borderId="0" xfId="0" applyAlignment="1">
      <alignment horizontal="left"/>
    </xf>
    <xf numFmtId="165" fontId="0" fillId="0" borderId="0" xfId="0" applyNumberFormat="1"/>
    <xf numFmtId="0" fontId="4" fillId="3" borderId="4" xfId="0" applyFont="1" applyFill="1" applyBorder="1" applyAlignment="1">
      <alignment horizontal="left"/>
    </xf>
    <xf numFmtId="0" fontId="4" fillId="3" borderId="4" xfId="0" applyFont="1" applyFill="1" applyBorder="1"/>
    <xf numFmtId="2" fontId="4" fillId="3" borderId="4" xfId="0" applyNumberFormat="1" applyFont="1" applyFill="1" applyBorder="1"/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0" fontId="5" fillId="0" borderId="0" xfId="0" applyFont="1"/>
    <xf numFmtId="0" fontId="3" fillId="2" borderId="1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/>
    </xf>
  </cellXfs>
  <cellStyles count="2">
    <cellStyle name="Normal" xfId="0" builtinId="0"/>
    <cellStyle name="Normal 3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6B1E1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122400</xdr:colOff>
      <xdr:row>1</xdr:row>
      <xdr:rowOff>23400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413440" cy="442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workbookViewId="0">
      <selection activeCell="E7" sqref="E7:F7"/>
    </sheetView>
  </sheetViews>
  <sheetFormatPr defaultColWidth="8.5546875" defaultRowHeight="14.4"/>
  <cols>
    <col min="1" max="1" width="12.44140625" customWidth="1"/>
    <col min="2" max="2" width="13.33203125" customWidth="1"/>
    <col min="3" max="3" width="15.77734375" customWidth="1"/>
    <col min="4" max="4" width="19" customWidth="1"/>
    <col min="6" max="6" width="19" customWidth="1"/>
    <col min="8" max="8" width="9.88671875" customWidth="1"/>
  </cols>
  <sheetData>
    <row r="1" spans="1:10" s="3" customFormat="1" ht="33" customHeight="1">
      <c r="F1" s="4"/>
      <c r="G1" s="4"/>
    </row>
    <row r="2" spans="1:10" s="3" customFormat="1" ht="15" customHeight="1">
      <c r="A2" s="5" t="s">
        <v>0</v>
      </c>
      <c r="B2" s="6" t="s">
        <v>1</v>
      </c>
      <c r="C2" s="5" t="s">
        <v>2</v>
      </c>
      <c r="D2" s="6" t="s">
        <v>3</v>
      </c>
      <c r="E2" s="5" t="s">
        <v>4</v>
      </c>
      <c r="F2" s="6" t="s">
        <v>3</v>
      </c>
      <c r="G2" s="7"/>
      <c r="H2" s="5" t="s">
        <v>5</v>
      </c>
      <c r="I2" s="7" t="s">
        <v>216</v>
      </c>
    </row>
    <row r="3" spans="1:10" s="3" customFormat="1" ht="13.5" customHeight="1">
      <c r="A3" s="6"/>
      <c r="B3" s="6" t="s">
        <v>6</v>
      </c>
      <c r="C3" s="8"/>
      <c r="D3" s="6" t="s">
        <v>7</v>
      </c>
      <c r="E3" s="6"/>
      <c r="F3" s="6" t="s">
        <v>7</v>
      </c>
      <c r="G3" s="8"/>
      <c r="H3" s="5" t="s">
        <v>8</v>
      </c>
      <c r="I3" s="9">
        <v>46090</v>
      </c>
    </row>
    <row r="4" spans="1:10" s="3" customFormat="1" ht="13.5" customHeight="1">
      <c r="A4" s="6"/>
      <c r="B4" s="6" t="s">
        <v>9</v>
      </c>
      <c r="C4" s="6"/>
      <c r="D4" s="6" t="s">
        <v>10</v>
      </c>
      <c r="E4" s="6"/>
      <c r="F4" s="6" t="s">
        <v>10</v>
      </c>
      <c r="G4" s="8"/>
      <c r="H4" s="5" t="s">
        <v>11</v>
      </c>
      <c r="I4" s="9" t="s">
        <v>213</v>
      </c>
    </row>
    <row r="5" spans="1:10" s="3" customFormat="1" ht="13.5" customHeight="1">
      <c r="A5" s="6"/>
      <c r="B5" s="6" t="s">
        <v>12</v>
      </c>
      <c r="C5" s="6"/>
      <c r="D5" s="7" t="s">
        <v>13</v>
      </c>
      <c r="E5" s="6"/>
      <c r="F5" s="7" t="s">
        <v>13</v>
      </c>
      <c r="G5" s="8"/>
      <c r="H5" s="5" t="s">
        <v>14</v>
      </c>
      <c r="I5" s="7" t="s">
        <v>15</v>
      </c>
    </row>
    <row r="6" spans="1:10" s="3" customFormat="1" ht="26.25" customHeight="1">
      <c r="A6" s="10" t="s">
        <v>16</v>
      </c>
      <c r="B6" s="2" t="s">
        <v>17</v>
      </c>
      <c r="C6" s="27" t="s">
        <v>18</v>
      </c>
      <c r="D6" s="27"/>
      <c r="E6" s="27" t="s">
        <v>19</v>
      </c>
      <c r="F6" s="27"/>
      <c r="G6" s="27" t="s">
        <v>20</v>
      </c>
      <c r="H6" s="27"/>
      <c r="I6" s="11" t="s">
        <v>21</v>
      </c>
      <c r="J6" s="2" t="s">
        <v>22</v>
      </c>
    </row>
    <row r="7" spans="1:10" s="4" customFormat="1" ht="26.25" customHeight="1">
      <c r="A7" s="12" t="s">
        <v>23</v>
      </c>
      <c r="B7" s="1" t="s">
        <v>24</v>
      </c>
      <c r="C7" s="28" t="s">
        <v>25</v>
      </c>
      <c r="D7" s="28"/>
      <c r="E7" s="28" t="s">
        <v>26</v>
      </c>
      <c r="F7" s="28"/>
      <c r="G7" s="28" t="s">
        <v>27</v>
      </c>
      <c r="H7" s="28"/>
      <c r="I7" s="1">
        <v>4.7</v>
      </c>
      <c r="J7" s="13">
        <f>ROUND(3000*D13,-3)</f>
        <v>14000</v>
      </c>
    </row>
    <row r="10" spans="1:10">
      <c r="A10" s="14" t="s">
        <v>28</v>
      </c>
      <c r="B10" s="14" t="s">
        <v>29</v>
      </c>
      <c r="C10" s="14" t="s">
        <v>30</v>
      </c>
      <c r="D10" s="15" t="s">
        <v>24</v>
      </c>
    </row>
    <row r="11" spans="1:10">
      <c r="A11" s="16" t="s">
        <v>31</v>
      </c>
      <c r="B11">
        <v>5677</v>
      </c>
      <c r="C11">
        <v>10991.29</v>
      </c>
      <c r="D11" s="17">
        <f>C11/2800</f>
        <v>3.9254607142857147</v>
      </c>
    </row>
    <row r="12" spans="1:10">
      <c r="A12" s="16" t="s">
        <v>32</v>
      </c>
      <c r="B12">
        <v>6732</v>
      </c>
      <c r="C12">
        <v>2157.5300000000002</v>
      </c>
      <c r="D12" s="17">
        <f>C12/2800</f>
        <v>0.77054642857142863</v>
      </c>
    </row>
    <row r="13" spans="1:10">
      <c r="A13" s="18" t="s">
        <v>33</v>
      </c>
      <c r="B13" s="19">
        <v>12409</v>
      </c>
      <c r="C13" s="19">
        <v>13148.82</v>
      </c>
      <c r="D13" s="20">
        <f>SUM(D11:D12)</f>
        <v>4.6960071428571437</v>
      </c>
      <c r="E13" t="s">
        <v>214</v>
      </c>
    </row>
    <row r="14" spans="1:10">
      <c r="D14" t="s">
        <v>215</v>
      </c>
    </row>
  </sheetData>
  <mergeCells count="6">
    <mergeCell ref="C6:D6"/>
    <mergeCell ref="E6:F6"/>
    <mergeCell ref="G6:H6"/>
    <mergeCell ref="C7:D7"/>
    <mergeCell ref="E7:F7"/>
    <mergeCell ref="G7:H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8"/>
  <sheetViews>
    <sheetView zoomScale="85" zoomScaleNormal="85" workbookViewId="0">
      <pane ySplit="1" topLeftCell="A2" activePane="bottomLeft" state="frozen"/>
      <selection pane="bottomLeft" activeCell="B6" sqref="B6"/>
    </sheetView>
  </sheetViews>
  <sheetFormatPr defaultColWidth="8.5546875" defaultRowHeight="14.4"/>
  <cols>
    <col min="1" max="1" width="7.6640625" customWidth="1"/>
    <col min="2" max="2" width="6.6640625" customWidth="1"/>
    <col min="3" max="3" width="15.33203125" customWidth="1"/>
    <col min="4" max="4" width="17.109375" customWidth="1"/>
    <col min="5" max="5" width="32.44140625" customWidth="1"/>
    <col min="6" max="6" width="16.5546875" customWidth="1"/>
    <col min="8" max="8" width="16.88671875" customWidth="1"/>
    <col min="10" max="10" width="7.21875" customWidth="1"/>
    <col min="11" max="11" width="7.21875" style="21" customWidth="1"/>
    <col min="12" max="13" width="7.88671875" style="21" customWidth="1"/>
    <col min="14" max="14" width="8.88671875" style="22" customWidth="1"/>
    <col min="15" max="15" width="9.21875" customWidth="1"/>
  </cols>
  <sheetData>
    <row r="1" spans="1:17" s="23" customFormat="1" ht="42.75" customHeight="1">
      <c r="A1" s="23" t="s">
        <v>34</v>
      </c>
      <c r="B1" s="23" t="s">
        <v>35</v>
      </c>
      <c r="C1" s="23" t="s">
        <v>36</v>
      </c>
      <c r="D1" s="23" t="s">
        <v>37</v>
      </c>
      <c r="E1" s="23" t="s">
        <v>38</v>
      </c>
      <c r="F1" s="23" t="s">
        <v>39</v>
      </c>
      <c r="G1" s="23" t="s">
        <v>40</v>
      </c>
      <c r="H1" s="23" t="s">
        <v>41</v>
      </c>
      <c r="I1" s="23" t="s">
        <v>42</v>
      </c>
      <c r="J1" s="23" t="s">
        <v>43</v>
      </c>
      <c r="K1" s="24" t="s">
        <v>44</v>
      </c>
      <c r="L1" s="24" t="s">
        <v>45</v>
      </c>
      <c r="M1" s="24" t="s">
        <v>46</v>
      </c>
      <c r="N1" s="25" t="s">
        <v>47</v>
      </c>
      <c r="O1" s="23" t="s">
        <v>48</v>
      </c>
      <c r="P1" s="23" t="s">
        <v>49</v>
      </c>
      <c r="Q1" s="23" t="s">
        <v>50</v>
      </c>
    </row>
    <row r="2" spans="1:17">
      <c r="A2" t="s">
        <v>31</v>
      </c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>
        <v>2</v>
      </c>
      <c r="K2" s="21">
        <v>9.4488000000000003</v>
      </c>
      <c r="L2" s="21">
        <v>12.992100000000001</v>
      </c>
      <c r="M2" s="21">
        <v>25.196899999999999</v>
      </c>
      <c r="N2" s="22">
        <v>38.74</v>
      </c>
      <c r="O2" s="26">
        <v>1</v>
      </c>
      <c r="P2">
        <v>0.9</v>
      </c>
      <c r="Q2">
        <f t="shared" ref="Q2:Q33" si="0">O2*P2</f>
        <v>0.9</v>
      </c>
    </row>
    <row r="3" spans="1:17">
      <c r="A3" t="s">
        <v>31</v>
      </c>
      <c r="B3" t="s">
        <v>51</v>
      </c>
      <c r="C3" t="s">
        <v>59</v>
      </c>
      <c r="D3" t="s">
        <v>53</v>
      </c>
      <c r="E3" t="s">
        <v>60</v>
      </c>
      <c r="F3" t="s">
        <v>61</v>
      </c>
      <c r="G3" t="s">
        <v>62</v>
      </c>
      <c r="H3" t="s">
        <v>63</v>
      </c>
      <c r="I3" t="s">
        <v>58</v>
      </c>
      <c r="J3">
        <v>2</v>
      </c>
      <c r="K3" s="21">
        <v>9.4488000000000003</v>
      </c>
      <c r="L3" s="21">
        <v>12.992100000000001</v>
      </c>
      <c r="M3" s="21">
        <v>25.196899999999999</v>
      </c>
      <c r="N3" s="22">
        <v>36.9</v>
      </c>
      <c r="O3" s="26">
        <v>1</v>
      </c>
      <c r="P3">
        <v>0.9</v>
      </c>
      <c r="Q3">
        <f t="shared" si="0"/>
        <v>0.9</v>
      </c>
    </row>
    <row r="4" spans="1:17">
      <c r="A4" t="s">
        <v>31</v>
      </c>
      <c r="B4" t="s">
        <v>64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70</v>
      </c>
      <c r="I4" t="s">
        <v>58</v>
      </c>
      <c r="J4">
        <v>1</v>
      </c>
      <c r="K4" s="21">
        <v>7.4016000000000002</v>
      </c>
      <c r="L4" s="21">
        <v>16.929099999999998</v>
      </c>
      <c r="M4" s="21">
        <v>24.409400000000002</v>
      </c>
      <c r="N4" s="22">
        <v>28.1</v>
      </c>
      <c r="O4" s="26">
        <v>138</v>
      </c>
      <c r="P4">
        <v>1.77</v>
      </c>
      <c r="Q4">
        <f t="shared" si="0"/>
        <v>244.26</v>
      </c>
    </row>
    <row r="5" spans="1:17">
      <c r="A5" t="s">
        <v>31</v>
      </c>
      <c r="B5" t="s">
        <v>64</v>
      </c>
      <c r="C5" t="s">
        <v>71</v>
      </c>
      <c r="D5" t="s">
        <v>66</v>
      </c>
      <c r="E5" t="s">
        <v>72</v>
      </c>
      <c r="F5" t="s">
        <v>73</v>
      </c>
      <c r="G5" t="s">
        <v>74</v>
      </c>
      <c r="H5" t="s">
        <v>75</v>
      </c>
      <c r="I5" t="s">
        <v>58</v>
      </c>
      <c r="J5">
        <v>1</v>
      </c>
      <c r="K5" s="21">
        <v>8.86</v>
      </c>
      <c r="L5" s="21">
        <v>17.13</v>
      </c>
      <c r="M5" s="21">
        <v>20.47</v>
      </c>
      <c r="N5" s="22">
        <v>29.39</v>
      </c>
      <c r="O5" s="26">
        <v>82</v>
      </c>
      <c r="P5">
        <v>1.8</v>
      </c>
      <c r="Q5">
        <f t="shared" si="0"/>
        <v>147.6</v>
      </c>
    </row>
    <row r="6" spans="1:17">
      <c r="A6" t="s">
        <v>31</v>
      </c>
      <c r="B6" t="s">
        <v>64</v>
      </c>
      <c r="C6" t="s">
        <v>71</v>
      </c>
      <c r="D6" t="s">
        <v>66</v>
      </c>
      <c r="E6" t="s">
        <v>72</v>
      </c>
      <c r="F6" t="s">
        <v>76</v>
      </c>
      <c r="G6" t="s">
        <v>69</v>
      </c>
      <c r="H6" t="s">
        <v>77</v>
      </c>
      <c r="I6" t="s">
        <v>58</v>
      </c>
      <c r="J6">
        <v>1</v>
      </c>
      <c r="K6" s="21">
        <v>9.65</v>
      </c>
      <c r="L6" s="21">
        <v>17.13</v>
      </c>
      <c r="M6" s="21">
        <v>20.47</v>
      </c>
      <c r="N6" s="22">
        <v>33.06</v>
      </c>
      <c r="O6" s="26">
        <v>2434</v>
      </c>
      <c r="P6">
        <v>1.96</v>
      </c>
      <c r="Q6">
        <f t="shared" si="0"/>
        <v>4770.6400000000003</v>
      </c>
    </row>
    <row r="7" spans="1:17">
      <c r="A7" t="s">
        <v>31</v>
      </c>
      <c r="B7" t="s">
        <v>64</v>
      </c>
      <c r="C7" t="s">
        <v>71</v>
      </c>
      <c r="D7" t="s">
        <v>66</v>
      </c>
      <c r="E7" t="s">
        <v>72</v>
      </c>
      <c r="F7" t="s">
        <v>76</v>
      </c>
      <c r="G7" t="s">
        <v>74</v>
      </c>
      <c r="H7" t="s">
        <v>78</v>
      </c>
      <c r="I7" t="s">
        <v>58</v>
      </c>
      <c r="J7">
        <v>1</v>
      </c>
      <c r="K7" s="21">
        <v>9.65</v>
      </c>
      <c r="L7" s="21">
        <v>17.13</v>
      </c>
      <c r="M7" s="21">
        <v>20.47</v>
      </c>
      <c r="N7" s="22">
        <v>33.06</v>
      </c>
      <c r="O7" s="26">
        <v>358</v>
      </c>
      <c r="P7">
        <v>1.96</v>
      </c>
      <c r="Q7">
        <f t="shared" si="0"/>
        <v>701.68</v>
      </c>
    </row>
    <row r="8" spans="1:17">
      <c r="A8" t="s">
        <v>31</v>
      </c>
      <c r="B8" t="s">
        <v>64</v>
      </c>
      <c r="C8" t="s">
        <v>79</v>
      </c>
      <c r="D8" t="s">
        <v>66</v>
      </c>
      <c r="E8" t="s">
        <v>67</v>
      </c>
      <c r="F8" t="s">
        <v>80</v>
      </c>
      <c r="G8" t="s">
        <v>81</v>
      </c>
      <c r="H8" t="s">
        <v>82</v>
      </c>
      <c r="I8" t="s">
        <v>58</v>
      </c>
      <c r="J8">
        <v>1</v>
      </c>
      <c r="K8" s="21">
        <v>6.6928999999999998</v>
      </c>
      <c r="L8" s="21">
        <v>16.929099999999998</v>
      </c>
      <c r="M8" s="21">
        <v>24.409400000000002</v>
      </c>
      <c r="N8" s="22">
        <v>25.5</v>
      </c>
      <c r="O8" s="26">
        <v>67</v>
      </c>
      <c r="P8">
        <v>1.6</v>
      </c>
      <c r="Q8">
        <f t="shared" si="0"/>
        <v>107.2</v>
      </c>
    </row>
    <row r="9" spans="1:17">
      <c r="A9" t="s">
        <v>31</v>
      </c>
      <c r="B9" t="s">
        <v>64</v>
      </c>
      <c r="C9" t="s">
        <v>79</v>
      </c>
      <c r="D9" t="s">
        <v>66</v>
      </c>
      <c r="E9" t="s">
        <v>67</v>
      </c>
      <c r="F9" t="s">
        <v>83</v>
      </c>
      <c r="G9" t="s">
        <v>81</v>
      </c>
      <c r="H9" t="s">
        <v>84</v>
      </c>
      <c r="I9" t="s">
        <v>58</v>
      </c>
      <c r="J9">
        <v>1</v>
      </c>
      <c r="K9" s="21">
        <v>8.2676999999999996</v>
      </c>
      <c r="L9" s="21">
        <v>16.929099999999998</v>
      </c>
      <c r="M9" s="21">
        <v>24.409400000000002</v>
      </c>
      <c r="N9" s="22">
        <v>30.7</v>
      </c>
      <c r="O9" s="26">
        <v>1</v>
      </c>
      <c r="P9">
        <v>1.98</v>
      </c>
      <c r="Q9">
        <f t="shared" si="0"/>
        <v>1.98</v>
      </c>
    </row>
    <row r="10" spans="1:17">
      <c r="A10" t="s">
        <v>31</v>
      </c>
      <c r="B10" t="s">
        <v>64</v>
      </c>
      <c r="C10" t="s">
        <v>85</v>
      </c>
      <c r="D10" t="s">
        <v>66</v>
      </c>
      <c r="E10" t="s">
        <v>67</v>
      </c>
      <c r="F10" t="s">
        <v>80</v>
      </c>
      <c r="G10" t="s">
        <v>86</v>
      </c>
      <c r="H10" t="s">
        <v>87</v>
      </c>
      <c r="I10" t="s">
        <v>58</v>
      </c>
      <c r="J10">
        <v>1</v>
      </c>
      <c r="K10" s="21">
        <v>6.9291</v>
      </c>
      <c r="L10" s="21">
        <v>17.401599999999998</v>
      </c>
      <c r="M10" s="21">
        <v>24.409400000000002</v>
      </c>
      <c r="N10" s="22">
        <v>25.5</v>
      </c>
      <c r="O10" s="26">
        <v>146</v>
      </c>
      <c r="P10">
        <v>1.7</v>
      </c>
      <c r="Q10">
        <f t="shared" si="0"/>
        <v>248.2</v>
      </c>
    </row>
    <row r="11" spans="1:17">
      <c r="A11" t="s">
        <v>31</v>
      </c>
      <c r="B11" t="s">
        <v>64</v>
      </c>
      <c r="C11" t="s">
        <v>85</v>
      </c>
      <c r="D11" t="s">
        <v>66</v>
      </c>
      <c r="E11" t="s">
        <v>67</v>
      </c>
      <c r="F11" t="s">
        <v>80</v>
      </c>
      <c r="G11" t="s">
        <v>88</v>
      </c>
      <c r="H11" t="s">
        <v>89</v>
      </c>
      <c r="I11" t="s">
        <v>58</v>
      </c>
      <c r="J11">
        <v>1</v>
      </c>
      <c r="K11" s="21">
        <v>6.6928999999999998</v>
      </c>
      <c r="L11" s="21">
        <v>16.929099999999998</v>
      </c>
      <c r="M11" s="21">
        <v>24.409400000000002</v>
      </c>
      <c r="N11" s="22">
        <v>25.5</v>
      </c>
      <c r="O11" s="26">
        <v>259</v>
      </c>
      <c r="P11">
        <v>1.6</v>
      </c>
      <c r="Q11">
        <f t="shared" si="0"/>
        <v>414.40000000000003</v>
      </c>
    </row>
    <row r="12" spans="1:17">
      <c r="A12" t="s">
        <v>31</v>
      </c>
      <c r="B12" t="s">
        <v>64</v>
      </c>
      <c r="C12" t="s">
        <v>85</v>
      </c>
      <c r="D12" t="s">
        <v>66</v>
      </c>
      <c r="E12" t="s">
        <v>67</v>
      </c>
      <c r="F12" t="s">
        <v>90</v>
      </c>
      <c r="G12" t="s">
        <v>86</v>
      </c>
      <c r="H12" t="s">
        <v>91</v>
      </c>
      <c r="I12" t="s">
        <v>58</v>
      </c>
      <c r="J12">
        <v>1</v>
      </c>
      <c r="K12" s="21">
        <v>8.1890000000000001</v>
      </c>
      <c r="L12" s="21">
        <v>17.401599999999998</v>
      </c>
      <c r="M12" s="21">
        <v>24.409400000000002</v>
      </c>
      <c r="N12" s="22">
        <v>30.7</v>
      </c>
      <c r="O12" s="26">
        <v>1566</v>
      </c>
      <c r="P12">
        <v>2.0099999999999998</v>
      </c>
      <c r="Q12">
        <f t="shared" si="0"/>
        <v>3147.66</v>
      </c>
    </row>
    <row r="13" spans="1:17">
      <c r="A13" t="s">
        <v>31</v>
      </c>
      <c r="B13" t="s">
        <v>64</v>
      </c>
      <c r="C13" t="s">
        <v>85</v>
      </c>
      <c r="D13" t="s">
        <v>66</v>
      </c>
      <c r="E13" t="s">
        <v>67</v>
      </c>
      <c r="F13" t="s">
        <v>68</v>
      </c>
      <c r="G13" t="s">
        <v>86</v>
      </c>
      <c r="H13" t="s">
        <v>92</v>
      </c>
      <c r="I13" t="s">
        <v>58</v>
      </c>
      <c r="J13">
        <v>1</v>
      </c>
      <c r="K13" s="21">
        <v>7.4802999999999997</v>
      </c>
      <c r="L13" s="21">
        <v>16.929099999999998</v>
      </c>
      <c r="M13" s="21">
        <v>24.409400000000002</v>
      </c>
      <c r="N13" s="22">
        <v>27.2</v>
      </c>
      <c r="O13" s="26">
        <v>101</v>
      </c>
      <c r="P13">
        <v>1.79</v>
      </c>
      <c r="Q13">
        <f t="shared" si="0"/>
        <v>180.79</v>
      </c>
    </row>
    <row r="14" spans="1:17">
      <c r="A14" t="s">
        <v>31</v>
      </c>
      <c r="B14" t="s">
        <v>64</v>
      </c>
      <c r="C14" t="s">
        <v>93</v>
      </c>
      <c r="D14" t="s">
        <v>66</v>
      </c>
      <c r="E14" t="s">
        <v>72</v>
      </c>
      <c r="F14" t="s">
        <v>94</v>
      </c>
      <c r="G14" t="s">
        <v>81</v>
      </c>
      <c r="H14" t="s">
        <v>95</v>
      </c>
      <c r="I14" t="s">
        <v>58</v>
      </c>
      <c r="J14">
        <v>1</v>
      </c>
      <c r="K14" s="21">
        <v>9.65</v>
      </c>
      <c r="L14" s="21">
        <v>17.13</v>
      </c>
      <c r="M14" s="21">
        <v>20.47</v>
      </c>
      <c r="N14" s="22">
        <v>34.53</v>
      </c>
      <c r="O14" s="26">
        <v>523</v>
      </c>
      <c r="P14">
        <v>1.96</v>
      </c>
      <c r="Q14">
        <f t="shared" si="0"/>
        <v>1025.08</v>
      </c>
    </row>
    <row r="15" spans="1:17">
      <c r="A15" t="s">
        <v>32</v>
      </c>
      <c r="B15" t="s">
        <v>96</v>
      </c>
      <c r="C15" t="s">
        <v>97</v>
      </c>
      <c r="D15" t="s">
        <v>98</v>
      </c>
      <c r="E15" t="s">
        <v>99</v>
      </c>
      <c r="F15" t="s">
        <v>100</v>
      </c>
      <c r="G15" t="s">
        <v>101</v>
      </c>
      <c r="H15" t="s">
        <v>102</v>
      </c>
      <c r="I15" t="s">
        <v>58</v>
      </c>
      <c r="J15">
        <v>25</v>
      </c>
      <c r="K15" s="21">
        <v>3.9369999999999998</v>
      </c>
      <c r="L15" s="21">
        <v>11.0236</v>
      </c>
      <c r="M15" s="21">
        <v>22.834599999999998</v>
      </c>
      <c r="N15" s="22">
        <v>10.24</v>
      </c>
      <c r="O15" s="26">
        <v>12</v>
      </c>
      <c r="P15">
        <v>0.02</v>
      </c>
      <c r="Q15">
        <f t="shared" si="0"/>
        <v>0.24</v>
      </c>
    </row>
    <row r="16" spans="1:17">
      <c r="A16" t="s">
        <v>32</v>
      </c>
      <c r="B16" t="s">
        <v>103</v>
      </c>
      <c r="C16" t="s">
        <v>104</v>
      </c>
      <c r="D16" t="s">
        <v>105</v>
      </c>
      <c r="E16" t="s">
        <v>106</v>
      </c>
      <c r="F16" t="s">
        <v>107</v>
      </c>
      <c r="G16" t="s">
        <v>108</v>
      </c>
      <c r="H16" t="s">
        <v>109</v>
      </c>
      <c r="I16" t="s">
        <v>58</v>
      </c>
      <c r="J16">
        <v>10</v>
      </c>
      <c r="K16" s="21">
        <v>9.84</v>
      </c>
      <c r="L16" s="21">
        <v>11.42</v>
      </c>
      <c r="M16" s="21">
        <v>15.75</v>
      </c>
      <c r="N16" s="22">
        <v>18.5</v>
      </c>
      <c r="O16" s="26">
        <v>109</v>
      </c>
      <c r="P16">
        <v>0.1</v>
      </c>
      <c r="Q16">
        <f t="shared" si="0"/>
        <v>10.9</v>
      </c>
    </row>
    <row r="17" spans="1:17">
      <c r="A17" t="s">
        <v>32</v>
      </c>
      <c r="B17" t="s">
        <v>103</v>
      </c>
      <c r="C17" t="s">
        <v>104</v>
      </c>
      <c r="D17" t="s">
        <v>105</v>
      </c>
      <c r="E17" t="s">
        <v>106</v>
      </c>
      <c r="F17" t="s">
        <v>107</v>
      </c>
      <c r="G17" t="s">
        <v>110</v>
      </c>
      <c r="H17" t="s">
        <v>111</v>
      </c>
      <c r="I17" t="s">
        <v>58</v>
      </c>
      <c r="J17">
        <v>10</v>
      </c>
      <c r="K17" s="21">
        <v>9.84</v>
      </c>
      <c r="L17" s="21">
        <v>11.42</v>
      </c>
      <c r="M17" s="21">
        <v>15.75</v>
      </c>
      <c r="N17" s="22">
        <v>18.5</v>
      </c>
      <c r="O17" s="26">
        <v>75</v>
      </c>
      <c r="P17">
        <v>0.1</v>
      </c>
      <c r="Q17">
        <f t="shared" si="0"/>
        <v>7.5</v>
      </c>
    </row>
    <row r="18" spans="1:17">
      <c r="A18" t="s">
        <v>32</v>
      </c>
      <c r="B18" t="s">
        <v>103</v>
      </c>
      <c r="C18" t="s">
        <v>104</v>
      </c>
      <c r="D18" t="s">
        <v>105</v>
      </c>
      <c r="E18" t="s">
        <v>106</v>
      </c>
      <c r="F18" t="s">
        <v>107</v>
      </c>
      <c r="G18" t="s">
        <v>112</v>
      </c>
      <c r="H18" t="s">
        <v>113</v>
      </c>
      <c r="I18" t="s">
        <v>58</v>
      </c>
      <c r="J18">
        <v>10</v>
      </c>
      <c r="K18" s="21">
        <v>9.84</v>
      </c>
      <c r="L18" s="21">
        <v>11.42</v>
      </c>
      <c r="M18" s="21">
        <v>15.75</v>
      </c>
      <c r="N18" s="22">
        <v>18.5</v>
      </c>
      <c r="O18" s="26">
        <v>18</v>
      </c>
      <c r="P18">
        <v>0.1</v>
      </c>
      <c r="Q18">
        <f t="shared" si="0"/>
        <v>1.8</v>
      </c>
    </row>
    <row r="19" spans="1:17">
      <c r="A19" t="s">
        <v>32</v>
      </c>
      <c r="B19" t="s">
        <v>103</v>
      </c>
      <c r="C19" t="s">
        <v>114</v>
      </c>
      <c r="D19" t="s">
        <v>98</v>
      </c>
      <c r="E19" t="s">
        <v>115</v>
      </c>
      <c r="F19" t="s">
        <v>100</v>
      </c>
      <c r="G19" t="s">
        <v>116</v>
      </c>
      <c r="H19" t="s">
        <v>117</v>
      </c>
      <c r="I19" t="s">
        <v>58</v>
      </c>
      <c r="J19">
        <v>20</v>
      </c>
      <c r="K19" s="21">
        <v>11.0236</v>
      </c>
      <c r="L19" s="21">
        <v>10.629899999999999</v>
      </c>
      <c r="M19" s="21">
        <v>13.3858</v>
      </c>
      <c r="N19" s="22">
        <v>11.43</v>
      </c>
      <c r="O19" s="26">
        <v>2</v>
      </c>
      <c r="P19">
        <v>0.05</v>
      </c>
      <c r="Q19">
        <f t="shared" si="0"/>
        <v>0.1</v>
      </c>
    </row>
    <row r="20" spans="1:17">
      <c r="A20" t="s">
        <v>32</v>
      </c>
      <c r="B20" t="s">
        <v>103</v>
      </c>
      <c r="C20" t="s">
        <v>114</v>
      </c>
      <c r="D20" t="s">
        <v>98</v>
      </c>
      <c r="E20" t="s">
        <v>115</v>
      </c>
      <c r="F20" t="s">
        <v>118</v>
      </c>
      <c r="G20" t="s">
        <v>119</v>
      </c>
      <c r="H20" t="s">
        <v>120</v>
      </c>
      <c r="I20" t="s">
        <v>58</v>
      </c>
      <c r="J20">
        <v>20</v>
      </c>
      <c r="K20" s="21">
        <v>11.0236</v>
      </c>
      <c r="L20" s="21">
        <v>10.629899999999999</v>
      </c>
      <c r="M20" s="21">
        <v>13.3858</v>
      </c>
      <c r="N20" s="22">
        <v>11.43</v>
      </c>
      <c r="O20" s="26">
        <v>8</v>
      </c>
      <c r="P20">
        <v>0.05</v>
      </c>
      <c r="Q20">
        <f t="shared" si="0"/>
        <v>0.4</v>
      </c>
    </row>
    <row r="21" spans="1:17">
      <c r="A21" t="s">
        <v>32</v>
      </c>
      <c r="B21" t="s">
        <v>103</v>
      </c>
      <c r="C21" t="s">
        <v>121</v>
      </c>
      <c r="D21" t="s">
        <v>122</v>
      </c>
      <c r="E21" t="s">
        <v>123</v>
      </c>
      <c r="F21" t="s">
        <v>124</v>
      </c>
      <c r="G21" t="s">
        <v>125</v>
      </c>
      <c r="H21" t="s">
        <v>126</v>
      </c>
      <c r="I21" t="s">
        <v>58</v>
      </c>
      <c r="J21">
        <v>20</v>
      </c>
      <c r="K21" s="21">
        <v>6.6928999999999998</v>
      </c>
      <c r="L21" s="21">
        <v>14.5669</v>
      </c>
      <c r="M21" s="21">
        <v>21.653500000000001</v>
      </c>
      <c r="N21" s="22">
        <v>14.69</v>
      </c>
      <c r="O21" s="26">
        <v>4</v>
      </c>
      <c r="P21">
        <v>0.06</v>
      </c>
      <c r="Q21">
        <f t="shared" si="0"/>
        <v>0.24</v>
      </c>
    </row>
    <row r="22" spans="1:17">
      <c r="A22" t="s">
        <v>32</v>
      </c>
      <c r="B22" t="s">
        <v>103</v>
      </c>
      <c r="C22" t="s">
        <v>127</v>
      </c>
      <c r="D22" t="s">
        <v>98</v>
      </c>
      <c r="E22" t="s">
        <v>128</v>
      </c>
      <c r="F22" t="s">
        <v>129</v>
      </c>
      <c r="G22" t="s">
        <v>130</v>
      </c>
      <c r="H22" t="s">
        <v>131</v>
      </c>
      <c r="I22" t="s">
        <v>58</v>
      </c>
      <c r="J22">
        <v>20</v>
      </c>
      <c r="K22" s="21">
        <v>7.8739999999999997</v>
      </c>
      <c r="L22" s="21">
        <v>11.811</v>
      </c>
      <c r="M22" s="21">
        <v>12.204700000000001</v>
      </c>
      <c r="N22" s="22">
        <v>11.86</v>
      </c>
      <c r="O22" s="26">
        <v>8</v>
      </c>
      <c r="P22">
        <v>0.03</v>
      </c>
      <c r="Q22">
        <f t="shared" si="0"/>
        <v>0.24</v>
      </c>
    </row>
    <row r="23" spans="1:17">
      <c r="A23" t="s">
        <v>32</v>
      </c>
      <c r="B23" t="s">
        <v>103</v>
      </c>
      <c r="C23" t="s">
        <v>132</v>
      </c>
      <c r="D23" t="s">
        <v>105</v>
      </c>
      <c r="E23" t="s">
        <v>133</v>
      </c>
      <c r="F23" t="s">
        <v>134</v>
      </c>
      <c r="G23" t="s">
        <v>135</v>
      </c>
      <c r="H23" t="s">
        <v>136</v>
      </c>
      <c r="I23" t="s">
        <v>58</v>
      </c>
      <c r="J23">
        <v>10</v>
      </c>
      <c r="K23" s="21">
        <v>17.78</v>
      </c>
      <c r="L23" s="21">
        <v>19.690000000000001</v>
      </c>
      <c r="M23" s="21">
        <v>25.59</v>
      </c>
      <c r="N23" s="22">
        <v>9</v>
      </c>
      <c r="O23" s="26">
        <v>309</v>
      </c>
      <c r="P23">
        <v>0.52</v>
      </c>
      <c r="Q23">
        <f t="shared" si="0"/>
        <v>160.68</v>
      </c>
    </row>
    <row r="24" spans="1:17">
      <c r="A24" t="s">
        <v>32</v>
      </c>
      <c r="B24" t="s">
        <v>103</v>
      </c>
      <c r="C24" t="s">
        <v>132</v>
      </c>
      <c r="D24" t="s">
        <v>105</v>
      </c>
      <c r="E24" t="s">
        <v>133</v>
      </c>
      <c r="F24" t="s">
        <v>134</v>
      </c>
      <c r="G24" t="s">
        <v>137</v>
      </c>
      <c r="H24" t="s">
        <v>138</v>
      </c>
      <c r="I24" t="s">
        <v>58</v>
      </c>
      <c r="J24">
        <v>10</v>
      </c>
      <c r="K24" s="21">
        <v>17.78</v>
      </c>
      <c r="L24" s="21">
        <v>19.690000000000001</v>
      </c>
      <c r="M24" s="21">
        <v>25.59</v>
      </c>
      <c r="N24" s="22">
        <v>9</v>
      </c>
      <c r="O24" s="26">
        <v>597</v>
      </c>
      <c r="P24">
        <v>0.52</v>
      </c>
      <c r="Q24">
        <f t="shared" si="0"/>
        <v>310.44</v>
      </c>
    </row>
    <row r="25" spans="1:17">
      <c r="A25" t="s">
        <v>32</v>
      </c>
      <c r="B25" t="s">
        <v>103</v>
      </c>
      <c r="C25" t="s">
        <v>132</v>
      </c>
      <c r="D25" t="s">
        <v>105</v>
      </c>
      <c r="E25" t="s">
        <v>133</v>
      </c>
      <c r="F25" t="s">
        <v>107</v>
      </c>
      <c r="G25" t="s">
        <v>135</v>
      </c>
      <c r="H25" t="s">
        <v>139</v>
      </c>
      <c r="I25" t="s">
        <v>58</v>
      </c>
      <c r="J25">
        <v>10</v>
      </c>
      <c r="K25" s="21">
        <v>17.72</v>
      </c>
      <c r="L25" s="21">
        <v>17.78</v>
      </c>
      <c r="M25" s="21">
        <v>21.65</v>
      </c>
      <c r="N25" s="22">
        <v>9</v>
      </c>
      <c r="O25" s="26">
        <v>246</v>
      </c>
      <c r="P25">
        <v>0.39</v>
      </c>
      <c r="Q25">
        <f t="shared" si="0"/>
        <v>95.94</v>
      </c>
    </row>
    <row r="26" spans="1:17">
      <c r="A26" t="s">
        <v>32</v>
      </c>
      <c r="B26" t="s">
        <v>103</v>
      </c>
      <c r="C26" t="s">
        <v>132</v>
      </c>
      <c r="D26" t="s">
        <v>105</v>
      </c>
      <c r="E26" t="s">
        <v>133</v>
      </c>
      <c r="F26" t="s">
        <v>107</v>
      </c>
      <c r="G26" t="s">
        <v>137</v>
      </c>
      <c r="H26" t="s">
        <v>140</v>
      </c>
      <c r="I26" t="s">
        <v>58</v>
      </c>
      <c r="J26">
        <v>10</v>
      </c>
      <c r="K26" s="21">
        <v>17.72</v>
      </c>
      <c r="L26" s="21">
        <v>17.78</v>
      </c>
      <c r="M26" s="21">
        <v>21.65</v>
      </c>
      <c r="N26" s="22">
        <v>9</v>
      </c>
      <c r="O26" s="26">
        <v>141</v>
      </c>
      <c r="P26">
        <v>0.39</v>
      </c>
      <c r="Q26">
        <f t="shared" si="0"/>
        <v>54.99</v>
      </c>
    </row>
    <row r="27" spans="1:17">
      <c r="A27" t="s">
        <v>32</v>
      </c>
      <c r="B27" t="s">
        <v>103</v>
      </c>
      <c r="C27" t="s">
        <v>141</v>
      </c>
      <c r="D27" t="s">
        <v>122</v>
      </c>
      <c r="E27" t="s">
        <v>142</v>
      </c>
      <c r="F27" t="s">
        <v>118</v>
      </c>
      <c r="G27" t="s">
        <v>143</v>
      </c>
      <c r="H27" t="s">
        <v>144</v>
      </c>
      <c r="I27" t="s">
        <v>58</v>
      </c>
      <c r="J27">
        <v>20</v>
      </c>
      <c r="K27" s="21">
        <v>7.0865999999999998</v>
      </c>
      <c r="L27" s="21">
        <v>14.1732</v>
      </c>
      <c r="M27" s="21">
        <v>21.259799999999998</v>
      </c>
      <c r="N27" s="22">
        <v>10.17</v>
      </c>
      <c r="O27" s="26">
        <v>3</v>
      </c>
      <c r="P27">
        <v>0.06</v>
      </c>
      <c r="Q27">
        <f t="shared" si="0"/>
        <v>0.18</v>
      </c>
    </row>
    <row r="28" spans="1:17">
      <c r="A28" t="s">
        <v>32</v>
      </c>
      <c r="B28" t="s">
        <v>103</v>
      </c>
      <c r="C28" t="s">
        <v>145</v>
      </c>
      <c r="D28" t="s">
        <v>105</v>
      </c>
      <c r="E28" t="s">
        <v>146</v>
      </c>
      <c r="F28" t="s">
        <v>134</v>
      </c>
      <c r="G28" t="s">
        <v>147</v>
      </c>
      <c r="H28" t="s">
        <v>148</v>
      </c>
      <c r="I28" t="s">
        <v>58</v>
      </c>
      <c r="J28">
        <v>10</v>
      </c>
      <c r="K28" s="21">
        <v>14.5669</v>
      </c>
      <c r="L28" s="21">
        <v>14.960599999999999</v>
      </c>
      <c r="M28" s="21">
        <v>23.622</v>
      </c>
      <c r="N28" s="22">
        <v>9</v>
      </c>
      <c r="O28" s="26">
        <v>9</v>
      </c>
      <c r="P28">
        <v>0.3</v>
      </c>
      <c r="Q28">
        <f t="shared" si="0"/>
        <v>2.6999999999999997</v>
      </c>
    </row>
    <row r="29" spans="1:17">
      <c r="A29" t="s">
        <v>32</v>
      </c>
      <c r="B29" t="s">
        <v>103</v>
      </c>
      <c r="C29" t="s">
        <v>145</v>
      </c>
      <c r="D29" t="s">
        <v>105</v>
      </c>
      <c r="E29" t="s">
        <v>146</v>
      </c>
      <c r="F29" t="s">
        <v>134</v>
      </c>
      <c r="G29" t="s">
        <v>149</v>
      </c>
      <c r="H29" t="s">
        <v>150</v>
      </c>
      <c r="I29" t="s">
        <v>58</v>
      </c>
      <c r="J29">
        <v>10</v>
      </c>
      <c r="K29" s="21">
        <v>14.5669</v>
      </c>
      <c r="L29" s="21">
        <v>14.960599999999999</v>
      </c>
      <c r="M29" s="21">
        <v>23.622</v>
      </c>
      <c r="N29" s="22">
        <v>9</v>
      </c>
      <c r="O29" s="26">
        <v>138</v>
      </c>
      <c r="P29">
        <v>0.3</v>
      </c>
      <c r="Q29">
        <f t="shared" si="0"/>
        <v>41.4</v>
      </c>
    </row>
    <row r="30" spans="1:17">
      <c r="A30" t="s">
        <v>32</v>
      </c>
      <c r="B30" t="s">
        <v>103</v>
      </c>
      <c r="C30" t="s">
        <v>151</v>
      </c>
      <c r="D30" t="s">
        <v>105</v>
      </c>
      <c r="E30" t="s">
        <v>152</v>
      </c>
      <c r="F30" t="s">
        <v>100</v>
      </c>
      <c r="G30" t="s">
        <v>153</v>
      </c>
      <c r="H30" t="s">
        <v>154</v>
      </c>
      <c r="I30" t="s">
        <v>58</v>
      </c>
      <c r="J30">
        <v>8</v>
      </c>
      <c r="K30" s="21">
        <v>10.629899999999999</v>
      </c>
      <c r="L30" s="21">
        <v>18.897600000000001</v>
      </c>
      <c r="M30" s="21">
        <v>19.684999999999999</v>
      </c>
      <c r="N30" s="22">
        <v>15</v>
      </c>
      <c r="O30" s="26">
        <v>342</v>
      </c>
      <c r="P30">
        <v>0.28999999999999998</v>
      </c>
      <c r="Q30">
        <f t="shared" si="0"/>
        <v>99.179999999999993</v>
      </c>
    </row>
    <row r="31" spans="1:17">
      <c r="A31" t="s">
        <v>32</v>
      </c>
      <c r="B31" t="s">
        <v>103</v>
      </c>
      <c r="C31" t="s">
        <v>151</v>
      </c>
      <c r="D31" t="s">
        <v>105</v>
      </c>
      <c r="E31" t="s">
        <v>152</v>
      </c>
      <c r="F31" t="s">
        <v>100</v>
      </c>
      <c r="G31" t="s">
        <v>155</v>
      </c>
      <c r="H31" t="s">
        <v>156</v>
      </c>
      <c r="I31" t="s">
        <v>58</v>
      </c>
      <c r="J31">
        <v>8</v>
      </c>
      <c r="K31" s="21">
        <v>10.629899999999999</v>
      </c>
      <c r="L31" s="21">
        <v>18.897600000000001</v>
      </c>
      <c r="M31" s="21">
        <v>19.684999999999999</v>
      </c>
      <c r="N31" s="22">
        <v>15</v>
      </c>
      <c r="O31" s="26">
        <v>262</v>
      </c>
      <c r="P31">
        <v>0.28999999999999998</v>
      </c>
      <c r="Q31">
        <f t="shared" si="0"/>
        <v>75.97999999999999</v>
      </c>
    </row>
    <row r="32" spans="1:17">
      <c r="A32" t="s">
        <v>32</v>
      </c>
      <c r="B32" t="s">
        <v>103</v>
      </c>
      <c r="C32" t="s">
        <v>151</v>
      </c>
      <c r="D32" t="s">
        <v>105</v>
      </c>
      <c r="E32" t="s">
        <v>152</v>
      </c>
      <c r="F32" t="s">
        <v>100</v>
      </c>
      <c r="G32" t="s">
        <v>157</v>
      </c>
      <c r="H32" t="s">
        <v>158</v>
      </c>
      <c r="I32" t="s">
        <v>58</v>
      </c>
      <c r="J32">
        <v>8</v>
      </c>
      <c r="K32" s="21">
        <v>10.629899999999999</v>
      </c>
      <c r="L32" s="21">
        <v>18.897600000000001</v>
      </c>
      <c r="M32" s="21">
        <v>19.684999999999999</v>
      </c>
      <c r="N32" s="22">
        <v>15</v>
      </c>
      <c r="O32" s="26">
        <v>290</v>
      </c>
      <c r="P32">
        <v>0.28999999999999998</v>
      </c>
      <c r="Q32">
        <f t="shared" si="0"/>
        <v>84.1</v>
      </c>
    </row>
    <row r="33" spans="1:17">
      <c r="A33" t="s">
        <v>32</v>
      </c>
      <c r="B33" t="s">
        <v>103</v>
      </c>
      <c r="C33" t="s">
        <v>151</v>
      </c>
      <c r="D33" t="s">
        <v>105</v>
      </c>
      <c r="E33" t="s">
        <v>152</v>
      </c>
      <c r="F33" t="s">
        <v>124</v>
      </c>
      <c r="G33" t="s">
        <v>153</v>
      </c>
      <c r="H33" t="s">
        <v>159</v>
      </c>
      <c r="I33" t="s">
        <v>58</v>
      </c>
      <c r="J33">
        <v>8</v>
      </c>
      <c r="K33" s="21">
        <v>10.629899999999999</v>
      </c>
      <c r="L33" s="21">
        <v>18.897600000000001</v>
      </c>
      <c r="M33" s="21">
        <v>19.684999999999999</v>
      </c>
      <c r="N33" s="22">
        <v>15</v>
      </c>
      <c r="O33" s="26">
        <v>560</v>
      </c>
      <c r="P33">
        <v>0.28999999999999998</v>
      </c>
      <c r="Q33">
        <f t="shared" si="0"/>
        <v>162.39999999999998</v>
      </c>
    </row>
    <row r="34" spans="1:17">
      <c r="A34" t="s">
        <v>32</v>
      </c>
      <c r="B34" t="s">
        <v>103</v>
      </c>
      <c r="C34" t="s">
        <v>151</v>
      </c>
      <c r="D34" t="s">
        <v>105</v>
      </c>
      <c r="E34" t="s">
        <v>152</v>
      </c>
      <c r="F34" t="s">
        <v>124</v>
      </c>
      <c r="G34" t="s">
        <v>155</v>
      </c>
      <c r="H34" t="s">
        <v>160</v>
      </c>
      <c r="I34" t="s">
        <v>58</v>
      </c>
      <c r="J34">
        <v>8</v>
      </c>
      <c r="K34" s="21">
        <v>10.629899999999999</v>
      </c>
      <c r="L34" s="21">
        <v>18.897600000000001</v>
      </c>
      <c r="M34" s="21">
        <v>19.684999999999999</v>
      </c>
      <c r="N34" s="22">
        <v>15</v>
      </c>
      <c r="O34" s="26">
        <v>194</v>
      </c>
      <c r="P34">
        <v>0.28999999999999998</v>
      </c>
      <c r="Q34">
        <f t="shared" ref="Q34:Q58" si="1">O34*P34</f>
        <v>56.26</v>
      </c>
    </row>
    <row r="35" spans="1:17">
      <c r="A35" t="s">
        <v>32</v>
      </c>
      <c r="B35" t="s">
        <v>103</v>
      </c>
      <c r="C35" t="s">
        <v>151</v>
      </c>
      <c r="D35" t="s">
        <v>105</v>
      </c>
      <c r="E35" t="s">
        <v>152</v>
      </c>
      <c r="F35" t="s">
        <v>124</v>
      </c>
      <c r="G35" t="s">
        <v>157</v>
      </c>
      <c r="H35" t="s">
        <v>161</v>
      </c>
      <c r="I35" t="s">
        <v>58</v>
      </c>
      <c r="J35">
        <v>8</v>
      </c>
      <c r="K35" s="21">
        <v>10.629899999999999</v>
      </c>
      <c r="L35" s="21">
        <v>18.897600000000001</v>
      </c>
      <c r="M35" s="21">
        <v>19.684999999999999</v>
      </c>
      <c r="N35" s="22">
        <v>15</v>
      </c>
      <c r="O35" s="26">
        <v>408</v>
      </c>
      <c r="P35">
        <v>0.28999999999999998</v>
      </c>
      <c r="Q35">
        <f t="shared" si="1"/>
        <v>118.32</v>
      </c>
    </row>
    <row r="36" spans="1:17">
      <c r="A36" t="s">
        <v>32</v>
      </c>
      <c r="B36" t="s">
        <v>103</v>
      </c>
      <c r="C36" t="s">
        <v>151</v>
      </c>
      <c r="D36" t="s">
        <v>105</v>
      </c>
      <c r="E36" t="s">
        <v>152</v>
      </c>
      <c r="F36" t="s">
        <v>118</v>
      </c>
      <c r="G36" t="s">
        <v>153</v>
      </c>
      <c r="H36" t="s">
        <v>162</v>
      </c>
      <c r="I36" t="s">
        <v>58</v>
      </c>
      <c r="J36">
        <v>8</v>
      </c>
      <c r="K36" s="21">
        <v>10.629899999999999</v>
      </c>
      <c r="L36" s="21">
        <v>18.897600000000001</v>
      </c>
      <c r="M36" s="21">
        <v>19.684999999999999</v>
      </c>
      <c r="N36" s="22">
        <v>15</v>
      </c>
      <c r="O36" s="26">
        <v>303</v>
      </c>
      <c r="P36">
        <v>0.28999999999999998</v>
      </c>
      <c r="Q36">
        <f t="shared" si="1"/>
        <v>87.86999999999999</v>
      </c>
    </row>
    <row r="37" spans="1:17">
      <c r="A37" t="s">
        <v>32</v>
      </c>
      <c r="B37" t="s">
        <v>103</v>
      </c>
      <c r="C37" t="s">
        <v>151</v>
      </c>
      <c r="D37" t="s">
        <v>105</v>
      </c>
      <c r="E37" t="s">
        <v>152</v>
      </c>
      <c r="F37" t="s">
        <v>118</v>
      </c>
      <c r="G37" t="s">
        <v>155</v>
      </c>
      <c r="H37" t="s">
        <v>163</v>
      </c>
      <c r="I37" t="s">
        <v>58</v>
      </c>
      <c r="J37">
        <v>8</v>
      </c>
      <c r="K37" s="21">
        <v>10.629899999999999</v>
      </c>
      <c r="L37" s="21">
        <v>18.897600000000001</v>
      </c>
      <c r="M37" s="21">
        <v>19.684999999999999</v>
      </c>
      <c r="N37" s="22">
        <v>15</v>
      </c>
      <c r="O37" s="26">
        <v>478</v>
      </c>
      <c r="P37">
        <v>0.28999999999999998</v>
      </c>
      <c r="Q37">
        <f t="shared" si="1"/>
        <v>138.62</v>
      </c>
    </row>
    <row r="38" spans="1:17">
      <c r="A38" t="s">
        <v>32</v>
      </c>
      <c r="B38" t="s">
        <v>103</v>
      </c>
      <c r="C38" t="s">
        <v>151</v>
      </c>
      <c r="D38" t="s">
        <v>105</v>
      </c>
      <c r="E38" t="s">
        <v>152</v>
      </c>
      <c r="F38" t="s">
        <v>118</v>
      </c>
      <c r="G38" t="s">
        <v>157</v>
      </c>
      <c r="H38" t="s">
        <v>164</v>
      </c>
      <c r="I38" t="s">
        <v>58</v>
      </c>
      <c r="J38">
        <v>8</v>
      </c>
      <c r="K38" s="21">
        <v>10.629899999999999</v>
      </c>
      <c r="L38" s="21">
        <v>18.897600000000001</v>
      </c>
      <c r="M38" s="21">
        <v>19.684999999999999</v>
      </c>
      <c r="N38" s="22">
        <v>15</v>
      </c>
      <c r="O38" s="26">
        <v>248</v>
      </c>
      <c r="P38">
        <v>0.28999999999999998</v>
      </c>
      <c r="Q38">
        <f t="shared" si="1"/>
        <v>71.92</v>
      </c>
    </row>
    <row r="39" spans="1:17">
      <c r="A39" t="s">
        <v>32</v>
      </c>
      <c r="B39" t="s">
        <v>103</v>
      </c>
      <c r="C39" t="s">
        <v>151</v>
      </c>
      <c r="D39" t="s">
        <v>105</v>
      </c>
      <c r="E39" t="s">
        <v>152</v>
      </c>
      <c r="F39" t="s">
        <v>129</v>
      </c>
      <c r="G39" t="s">
        <v>153</v>
      </c>
      <c r="H39" t="s">
        <v>165</v>
      </c>
      <c r="I39" t="s">
        <v>58</v>
      </c>
      <c r="J39">
        <v>8</v>
      </c>
      <c r="K39" s="21">
        <v>10.629899999999999</v>
      </c>
      <c r="L39" s="21">
        <v>18.897600000000001</v>
      </c>
      <c r="M39" s="21">
        <v>19.684999999999999</v>
      </c>
      <c r="N39" s="22">
        <v>15</v>
      </c>
      <c r="O39" s="26">
        <v>176</v>
      </c>
      <c r="P39">
        <v>0.28999999999999998</v>
      </c>
      <c r="Q39">
        <f t="shared" si="1"/>
        <v>51.04</v>
      </c>
    </row>
    <row r="40" spans="1:17">
      <c r="A40" t="s">
        <v>32</v>
      </c>
      <c r="B40" t="s">
        <v>103</v>
      </c>
      <c r="C40" t="s">
        <v>151</v>
      </c>
      <c r="D40" t="s">
        <v>105</v>
      </c>
      <c r="E40" t="s">
        <v>152</v>
      </c>
      <c r="F40" t="s">
        <v>129</v>
      </c>
      <c r="G40" t="s">
        <v>155</v>
      </c>
      <c r="H40" t="s">
        <v>166</v>
      </c>
      <c r="I40" t="s">
        <v>58</v>
      </c>
      <c r="J40">
        <v>8</v>
      </c>
      <c r="K40" s="21">
        <v>10.629899999999999</v>
      </c>
      <c r="L40" s="21">
        <v>18.897600000000001</v>
      </c>
      <c r="M40" s="21">
        <v>19.684999999999999</v>
      </c>
      <c r="N40" s="22">
        <v>15</v>
      </c>
      <c r="O40" s="26">
        <v>294</v>
      </c>
      <c r="P40">
        <v>0.28999999999999998</v>
      </c>
      <c r="Q40">
        <f t="shared" si="1"/>
        <v>85.259999999999991</v>
      </c>
    </row>
    <row r="41" spans="1:17">
      <c r="A41" t="s">
        <v>32</v>
      </c>
      <c r="B41" t="s">
        <v>103</v>
      </c>
      <c r="C41" t="s">
        <v>151</v>
      </c>
      <c r="D41" t="s">
        <v>105</v>
      </c>
      <c r="E41" t="s">
        <v>152</v>
      </c>
      <c r="F41" t="s">
        <v>129</v>
      </c>
      <c r="G41" t="s">
        <v>157</v>
      </c>
      <c r="H41" t="s">
        <v>167</v>
      </c>
      <c r="I41" t="s">
        <v>58</v>
      </c>
      <c r="J41">
        <v>8</v>
      </c>
      <c r="K41" s="21">
        <v>10.629899999999999</v>
      </c>
      <c r="L41" s="21">
        <v>18.897600000000001</v>
      </c>
      <c r="M41" s="21">
        <v>19.684999999999999</v>
      </c>
      <c r="N41" s="22">
        <v>15</v>
      </c>
      <c r="O41" s="26">
        <v>273</v>
      </c>
      <c r="P41">
        <v>0.28999999999999998</v>
      </c>
      <c r="Q41">
        <f t="shared" si="1"/>
        <v>79.169999999999987</v>
      </c>
    </row>
    <row r="42" spans="1:17">
      <c r="A42" t="s">
        <v>32</v>
      </c>
      <c r="B42" t="s">
        <v>103</v>
      </c>
      <c r="C42" t="s">
        <v>151</v>
      </c>
      <c r="D42" t="s">
        <v>105</v>
      </c>
      <c r="E42" t="s">
        <v>152</v>
      </c>
      <c r="F42" t="s">
        <v>168</v>
      </c>
      <c r="G42" t="s">
        <v>153</v>
      </c>
      <c r="H42" t="s">
        <v>169</v>
      </c>
      <c r="I42" t="s">
        <v>58</v>
      </c>
      <c r="J42">
        <v>8</v>
      </c>
      <c r="K42" s="21">
        <v>10.629899999999999</v>
      </c>
      <c r="L42" s="21">
        <v>18.897600000000001</v>
      </c>
      <c r="M42" s="21">
        <v>19.684999999999999</v>
      </c>
      <c r="N42" s="22">
        <v>15</v>
      </c>
      <c r="O42" s="26">
        <v>264</v>
      </c>
      <c r="P42">
        <v>0.28999999999999998</v>
      </c>
      <c r="Q42">
        <f t="shared" si="1"/>
        <v>76.559999999999988</v>
      </c>
    </row>
    <row r="43" spans="1:17">
      <c r="A43" t="s">
        <v>32</v>
      </c>
      <c r="B43" t="s">
        <v>103</v>
      </c>
      <c r="C43" t="s">
        <v>151</v>
      </c>
      <c r="D43" t="s">
        <v>105</v>
      </c>
      <c r="E43" t="s">
        <v>152</v>
      </c>
      <c r="F43" t="s">
        <v>168</v>
      </c>
      <c r="G43" t="s">
        <v>155</v>
      </c>
      <c r="H43" t="s">
        <v>170</v>
      </c>
      <c r="I43" t="s">
        <v>58</v>
      </c>
      <c r="J43">
        <v>8</v>
      </c>
      <c r="K43" s="21">
        <v>10.629899999999999</v>
      </c>
      <c r="L43" s="21">
        <v>18.897600000000001</v>
      </c>
      <c r="M43" s="21">
        <v>19.684999999999999</v>
      </c>
      <c r="N43" s="22">
        <v>15</v>
      </c>
      <c r="O43" s="26">
        <v>187</v>
      </c>
      <c r="P43">
        <v>0.28999999999999998</v>
      </c>
      <c r="Q43">
        <f t="shared" si="1"/>
        <v>54.23</v>
      </c>
    </row>
    <row r="44" spans="1:17">
      <c r="A44" t="s">
        <v>32</v>
      </c>
      <c r="B44" t="s">
        <v>103</v>
      </c>
      <c r="C44" t="s">
        <v>151</v>
      </c>
      <c r="D44" t="s">
        <v>105</v>
      </c>
      <c r="E44" t="s">
        <v>152</v>
      </c>
      <c r="F44" t="s">
        <v>168</v>
      </c>
      <c r="G44" t="s">
        <v>157</v>
      </c>
      <c r="H44" t="s">
        <v>171</v>
      </c>
      <c r="I44" t="s">
        <v>58</v>
      </c>
      <c r="J44">
        <v>8</v>
      </c>
      <c r="K44" s="21">
        <v>10.63</v>
      </c>
      <c r="L44" s="21">
        <v>18.899999999999999</v>
      </c>
      <c r="M44" s="21">
        <v>19.690000000000001</v>
      </c>
      <c r="N44" s="22">
        <v>15</v>
      </c>
      <c r="O44" s="26">
        <v>163</v>
      </c>
      <c r="P44">
        <v>0.28999999999999998</v>
      </c>
      <c r="Q44">
        <f t="shared" si="1"/>
        <v>47.269999999999996</v>
      </c>
    </row>
    <row r="45" spans="1:17">
      <c r="A45" t="s">
        <v>32</v>
      </c>
      <c r="B45" t="s">
        <v>103</v>
      </c>
      <c r="C45" t="s">
        <v>151</v>
      </c>
      <c r="D45" t="s">
        <v>105</v>
      </c>
      <c r="E45" t="s">
        <v>152</v>
      </c>
      <c r="F45" t="s">
        <v>172</v>
      </c>
      <c r="G45" t="s">
        <v>153</v>
      </c>
      <c r="H45" t="s">
        <v>173</v>
      </c>
      <c r="I45" t="s">
        <v>58</v>
      </c>
      <c r="J45">
        <v>8</v>
      </c>
      <c r="K45" s="21">
        <v>10.629899999999999</v>
      </c>
      <c r="L45" s="21">
        <v>18.897600000000001</v>
      </c>
      <c r="M45" s="21">
        <v>19.684999999999999</v>
      </c>
      <c r="N45" s="22">
        <v>15</v>
      </c>
      <c r="O45" s="26">
        <v>194</v>
      </c>
      <c r="P45">
        <v>0.28999999999999998</v>
      </c>
      <c r="Q45">
        <f t="shared" si="1"/>
        <v>56.26</v>
      </c>
    </row>
    <row r="46" spans="1:17">
      <c r="A46" t="s">
        <v>32</v>
      </c>
      <c r="B46" t="s">
        <v>103</v>
      </c>
      <c r="C46" t="s">
        <v>151</v>
      </c>
      <c r="D46" t="s">
        <v>105</v>
      </c>
      <c r="E46" t="s">
        <v>152</v>
      </c>
      <c r="F46" t="s">
        <v>172</v>
      </c>
      <c r="G46" t="s">
        <v>155</v>
      </c>
      <c r="H46" t="s">
        <v>174</v>
      </c>
      <c r="I46" t="s">
        <v>58</v>
      </c>
      <c r="J46">
        <v>8</v>
      </c>
      <c r="K46" s="21">
        <v>10.629899999999999</v>
      </c>
      <c r="L46" s="21">
        <v>18.897600000000001</v>
      </c>
      <c r="M46" s="21">
        <v>19.684999999999999</v>
      </c>
      <c r="N46" s="22">
        <v>15</v>
      </c>
      <c r="O46" s="26">
        <v>43</v>
      </c>
      <c r="P46">
        <v>0.28999999999999998</v>
      </c>
      <c r="Q46">
        <f t="shared" si="1"/>
        <v>12.469999999999999</v>
      </c>
    </row>
    <row r="47" spans="1:17">
      <c r="A47" t="s">
        <v>32</v>
      </c>
      <c r="B47" t="s">
        <v>103</v>
      </c>
      <c r="C47" t="s">
        <v>151</v>
      </c>
      <c r="D47" t="s">
        <v>105</v>
      </c>
      <c r="E47" t="s">
        <v>152</v>
      </c>
      <c r="F47" t="s">
        <v>172</v>
      </c>
      <c r="G47" t="s">
        <v>157</v>
      </c>
      <c r="H47" t="s">
        <v>175</v>
      </c>
      <c r="I47" t="s">
        <v>58</v>
      </c>
      <c r="J47">
        <v>8</v>
      </c>
      <c r="K47" s="21">
        <v>10.629899999999999</v>
      </c>
      <c r="L47" s="21">
        <v>18.897600000000001</v>
      </c>
      <c r="M47" s="21">
        <v>19.684999999999999</v>
      </c>
      <c r="N47" s="22">
        <v>15</v>
      </c>
      <c r="O47" s="26">
        <v>239</v>
      </c>
      <c r="P47">
        <v>0.28999999999999998</v>
      </c>
      <c r="Q47">
        <f t="shared" si="1"/>
        <v>69.31</v>
      </c>
    </row>
    <row r="48" spans="1:17">
      <c r="A48" t="s">
        <v>32</v>
      </c>
      <c r="B48" t="s">
        <v>103</v>
      </c>
      <c r="C48" t="s">
        <v>176</v>
      </c>
      <c r="D48" t="s">
        <v>98</v>
      </c>
      <c r="E48" t="s">
        <v>177</v>
      </c>
      <c r="F48" t="s">
        <v>118</v>
      </c>
      <c r="G48" t="s">
        <v>178</v>
      </c>
      <c r="H48" t="s">
        <v>179</v>
      </c>
      <c r="I48" t="s">
        <v>58</v>
      </c>
      <c r="J48">
        <v>20</v>
      </c>
      <c r="K48" s="21">
        <v>9.0550999999999995</v>
      </c>
      <c r="L48" s="21">
        <v>13.779500000000001</v>
      </c>
      <c r="M48" s="21">
        <v>22.440899999999999</v>
      </c>
      <c r="N48" s="22">
        <v>11.86</v>
      </c>
      <c r="O48" s="26">
        <v>3</v>
      </c>
      <c r="P48">
        <v>0.08</v>
      </c>
      <c r="Q48">
        <f t="shared" si="1"/>
        <v>0.24</v>
      </c>
    </row>
    <row r="49" spans="1:17">
      <c r="A49" t="s">
        <v>32</v>
      </c>
      <c r="B49" t="s">
        <v>103</v>
      </c>
      <c r="C49" t="s">
        <v>180</v>
      </c>
      <c r="D49" t="s">
        <v>122</v>
      </c>
      <c r="E49" t="s">
        <v>181</v>
      </c>
      <c r="F49" t="s">
        <v>118</v>
      </c>
      <c r="G49" t="s">
        <v>182</v>
      </c>
      <c r="H49" t="s">
        <v>183</v>
      </c>
      <c r="I49" t="s">
        <v>58</v>
      </c>
      <c r="J49">
        <v>20</v>
      </c>
      <c r="K49" s="21">
        <v>8.2676999999999996</v>
      </c>
      <c r="L49" s="21">
        <v>13.779500000000001</v>
      </c>
      <c r="M49" s="21">
        <v>21.653500000000001</v>
      </c>
      <c r="N49" s="22">
        <v>14.04</v>
      </c>
      <c r="O49" s="26">
        <v>2</v>
      </c>
      <c r="P49">
        <v>7.0000000000000007E-2</v>
      </c>
      <c r="Q49">
        <f t="shared" si="1"/>
        <v>0.14000000000000001</v>
      </c>
    </row>
    <row r="50" spans="1:17">
      <c r="A50" t="s">
        <v>32</v>
      </c>
      <c r="B50" t="s">
        <v>103</v>
      </c>
      <c r="C50" t="s">
        <v>184</v>
      </c>
      <c r="D50" t="s">
        <v>105</v>
      </c>
      <c r="E50" t="s">
        <v>185</v>
      </c>
      <c r="F50" t="s">
        <v>186</v>
      </c>
      <c r="G50" t="s">
        <v>112</v>
      </c>
      <c r="H50" t="s">
        <v>187</v>
      </c>
      <c r="I50" t="s">
        <v>58</v>
      </c>
      <c r="J50">
        <v>10</v>
      </c>
      <c r="K50" s="21">
        <v>19.690000000000001</v>
      </c>
      <c r="L50" s="21">
        <v>15.75</v>
      </c>
      <c r="M50" s="21">
        <v>22.83</v>
      </c>
      <c r="N50" s="22">
        <v>20</v>
      </c>
      <c r="O50" s="26">
        <v>101</v>
      </c>
      <c r="P50">
        <v>0.41</v>
      </c>
      <c r="Q50">
        <f t="shared" si="1"/>
        <v>41.41</v>
      </c>
    </row>
    <row r="51" spans="1:17">
      <c r="A51" t="s">
        <v>32</v>
      </c>
      <c r="B51" t="s">
        <v>103</v>
      </c>
      <c r="C51" t="s">
        <v>188</v>
      </c>
      <c r="D51" t="s">
        <v>122</v>
      </c>
      <c r="E51" t="s">
        <v>189</v>
      </c>
      <c r="F51" t="s">
        <v>118</v>
      </c>
      <c r="G51" t="s">
        <v>190</v>
      </c>
      <c r="H51" t="s">
        <v>191</v>
      </c>
      <c r="I51" t="s">
        <v>58</v>
      </c>
      <c r="J51">
        <v>20</v>
      </c>
      <c r="K51" s="21">
        <v>9.4488000000000003</v>
      </c>
      <c r="L51" s="21">
        <v>15.747999999999999</v>
      </c>
      <c r="M51" s="21">
        <v>23.622</v>
      </c>
      <c r="N51" s="22">
        <v>16.55</v>
      </c>
      <c r="O51" s="26">
        <v>2</v>
      </c>
      <c r="P51">
        <v>0.1</v>
      </c>
      <c r="Q51">
        <f t="shared" si="1"/>
        <v>0.2</v>
      </c>
    </row>
    <row r="52" spans="1:17">
      <c r="A52" t="s">
        <v>32</v>
      </c>
      <c r="B52" t="s">
        <v>103</v>
      </c>
      <c r="C52" t="s">
        <v>192</v>
      </c>
      <c r="D52" t="s">
        <v>193</v>
      </c>
      <c r="E52" t="s">
        <v>194</v>
      </c>
      <c r="F52" t="s">
        <v>118</v>
      </c>
      <c r="G52" t="s">
        <v>195</v>
      </c>
      <c r="H52" t="s">
        <v>196</v>
      </c>
      <c r="I52" t="s">
        <v>58</v>
      </c>
      <c r="J52">
        <v>20</v>
      </c>
      <c r="K52" s="21">
        <v>6.2991999999999999</v>
      </c>
      <c r="L52" s="21">
        <v>11.811</v>
      </c>
      <c r="M52" s="21">
        <v>15.75</v>
      </c>
      <c r="N52" s="22">
        <v>6.05</v>
      </c>
      <c r="O52" s="26">
        <v>4</v>
      </c>
      <c r="P52">
        <v>0.03</v>
      </c>
      <c r="Q52">
        <f t="shared" si="1"/>
        <v>0.12</v>
      </c>
    </row>
    <row r="53" spans="1:17">
      <c r="A53" t="s">
        <v>32</v>
      </c>
      <c r="B53" t="s">
        <v>103</v>
      </c>
      <c r="C53" t="s">
        <v>197</v>
      </c>
      <c r="D53" t="s">
        <v>122</v>
      </c>
      <c r="E53" t="s">
        <v>198</v>
      </c>
      <c r="F53" t="s">
        <v>118</v>
      </c>
      <c r="G53" t="s">
        <v>199</v>
      </c>
      <c r="H53" t="s">
        <v>200</v>
      </c>
      <c r="I53" t="s">
        <v>58</v>
      </c>
      <c r="J53">
        <v>20</v>
      </c>
      <c r="K53" s="21">
        <v>9.8424999999999994</v>
      </c>
      <c r="L53" s="21">
        <v>15.747999999999999</v>
      </c>
      <c r="M53" s="21">
        <v>23.622</v>
      </c>
      <c r="N53" s="22">
        <v>16.55</v>
      </c>
      <c r="O53" s="26">
        <v>5</v>
      </c>
      <c r="P53">
        <v>0.11</v>
      </c>
      <c r="Q53">
        <f t="shared" si="1"/>
        <v>0.55000000000000004</v>
      </c>
    </row>
    <row r="54" spans="1:17">
      <c r="A54" t="s">
        <v>32</v>
      </c>
      <c r="B54" t="s">
        <v>201</v>
      </c>
      <c r="C54" t="s">
        <v>202</v>
      </c>
      <c r="D54" t="s">
        <v>122</v>
      </c>
      <c r="E54" t="s">
        <v>203</v>
      </c>
      <c r="F54" t="s">
        <v>100</v>
      </c>
      <c r="G54" t="s">
        <v>204</v>
      </c>
      <c r="H54" t="s">
        <v>205</v>
      </c>
      <c r="I54" t="s">
        <v>58</v>
      </c>
      <c r="J54">
        <v>20</v>
      </c>
      <c r="K54" s="21">
        <v>6.6928999999999998</v>
      </c>
      <c r="L54" s="21">
        <v>13.779500000000001</v>
      </c>
      <c r="M54" s="21">
        <v>21.653500000000001</v>
      </c>
      <c r="N54" s="22">
        <v>12</v>
      </c>
      <c r="O54" s="26">
        <v>2</v>
      </c>
      <c r="P54">
        <v>0.06</v>
      </c>
      <c r="Q54">
        <f t="shared" si="1"/>
        <v>0.12</v>
      </c>
    </row>
    <row r="55" spans="1:17">
      <c r="A55" t="s">
        <v>32</v>
      </c>
      <c r="B55" t="s">
        <v>201</v>
      </c>
      <c r="C55" t="s">
        <v>202</v>
      </c>
      <c r="D55" t="s">
        <v>122</v>
      </c>
      <c r="E55" t="s">
        <v>203</v>
      </c>
      <c r="F55" t="s">
        <v>124</v>
      </c>
      <c r="G55" t="s">
        <v>204</v>
      </c>
      <c r="H55" t="s">
        <v>206</v>
      </c>
      <c r="I55" t="s">
        <v>58</v>
      </c>
      <c r="J55">
        <v>20</v>
      </c>
      <c r="K55" s="21">
        <v>6.6928999999999998</v>
      </c>
      <c r="L55" s="21">
        <v>13.779500000000001</v>
      </c>
      <c r="M55" s="21">
        <v>21.653500000000001</v>
      </c>
      <c r="N55" s="22">
        <v>12</v>
      </c>
      <c r="O55" s="26">
        <v>4</v>
      </c>
      <c r="P55">
        <v>0.06</v>
      </c>
      <c r="Q55">
        <f t="shared" si="1"/>
        <v>0.24</v>
      </c>
    </row>
    <row r="56" spans="1:17">
      <c r="A56" t="s">
        <v>32</v>
      </c>
      <c r="B56" t="s">
        <v>201</v>
      </c>
      <c r="C56" t="s">
        <v>202</v>
      </c>
      <c r="D56" t="s">
        <v>122</v>
      </c>
      <c r="E56" t="s">
        <v>203</v>
      </c>
      <c r="F56" t="s">
        <v>129</v>
      </c>
      <c r="G56" t="s">
        <v>207</v>
      </c>
      <c r="H56" t="s">
        <v>208</v>
      </c>
      <c r="I56" t="s">
        <v>58</v>
      </c>
      <c r="J56">
        <v>20</v>
      </c>
      <c r="K56" s="21">
        <v>6.6928999999999998</v>
      </c>
      <c r="L56" s="21">
        <v>13.779500000000001</v>
      </c>
      <c r="M56" s="21">
        <v>21.653500000000001</v>
      </c>
      <c r="N56" s="22">
        <v>12</v>
      </c>
      <c r="O56" s="26">
        <v>3</v>
      </c>
      <c r="P56">
        <v>0.06</v>
      </c>
      <c r="Q56">
        <f t="shared" si="1"/>
        <v>0.18</v>
      </c>
    </row>
    <row r="57" spans="1:17">
      <c r="A57" t="s">
        <v>32</v>
      </c>
      <c r="B57" t="s">
        <v>201</v>
      </c>
      <c r="C57" t="s">
        <v>209</v>
      </c>
      <c r="D57" t="s">
        <v>98</v>
      </c>
      <c r="E57" t="s">
        <v>210</v>
      </c>
      <c r="F57" t="s">
        <v>100</v>
      </c>
      <c r="G57" t="s">
        <v>207</v>
      </c>
      <c r="H57" t="s">
        <v>211</v>
      </c>
      <c r="I57" t="s">
        <v>58</v>
      </c>
      <c r="J57">
        <v>20</v>
      </c>
      <c r="K57" s="21">
        <v>4.7244000000000002</v>
      </c>
      <c r="L57" s="21">
        <v>13.779500000000001</v>
      </c>
      <c r="M57" s="21">
        <v>21.653500000000001</v>
      </c>
      <c r="N57" s="22">
        <v>10</v>
      </c>
      <c r="O57" s="26">
        <v>6</v>
      </c>
      <c r="P57">
        <v>0.04</v>
      </c>
      <c r="Q57">
        <f t="shared" si="1"/>
        <v>0.24</v>
      </c>
    </row>
    <row r="58" spans="1:17">
      <c r="A58" t="s">
        <v>32</v>
      </c>
      <c r="B58" t="s">
        <v>201</v>
      </c>
      <c r="C58" t="s">
        <v>209</v>
      </c>
      <c r="D58" t="s">
        <v>98</v>
      </c>
      <c r="E58" t="s">
        <v>210</v>
      </c>
      <c r="F58" t="s">
        <v>118</v>
      </c>
      <c r="G58" t="s">
        <v>204</v>
      </c>
      <c r="H58" t="s">
        <v>212</v>
      </c>
      <c r="I58" t="s">
        <v>58</v>
      </c>
      <c r="J58">
        <v>20</v>
      </c>
      <c r="K58" s="21">
        <v>4.7244000000000002</v>
      </c>
      <c r="L58" s="21">
        <v>13.779500000000001</v>
      </c>
      <c r="M58" s="21">
        <v>21.653500000000001</v>
      </c>
      <c r="N58" s="22">
        <v>10</v>
      </c>
      <c r="O58" s="26">
        <v>3</v>
      </c>
      <c r="P58">
        <v>0.04</v>
      </c>
      <c r="Q58">
        <f t="shared" si="1"/>
        <v>0.12</v>
      </c>
    </row>
  </sheetData>
  <autoFilter ref="A1:Q58" xr:uid="{00000000-0009-0000-0000-000001000000}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Truck sale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Elaine Sun</cp:lastModifiedBy>
  <cp:revision>0</cp:revision>
  <dcterms:created xsi:type="dcterms:W3CDTF">2026-01-06T00:28:22Z</dcterms:created>
  <dcterms:modified xsi:type="dcterms:W3CDTF">2026-03-09T23:30:25Z</dcterms:modified>
  <dc:language>en-US</dc:language>
</cp:coreProperties>
</file>