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<sst xmlns="http://schemas.openxmlformats.org/spreadsheetml/2006/main" count="91" uniqueCount="91">
  <si>
    <t>Date Type:</t>
  </si>
  <si>
    <t>Shipped Date</t>
  </si>
  <si>
    <t>Start Date:</t>
  </si>
  <si>
    <t>02/01/2026</t>
  </si>
  <si>
    <t>End Date:</t>
  </si>
  <si>
    <t>02/28/2026</t>
  </si>
  <si>
    <t>Report Run Date:</t>
  </si>
  <si>
    <t>03/02/2026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</si>
  <si>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</si>
  <si>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</si>
  <si>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</si>
  <si>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</si>
  <si>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</si>
  <si>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</si>
  <si>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</si>
  <si>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</si>
  <si>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OLLIIX</t>
  </si>
  <si>
    <t>JCPENNEY01</t>
  </si>
  <si>
    <t>DESINCWFS</t>
  </si>
  <si>
    <t>ASHFURNDS</t>
  </si>
  <si>
    <t>TGTDVS</t>
  </si>
  <si>
    <t>NRTPORT</t>
  </si>
  <si>
    <t>HDDS</t>
  </si>
  <si>
    <t>BLK01</t>
  </si>
  <si>
    <t>NPLTIK</t>
  </si>
  <si>
    <t>DLBRAND</t>
  </si>
  <si>
    <t>DLHWALMART</t>
  </si>
  <si>
    <t>NPLAMZCON</t>
  </si>
  <si>
    <t>COSTCO01</t>
  </si>
  <si>
    <t>KIRKLANDDS</t>
  </si>
  <si>
    <t>ZOLA</t>
  </si>
  <si>
    <t>WALMARTDS</t>
  </si>
  <si>
    <t>ROOMECOM</t>
  </si>
  <si>
    <t>LAMPDS</t>
  </si>
  <si>
    <t>DLCROSCILL</t>
  </si>
  <si>
    <t>HSNDS</t>
  </si>
  <si>
    <t>HHGLOBTTS</t>
  </si>
  <si>
    <t>AAFESDS</t>
  </si>
  <si>
    <t>HHGLOBALTTS</t>
  </si>
  <si>
    <t>BEALLSDS</t>
  </si>
  <si>
    <t>BLOOM02</t>
  </si>
  <si>
    <t>SYNCDESAMZ</t>
  </si>
  <si>
    <t>LOWESDS</t>
  </si>
  <si>
    <t>HOUZZ</t>
  </si>
  <si>
    <t>NORDSTRACKDS</t>
  </si>
  <si>
    <t>CHEWYDS</t>
  </si>
  <si>
    <t>DESINC</t>
  </si>
  <si>
    <t>CUSTSERV</t>
  </si>
  <si>
    <t>AMERSIGNDS</t>
  </si>
  <si>
    <t>BIGLOTSDS</t>
  </si>
  <si>
    <t>FINGERHUTDS</t>
  </si>
  <si>
    <t>JLAHOSP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</si>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</sst>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S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53</v>
      </c>
      <c r="K3" s="4" t="s">
        <v>53</v>
      </c>
      <c r="L3" s="4" t="s">
        <v>53</v>
      </c>
      <c r="M3" s="4" t="s">
        <v>53</v>
      </c>
      <c r="N3" s="4" t="s">
        <v>54</v>
      </c>
      <c r="O3" s="4" t="s">
        <v>54</v>
      </c>
      <c r="P3" s="4" t="s">
        <v>54</v>
      </c>
      <c r="Q3" s="4" t="s">
        <v>54</v>
      </c>
      <c r="R3" s="4" t="s">
        <v>55</v>
      </c>
      <c r="S3" s="4" t="s">
        <v>56</v>
      </c>
      <c r="T3" s="4" t="s">
        <v>57</v>
      </c>
      <c r="U3" s="4" t="s">
        <v>58</v>
      </c>
      <c r="V3" s="4" t="s">
        <v>53</v>
      </c>
      <c r="W3" s="4" t="s">
        <v>53</v>
      </c>
      <c r="X3" s="4" t="s">
        <v>53</v>
      </c>
      <c r="Y3" s="4" t="s">
        <v>54</v>
      </c>
      <c r="Z3" s="4" t="s">
        <v>54</v>
      </c>
      <c r="AA3" s="4" t="s">
        <v>54</v>
      </c>
      <c r="AB3" s="4" t="s">
        <v>55</v>
      </c>
      <c r="AC3" s="4" t="s">
        <v>56</v>
      </c>
      <c r="AD3" s="4" t="s">
        <v>53</v>
      </c>
      <c r="AE3" s="4" t="s">
        <v>53</v>
      </c>
      <c r="AF3" s="4" t="s">
        <v>53</v>
      </c>
      <c r="AG3" s="4" t="s">
        <v>54</v>
      </c>
      <c r="AH3" s="4" t="s">
        <v>54</v>
      </c>
      <c r="AI3" s="4" t="s">
        <v>54</v>
      </c>
      <c r="AJ3" s="4" t="s">
        <v>55</v>
      </c>
      <c r="AK3" s="4" t="s">
        <v>56</v>
      </c>
      <c r="AL3" s="4" t="s">
        <v>53</v>
      </c>
      <c r="AM3" s="4" t="s">
        <v>53</v>
      </c>
      <c r="AN3" s="4" t="s">
        <v>53</v>
      </c>
      <c r="AO3" s="4" t="s">
        <v>54</v>
      </c>
      <c r="AP3" s="4" t="s">
        <v>54</v>
      </c>
      <c r="AQ3" s="4" t="s">
        <v>54</v>
      </c>
      <c r="AR3" s="4" t="s">
        <v>55</v>
      </c>
      <c r="AS3" s="4" t="s">
        <v>56</v>
      </c>
      <c r="AT3" s="4" t="s">
        <v>53</v>
      </c>
      <c r="AU3" s="4" t="s">
        <v>53</v>
      </c>
      <c r="AV3" s="4" t="s">
        <v>53</v>
      </c>
      <c r="AW3" s="4" t="s">
        <v>54</v>
      </c>
      <c r="AX3" s="4" t="s">
        <v>54</v>
      </c>
      <c r="AY3" s="4" t="s">
        <v>54</v>
      </c>
      <c r="AZ3" s="4" t="s">
        <v>55</v>
      </c>
      <c r="BA3" s="4" t="s">
        <v>56</v>
      </c>
      <c r="BB3" s="4" t="s">
        <v>53</v>
      </c>
      <c r="BC3" s="4" t="s">
        <v>53</v>
      </c>
      <c r="BD3" s="4" t="s">
        <v>53</v>
      </c>
      <c r="BE3" s="4" t="s">
        <v>54</v>
      </c>
      <c r="BF3" s="4" t="s">
        <v>54</v>
      </c>
      <c r="BG3" s="4" t="s">
        <v>54</v>
      </c>
      <c r="BH3" s="4" t="s">
        <v>55</v>
      </c>
      <c r="BI3" s="4" t="s">
        <v>56</v>
      </c>
      <c r="BJ3" s="4" t="s">
        <v>53</v>
      </c>
      <c r="BK3" s="4" t="s">
        <v>53</v>
      </c>
      <c r="BL3" s="4" t="s">
        <v>53</v>
      </c>
      <c r="BM3" s="4" t="s">
        <v>54</v>
      </c>
      <c r="BN3" s="4" t="s">
        <v>54</v>
      </c>
      <c r="BO3" s="4" t="s">
        <v>54</v>
      </c>
      <c r="BP3" s="4" t="s">
        <v>55</v>
      </c>
      <c r="BQ3" s="4" t="s">
        <v>56</v>
      </c>
      <c r="BR3" s="4" t="s">
        <v>53</v>
      </c>
      <c r="BS3" s="4" t="s">
        <v>53</v>
      </c>
      <c r="BT3" s="4" t="s">
        <v>53</v>
      </c>
      <c r="BU3" s="4" t="s">
        <v>54</v>
      </c>
      <c r="BV3" s="4" t="s">
        <v>54</v>
      </c>
      <c r="BW3" s="4" t="s">
        <v>54</v>
      </c>
      <c r="BX3" s="4" t="s">
        <v>55</v>
      </c>
      <c r="BY3" s="4" t="s">
        <v>56</v>
      </c>
      <c r="BZ3" s="4" t="s">
        <v>53</v>
      </c>
      <c r="CA3" s="4" t="s">
        <v>53</v>
      </c>
      <c r="CB3" s="4" t="s">
        <v>53</v>
      </c>
      <c r="CC3" s="4" t="s">
        <v>54</v>
      </c>
      <c r="CD3" s="4" t="s">
        <v>54</v>
      </c>
      <c r="CE3" s="4" t="s">
        <v>54</v>
      </c>
      <c r="CF3" s="4" t="s">
        <v>55</v>
      </c>
      <c r="CG3" s="4" t="s">
        <v>56</v>
      </c>
      <c r="CH3" s="4" t="s">
        <v>53</v>
      </c>
      <c r="CI3" s="4" t="s">
        <v>53</v>
      </c>
      <c r="CJ3" s="4" t="s">
        <v>53</v>
      </c>
      <c r="CK3" s="4" t="s">
        <v>54</v>
      </c>
      <c r="CL3" s="4" t="s">
        <v>54</v>
      </c>
      <c r="CM3" s="4" t="s">
        <v>54</v>
      </c>
      <c r="CN3" s="4" t="s">
        <v>55</v>
      </c>
      <c r="CO3" s="4" t="s">
        <v>56</v>
      </c>
      <c r="CP3" s="4" t="s">
        <v>53</v>
      </c>
      <c r="CQ3" s="4" t="s">
        <v>53</v>
      </c>
      <c r="CR3" s="4" t="s">
        <v>53</v>
      </c>
      <c r="CS3" s="4" t="s">
        <v>54</v>
      </c>
      <c r="CT3" s="4" t="s">
        <v>54</v>
      </c>
      <c r="CU3" s="4" t="s">
        <v>54</v>
      </c>
      <c r="CV3" s="4" t="s">
        <v>55</v>
      </c>
      <c r="CW3" s="4" t="s">
        <v>56</v>
      </c>
      <c r="CX3" s="4" t="s">
        <v>53</v>
      </c>
      <c r="CY3" s="4" t="s">
        <v>53</v>
      </c>
      <c r="CZ3" s="4" t="s">
        <v>53</v>
      </c>
      <c r="DA3" s="4" t="s">
        <v>54</v>
      </c>
      <c r="DB3" s="4" t="s">
        <v>54</v>
      </c>
      <c r="DC3" s="4" t="s">
        <v>54</v>
      </c>
      <c r="DD3" s="4" t="s">
        <v>55</v>
      </c>
      <c r="DE3" s="4" t="s">
        <v>56</v>
      </c>
      <c r="DF3" s="4" t="s">
        <v>53</v>
      </c>
      <c r="DG3" s="4" t="s">
        <v>53</v>
      </c>
      <c r="DH3" s="4" t="s">
        <v>53</v>
      </c>
      <c r="DI3" s="4" t="s">
        <v>54</v>
      </c>
      <c r="DJ3" s="4" t="s">
        <v>54</v>
      </c>
      <c r="DK3" s="4" t="s">
        <v>54</v>
      </c>
      <c r="DL3" s="4" t="s">
        <v>55</v>
      </c>
      <c r="DM3" s="4" t="s">
        <v>56</v>
      </c>
      <c r="DN3" s="4" t="s">
        <v>53</v>
      </c>
      <c r="DO3" s="4" t="s">
        <v>53</v>
      </c>
      <c r="DP3" s="4" t="s">
        <v>53</v>
      </c>
      <c r="DQ3" s="4" t="s">
        <v>54</v>
      </c>
      <c r="DR3" s="4" t="s">
        <v>54</v>
      </c>
      <c r="DS3" s="4" t="s">
        <v>54</v>
      </c>
      <c r="DT3" s="4" t="s">
        <v>55</v>
      </c>
      <c r="DU3" s="4" t="s">
        <v>56</v>
      </c>
      <c r="DV3" s="4" t="s">
        <v>53</v>
      </c>
      <c r="DW3" s="4" t="s">
        <v>53</v>
      </c>
      <c r="DX3" s="4" t="s">
        <v>53</v>
      </c>
      <c r="DY3" s="4" t="s">
        <v>54</v>
      </c>
      <c r="DZ3" s="4" t="s">
        <v>54</v>
      </c>
      <c r="EA3" s="4" t="s">
        <v>54</v>
      </c>
      <c r="EB3" s="4" t="s">
        <v>55</v>
      </c>
      <c r="EC3" s="4" t="s">
        <v>56</v>
      </c>
      <c r="ED3" s="4" t="s">
        <v>53</v>
      </c>
      <c r="EE3" s="4" t="s">
        <v>53</v>
      </c>
      <c r="EF3" s="4" t="s">
        <v>53</v>
      </c>
      <c r="EG3" s="4" t="s">
        <v>54</v>
      </c>
      <c r="EH3" s="4" t="s">
        <v>54</v>
      </c>
      <c r="EI3" s="4" t="s">
        <v>54</v>
      </c>
      <c r="EJ3" s="4" t="s">
        <v>55</v>
      </c>
      <c r="EK3" s="4" t="s">
        <v>56</v>
      </c>
      <c r="EL3" s="4" t="s">
        <v>53</v>
      </c>
      <c r="EM3" s="4" t="s">
        <v>53</v>
      </c>
      <c r="EN3" s="4" t="s">
        <v>53</v>
      </c>
      <c r="EO3" s="4" t="s">
        <v>54</v>
      </c>
      <c r="EP3" s="4" t="s">
        <v>54</v>
      </c>
      <c r="EQ3" s="4" t="s">
        <v>54</v>
      </c>
      <c r="ER3" s="4" t="s">
        <v>55</v>
      </c>
      <c r="ES3" s="4" t="s">
        <v>56</v>
      </c>
      <c r="ET3" s="4" t="s">
        <v>53</v>
      </c>
      <c r="EU3" s="4" t="s">
        <v>53</v>
      </c>
      <c r="EV3" s="4" t="s">
        <v>53</v>
      </c>
      <c r="EW3" s="4" t="s">
        <v>54</v>
      </c>
      <c r="EX3" s="4" t="s">
        <v>54</v>
      </c>
      <c r="EY3" s="4" t="s">
        <v>54</v>
      </c>
      <c r="EZ3" s="4" t="s">
        <v>55</v>
      </c>
      <c r="FA3" s="4" t="s">
        <v>56</v>
      </c>
      <c r="FB3" s="4" t="s">
        <v>53</v>
      </c>
      <c r="FC3" s="4" t="s">
        <v>53</v>
      </c>
      <c r="FD3" s="4" t="s">
        <v>53</v>
      </c>
      <c r="FE3" s="4" t="s">
        <v>54</v>
      </c>
      <c r="FF3" s="4" t="s">
        <v>54</v>
      </c>
      <c r="FG3" s="4" t="s">
        <v>54</v>
      </c>
      <c r="FH3" s="4" t="s">
        <v>55</v>
      </c>
      <c r="FI3" s="4" t="s">
        <v>56</v>
      </c>
      <c r="FJ3" s="4" t="s">
        <v>53</v>
      </c>
      <c r="FK3" s="4" t="s">
        <v>53</v>
      </c>
      <c r="FL3" s="4" t="s">
        <v>53</v>
      </c>
      <c r="FM3" s="4" t="s">
        <v>54</v>
      </c>
      <c r="FN3" s="4" t="s">
        <v>54</v>
      </c>
      <c r="FO3" s="4" t="s">
        <v>54</v>
      </c>
      <c r="FP3" s="4" t="s">
        <v>55</v>
      </c>
      <c r="FQ3" s="4" t="s">
        <v>56</v>
      </c>
      <c r="FR3" s="4" t="s">
        <v>53</v>
      </c>
      <c r="FS3" s="4" t="s">
        <v>53</v>
      </c>
      <c r="FT3" s="4" t="s">
        <v>53</v>
      </c>
      <c r="FU3" s="4" t="s">
        <v>54</v>
      </c>
      <c r="FV3" s="4" t="s">
        <v>54</v>
      </c>
      <c r="FW3" s="4" t="s">
        <v>54</v>
      </c>
      <c r="FX3" s="4" t="s">
        <v>55</v>
      </c>
      <c r="FY3" s="4" t="s">
        <v>56</v>
      </c>
      <c r="FZ3" s="4" t="s">
        <v>53</v>
      </c>
      <c r="GA3" s="4" t="s">
        <v>53</v>
      </c>
      <c r="GB3" s="4" t="s">
        <v>53</v>
      </c>
      <c r="GC3" s="4" t="s">
        <v>54</v>
      </c>
      <c r="GD3" s="4" t="s">
        <v>54</v>
      </c>
      <c r="GE3" s="4" t="s">
        <v>54</v>
      </c>
      <c r="GF3" s="4" t="s">
        <v>55</v>
      </c>
      <c r="GG3" s="4" t="s">
        <v>56</v>
      </c>
      <c r="GH3" s="4" t="s">
        <v>53</v>
      </c>
      <c r="GI3" s="4" t="s">
        <v>53</v>
      </c>
      <c r="GJ3" s="4" t="s">
        <v>53</v>
      </c>
      <c r="GK3" s="4" t="s">
        <v>54</v>
      </c>
      <c r="GL3" s="4" t="s">
        <v>54</v>
      </c>
      <c r="GM3" s="4" t="s">
        <v>54</v>
      </c>
      <c r="GN3" s="4" t="s">
        <v>55</v>
      </c>
      <c r="GO3" s="4" t="s">
        <v>56</v>
      </c>
      <c r="GP3" s="4" t="s">
        <v>53</v>
      </c>
      <c r="GQ3" s="4" t="s">
        <v>53</v>
      </c>
      <c r="GR3" s="4" t="s">
        <v>53</v>
      </c>
      <c r="GS3" s="4" t="s">
        <v>54</v>
      </c>
      <c r="GT3" s="4" t="s">
        <v>54</v>
      </c>
      <c r="GU3" s="4" t="s">
        <v>54</v>
      </c>
      <c r="GV3" s="4" t="s">
        <v>55</v>
      </c>
      <c r="GW3" s="4" t="s">
        <v>56</v>
      </c>
      <c r="GX3" s="4" t="s">
        <v>53</v>
      </c>
      <c r="GY3" s="4" t="s">
        <v>53</v>
      </c>
      <c r="GZ3" s="4" t="s">
        <v>53</v>
      </c>
      <c r="HA3" s="4" t="s">
        <v>54</v>
      </c>
      <c r="HB3" s="4" t="s">
        <v>54</v>
      </c>
      <c r="HC3" s="4" t="s">
        <v>54</v>
      </c>
      <c r="HD3" s="4" t="s">
        <v>55</v>
      </c>
      <c r="HE3" s="4" t="s">
        <v>56</v>
      </c>
      <c r="HF3" s="4" t="s">
        <v>53</v>
      </c>
      <c r="HG3" s="4" t="s">
        <v>53</v>
      </c>
      <c r="HH3" s="4" t="s">
        <v>53</v>
      </c>
      <c r="HI3" s="4" t="s">
        <v>54</v>
      </c>
      <c r="HJ3" s="4" t="s">
        <v>54</v>
      </c>
      <c r="HK3" s="4" t="s">
        <v>54</v>
      </c>
      <c r="HL3" s="4" t="s">
        <v>55</v>
      </c>
      <c r="HM3" s="4" t="s">
        <v>56</v>
      </c>
      <c r="HN3" s="4" t="s">
        <v>53</v>
      </c>
      <c r="HO3" s="4" t="s">
        <v>53</v>
      </c>
      <c r="HP3" s="4" t="s">
        <v>53</v>
      </c>
      <c r="HQ3" s="4" t="s">
        <v>54</v>
      </c>
      <c r="HR3" s="4" t="s">
        <v>54</v>
      </c>
      <c r="HS3" s="4" t="s">
        <v>54</v>
      </c>
      <c r="HT3" s="4" t="s">
        <v>55</v>
      </c>
      <c r="HU3" s="4" t="s">
        <v>56</v>
      </c>
      <c r="HV3" s="4" t="s">
        <v>53</v>
      </c>
      <c r="HW3" s="4" t="s">
        <v>53</v>
      </c>
      <c r="HX3" s="4" t="s">
        <v>53</v>
      </c>
      <c r="HY3" s="4" t="s">
        <v>54</v>
      </c>
      <c r="HZ3" s="4" t="s">
        <v>54</v>
      </c>
      <c r="IA3" s="4" t="s">
        <v>54</v>
      </c>
      <c r="IB3" s="4" t="s">
        <v>55</v>
      </c>
      <c r="IC3" s="4" t="s">
        <v>56</v>
      </c>
      <c r="ID3" s="4" t="s">
        <v>53</v>
      </c>
      <c r="IE3" s="4" t="s">
        <v>53</v>
      </c>
      <c r="IF3" s="4" t="s">
        <v>53</v>
      </c>
      <c r="IG3" s="4" t="s">
        <v>54</v>
      </c>
      <c r="IH3" s="4" t="s">
        <v>54</v>
      </c>
      <c r="II3" s="4" t="s">
        <v>54</v>
      </c>
      <c r="IJ3" s="4" t="s">
        <v>55</v>
      </c>
      <c r="IK3" s="4" t="s">
        <v>56</v>
      </c>
      <c r="IL3" s="4" t="s">
        <v>53</v>
      </c>
      <c r="IM3" s="4" t="s">
        <v>53</v>
      </c>
      <c r="IN3" s="4" t="s">
        <v>53</v>
      </c>
      <c r="IO3" s="4" t="s">
        <v>54</v>
      </c>
      <c r="IP3" s="4" t="s">
        <v>54</v>
      </c>
      <c r="IQ3" s="4" t="s">
        <v>54</v>
      </c>
      <c r="IR3" s="4" t="s">
        <v>55</v>
      </c>
      <c r="IS3" s="4" t="s">
        <v>56</v>
      </c>
      <c r="IT3" s="4" t="s">
        <v>53</v>
      </c>
      <c r="IU3" s="4" t="s">
        <v>53</v>
      </c>
      <c r="IV3" s="4" t="s">
        <v>53</v>
      </c>
      <c r="IW3" s="4" t="s">
        <v>54</v>
      </c>
      <c r="IX3" s="4" t="s">
        <v>54</v>
      </c>
      <c r="IY3" s="4" t="s">
        <v>54</v>
      </c>
      <c r="IZ3" s="4" t="s">
        <v>55</v>
      </c>
      <c r="JA3" s="4" t="s">
        <v>56</v>
      </c>
      <c r="JB3" s="4" t="s">
        <v>53</v>
      </c>
      <c r="JC3" s="4" t="s">
        <v>53</v>
      </c>
      <c r="JD3" s="4" t="s">
        <v>53</v>
      </c>
      <c r="JE3" s="4" t="s">
        <v>54</v>
      </c>
      <c r="JF3" s="4" t="s">
        <v>54</v>
      </c>
      <c r="JG3" s="4" t="s">
        <v>54</v>
      </c>
      <c r="JH3" s="4" t="s">
        <v>55</v>
      </c>
      <c r="JI3" s="4" t="s">
        <v>56</v>
      </c>
      <c r="JJ3" s="4" t="s">
        <v>53</v>
      </c>
      <c r="JK3" s="4" t="s">
        <v>53</v>
      </c>
      <c r="JL3" s="4" t="s">
        <v>53</v>
      </c>
      <c r="JM3" s="4" t="s">
        <v>54</v>
      </c>
      <c r="JN3" s="4" t="s">
        <v>54</v>
      </c>
      <c r="JO3" s="4" t="s">
        <v>54</v>
      </c>
      <c r="JP3" s="4" t="s">
        <v>55</v>
      </c>
      <c r="JQ3" s="4" t="s">
        <v>56</v>
      </c>
      <c r="JR3" s="4" t="s">
        <v>53</v>
      </c>
      <c r="JS3" s="4" t="s">
        <v>53</v>
      </c>
      <c r="JT3" s="4" t="s">
        <v>53</v>
      </c>
      <c r="JU3" s="4" t="s">
        <v>54</v>
      </c>
      <c r="JV3" s="4" t="s">
        <v>54</v>
      </c>
      <c r="JW3" s="4" t="s">
        <v>54</v>
      </c>
      <c r="JX3" s="4" t="s">
        <v>55</v>
      </c>
      <c r="JY3" s="4" t="s">
        <v>56</v>
      </c>
      <c r="JZ3" s="4" t="s">
        <v>53</v>
      </c>
      <c r="KA3" s="4" t="s">
        <v>53</v>
      </c>
      <c r="KB3" s="4" t="s">
        <v>53</v>
      </c>
      <c r="KC3" s="4" t="s">
        <v>54</v>
      </c>
      <c r="KD3" s="4" t="s">
        <v>54</v>
      </c>
      <c r="KE3" s="4" t="s">
        <v>54</v>
      </c>
      <c r="KF3" s="4" t="s">
        <v>55</v>
      </c>
      <c r="KG3" s="4" t="s">
        <v>56</v>
      </c>
      <c r="KH3" s="4" t="s">
        <v>53</v>
      </c>
      <c r="KI3" s="4" t="s">
        <v>53</v>
      </c>
      <c r="KJ3" s="4" t="s">
        <v>53</v>
      </c>
      <c r="KK3" s="4" t="s">
        <v>54</v>
      </c>
      <c r="KL3" s="4" t="s">
        <v>54</v>
      </c>
      <c r="KM3" s="4" t="s">
        <v>54</v>
      </c>
      <c r="KN3" s="4" t="s">
        <v>55</v>
      </c>
      <c r="KO3" s="4" t="s">
        <v>56</v>
      </c>
      <c r="KP3" s="4" t="s">
        <v>53</v>
      </c>
      <c r="KQ3" s="4" t="s">
        <v>53</v>
      </c>
      <c r="KR3" s="4" t="s">
        <v>53</v>
      </c>
      <c r="KS3" s="4" t="s">
        <v>54</v>
      </c>
      <c r="KT3" s="4" t="s">
        <v>54</v>
      </c>
      <c r="KU3" s="4" t="s">
        <v>54</v>
      </c>
      <c r="KV3" s="4" t="s">
        <v>55</v>
      </c>
      <c r="KW3" s="4" t="s">
        <v>56</v>
      </c>
      <c r="KX3" s="4" t="s">
        <v>53</v>
      </c>
      <c r="KY3" s="4" t="s">
        <v>53</v>
      </c>
      <c r="KZ3" s="4" t="s">
        <v>53</v>
      </c>
      <c r="LA3" s="4" t="s">
        <v>54</v>
      </c>
      <c r="LB3" s="4" t="s">
        <v>54</v>
      </c>
      <c r="LC3" s="4" t="s">
        <v>54</v>
      </c>
      <c r="LD3" s="4" t="s">
        <v>55</v>
      </c>
      <c r="LE3" s="4" t="s">
        <v>56</v>
      </c>
      <c r="LF3" s="4" t="s">
        <v>53</v>
      </c>
      <c r="LG3" s="4" t="s">
        <v>53</v>
      </c>
      <c r="LH3" s="4" t="s">
        <v>53</v>
      </c>
      <c r="LI3" s="4" t="s">
        <v>54</v>
      </c>
      <c r="LJ3" s="4" t="s">
        <v>54</v>
      </c>
      <c r="LK3" s="4" t="s">
        <v>54</v>
      </c>
      <c r="LL3" s="4" t="s">
        <v>55</v>
      </c>
      <c r="LM3" s="4" t="s">
        <v>56</v>
      </c>
      <c r="LN3" s="4" t="s">
        <v>53</v>
      </c>
      <c r="LO3" s="4" t="s">
        <v>53</v>
      </c>
      <c r="LP3" s="4" t="s">
        <v>53</v>
      </c>
      <c r="LQ3" s="4" t="s">
        <v>54</v>
      </c>
      <c r="LR3" s="4" t="s">
        <v>54</v>
      </c>
      <c r="LS3" s="4" t="s">
        <v>54</v>
      </c>
      <c r="LT3" s="4" t="s">
        <v>55</v>
      </c>
      <c r="LU3" s="4" t="s">
        <v>56</v>
      </c>
      <c r="LV3" s="4" t="s">
        <v>53</v>
      </c>
      <c r="LW3" s="4" t="s">
        <v>53</v>
      </c>
      <c r="LX3" s="4" t="s">
        <v>53</v>
      </c>
      <c r="LY3" s="4" t="s">
        <v>54</v>
      </c>
      <c r="LZ3" s="4" t="s">
        <v>54</v>
      </c>
      <c r="MA3" s="4" t="s">
        <v>54</v>
      </c>
      <c r="MB3" s="4" t="s">
        <v>55</v>
      </c>
      <c r="MC3" s="4" t="s">
        <v>56</v>
      </c>
      <c r="MD3" s="4" t="s">
        <v>53</v>
      </c>
      <c r="ME3" s="4" t="s">
        <v>53</v>
      </c>
      <c r="MF3" s="4" t="s">
        <v>53</v>
      </c>
      <c r="MG3" s="4" t="s">
        <v>54</v>
      </c>
      <c r="MH3" s="4" t="s">
        <v>54</v>
      </c>
      <c r="MI3" s="4" t="s">
        <v>54</v>
      </c>
      <c r="MJ3" s="4" t="s">
        <v>55</v>
      </c>
      <c r="MK3" s="4" t="s">
        <v>56</v>
      </c>
      <c r="ML3" s="4" t="s">
        <v>53</v>
      </c>
      <c r="MM3" s="4" t="s">
        <v>53</v>
      </c>
      <c r="MN3" s="4" t="s">
        <v>53</v>
      </c>
      <c r="MO3" s="4" t="s">
        <v>54</v>
      </c>
      <c r="MP3" s="4" t="s">
        <v>54</v>
      </c>
      <c r="MQ3" s="4" t="s">
        <v>54</v>
      </c>
      <c r="MR3" s="4" t="s">
        <v>55</v>
      </c>
      <c r="MS3" s="4" t="s">
        <v>56</v>
      </c>
    </row>
    <row r="4">
      <c r="A4" s="4" t="s">
        <v>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67</v>
      </c>
      <c r="O4" s="4" t="s">
        <v>68</v>
      </c>
      <c r="P4" s="4" t="s">
        <v>69</v>
      </c>
      <c r="Q4" s="4" t="s">
        <v>70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71</v>
      </c>
      <c r="W4" s="4" t="s">
        <v>72</v>
      </c>
      <c r="X4" s="4" t="s">
        <v>69</v>
      </c>
      <c r="Y4" s="4" t="s">
        <v>71</v>
      </c>
      <c r="Z4" s="4" t="s">
        <v>72</v>
      </c>
      <c r="AA4" s="4" t="s">
        <v>69</v>
      </c>
      <c r="AB4" s="4" t="s">
        <v>55</v>
      </c>
      <c r="AC4" s="4" t="s">
        <v>56</v>
      </c>
      <c r="AD4" s="4" t="s">
        <v>71</v>
      </c>
      <c r="AE4" s="4" t="s">
        <v>72</v>
      </c>
      <c r="AF4" s="4" t="s">
        <v>69</v>
      </c>
      <c r="AG4" s="4" t="s">
        <v>71</v>
      </c>
      <c r="AH4" s="4" t="s">
        <v>72</v>
      </c>
      <c r="AI4" s="4" t="s">
        <v>69</v>
      </c>
      <c r="AJ4" s="4" t="s">
        <v>55</v>
      </c>
      <c r="AK4" s="4" t="s">
        <v>56</v>
      </c>
      <c r="AL4" s="4" t="s">
        <v>71</v>
      </c>
      <c r="AM4" s="4" t="s">
        <v>72</v>
      </c>
      <c r="AN4" s="4" t="s">
        <v>69</v>
      </c>
      <c r="AO4" s="4" t="s">
        <v>71</v>
      </c>
      <c r="AP4" s="4" t="s">
        <v>72</v>
      </c>
      <c r="AQ4" s="4" t="s">
        <v>69</v>
      </c>
      <c r="AR4" s="4" t="s">
        <v>55</v>
      </c>
      <c r="AS4" s="4" t="s">
        <v>56</v>
      </c>
      <c r="AT4" s="4" t="s">
        <v>71</v>
      </c>
      <c r="AU4" s="4" t="s">
        <v>72</v>
      </c>
      <c r="AV4" s="4" t="s">
        <v>69</v>
      </c>
      <c r="AW4" s="4" t="s">
        <v>71</v>
      </c>
      <c r="AX4" s="4" t="s">
        <v>72</v>
      </c>
      <c r="AY4" s="4" t="s">
        <v>69</v>
      </c>
      <c r="AZ4" s="4" t="s">
        <v>55</v>
      </c>
      <c r="BA4" s="4" t="s">
        <v>56</v>
      </c>
      <c r="BB4" s="4" t="s">
        <v>71</v>
      </c>
      <c r="BC4" s="4" t="s">
        <v>72</v>
      </c>
      <c r="BD4" s="4" t="s">
        <v>69</v>
      </c>
      <c r="BE4" s="4" t="s">
        <v>71</v>
      </c>
      <c r="BF4" s="4" t="s">
        <v>72</v>
      </c>
      <c r="BG4" s="4" t="s">
        <v>69</v>
      </c>
      <c r="BH4" s="4" t="s">
        <v>55</v>
      </c>
      <c r="BI4" s="4" t="s">
        <v>56</v>
      </c>
      <c r="BJ4" s="4" t="s">
        <v>71</v>
      </c>
      <c r="BK4" s="4" t="s">
        <v>72</v>
      </c>
      <c r="BL4" s="4" t="s">
        <v>69</v>
      </c>
      <c r="BM4" s="4" t="s">
        <v>71</v>
      </c>
      <c r="BN4" s="4" t="s">
        <v>72</v>
      </c>
      <c r="BO4" s="4" t="s">
        <v>69</v>
      </c>
      <c r="BP4" s="4" t="s">
        <v>55</v>
      </c>
      <c r="BQ4" s="4" t="s">
        <v>56</v>
      </c>
      <c r="BR4" s="4" t="s">
        <v>71</v>
      </c>
      <c r="BS4" s="4" t="s">
        <v>72</v>
      </c>
      <c r="BT4" s="4" t="s">
        <v>69</v>
      </c>
      <c r="BU4" s="4" t="s">
        <v>71</v>
      </c>
      <c r="BV4" s="4" t="s">
        <v>72</v>
      </c>
      <c r="BW4" s="4" t="s">
        <v>69</v>
      </c>
      <c r="BX4" s="4" t="s">
        <v>55</v>
      </c>
      <c r="BY4" s="4" t="s">
        <v>56</v>
      </c>
      <c r="BZ4" s="4" t="s">
        <v>71</v>
      </c>
      <c r="CA4" s="4" t="s">
        <v>72</v>
      </c>
      <c r="CB4" s="4" t="s">
        <v>69</v>
      </c>
      <c r="CC4" s="4" t="s">
        <v>71</v>
      </c>
      <c r="CD4" s="4" t="s">
        <v>72</v>
      </c>
      <c r="CE4" s="4" t="s">
        <v>69</v>
      </c>
      <c r="CF4" s="4" t="s">
        <v>55</v>
      </c>
      <c r="CG4" s="4" t="s">
        <v>56</v>
      </c>
      <c r="CH4" s="4" t="s">
        <v>71</v>
      </c>
      <c r="CI4" s="4" t="s">
        <v>72</v>
      </c>
      <c r="CJ4" s="4" t="s">
        <v>69</v>
      </c>
      <c r="CK4" s="4" t="s">
        <v>71</v>
      </c>
      <c r="CL4" s="4" t="s">
        <v>72</v>
      </c>
      <c r="CM4" s="4" t="s">
        <v>69</v>
      </c>
      <c r="CN4" s="4" t="s">
        <v>55</v>
      </c>
      <c r="CO4" s="4" t="s">
        <v>56</v>
      </c>
      <c r="CP4" s="4" t="s">
        <v>71</v>
      </c>
      <c r="CQ4" s="4" t="s">
        <v>72</v>
      </c>
      <c r="CR4" s="4" t="s">
        <v>69</v>
      </c>
      <c r="CS4" s="4" t="s">
        <v>71</v>
      </c>
      <c r="CT4" s="4" t="s">
        <v>72</v>
      </c>
      <c r="CU4" s="4" t="s">
        <v>69</v>
      </c>
      <c r="CV4" s="4" t="s">
        <v>55</v>
      </c>
      <c r="CW4" s="4" t="s">
        <v>56</v>
      </c>
      <c r="CX4" s="4" t="s">
        <v>71</v>
      </c>
      <c r="CY4" s="4" t="s">
        <v>72</v>
      </c>
      <c r="CZ4" s="4" t="s">
        <v>69</v>
      </c>
      <c r="DA4" s="4" t="s">
        <v>71</v>
      </c>
      <c r="DB4" s="4" t="s">
        <v>72</v>
      </c>
      <c r="DC4" s="4" t="s">
        <v>69</v>
      </c>
      <c r="DD4" s="4" t="s">
        <v>55</v>
      </c>
      <c r="DE4" s="4" t="s">
        <v>56</v>
      </c>
      <c r="DF4" s="4" t="s">
        <v>71</v>
      </c>
      <c r="DG4" s="4" t="s">
        <v>72</v>
      </c>
      <c r="DH4" s="4" t="s">
        <v>69</v>
      </c>
      <c r="DI4" s="4" t="s">
        <v>71</v>
      </c>
      <c r="DJ4" s="4" t="s">
        <v>72</v>
      </c>
      <c r="DK4" s="4" t="s">
        <v>69</v>
      </c>
      <c r="DL4" s="4" t="s">
        <v>55</v>
      </c>
      <c r="DM4" s="4" t="s">
        <v>56</v>
      </c>
      <c r="DN4" s="4" t="s">
        <v>71</v>
      </c>
      <c r="DO4" s="4" t="s">
        <v>72</v>
      </c>
      <c r="DP4" s="4" t="s">
        <v>69</v>
      </c>
      <c r="DQ4" s="4" t="s">
        <v>71</v>
      </c>
      <c r="DR4" s="4" t="s">
        <v>72</v>
      </c>
      <c r="DS4" s="4" t="s">
        <v>69</v>
      </c>
      <c r="DT4" s="4" t="s">
        <v>55</v>
      </c>
      <c r="DU4" s="4" t="s">
        <v>56</v>
      </c>
      <c r="DV4" s="4" t="s">
        <v>71</v>
      </c>
      <c r="DW4" s="4" t="s">
        <v>72</v>
      </c>
      <c r="DX4" s="4" t="s">
        <v>69</v>
      </c>
      <c r="DY4" s="4" t="s">
        <v>71</v>
      </c>
      <c r="DZ4" s="4" t="s">
        <v>72</v>
      </c>
      <c r="EA4" s="4" t="s">
        <v>69</v>
      </c>
      <c r="EB4" s="4" t="s">
        <v>55</v>
      </c>
      <c r="EC4" s="4" t="s">
        <v>56</v>
      </c>
      <c r="ED4" s="4" t="s">
        <v>71</v>
      </c>
      <c r="EE4" s="4" t="s">
        <v>72</v>
      </c>
      <c r="EF4" s="4" t="s">
        <v>69</v>
      </c>
      <c r="EG4" s="4" t="s">
        <v>71</v>
      </c>
      <c r="EH4" s="4" t="s">
        <v>72</v>
      </c>
      <c r="EI4" s="4" t="s">
        <v>69</v>
      </c>
      <c r="EJ4" s="4" t="s">
        <v>55</v>
      </c>
      <c r="EK4" s="4" t="s">
        <v>56</v>
      </c>
      <c r="EL4" s="4" t="s">
        <v>71</v>
      </c>
      <c r="EM4" s="4" t="s">
        <v>72</v>
      </c>
      <c r="EN4" s="4" t="s">
        <v>69</v>
      </c>
      <c r="EO4" s="4" t="s">
        <v>71</v>
      </c>
      <c r="EP4" s="4" t="s">
        <v>72</v>
      </c>
      <c r="EQ4" s="4" t="s">
        <v>69</v>
      </c>
      <c r="ER4" s="4" t="s">
        <v>55</v>
      </c>
      <c r="ES4" s="4" t="s">
        <v>56</v>
      </c>
      <c r="ET4" s="4" t="s">
        <v>71</v>
      </c>
      <c r="EU4" s="4" t="s">
        <v>72</v>
      </c>
      <c r="EV4" s="4" t="s">
        <v>69</v>
      </c>
      <c r="EW4" s="4" t="s">
        <v>71</v>
      </c>
      <c r="EX4" s="4" t="s">
        <v>72</v>
      </c>
      <c r="EY4" s="4" t="s">
        <v>69</v>
      </c>
      <c r="EZ4" s="4" t="s">
        <v>55</v>
      </c>
      <c r="FA4" s="4" t="s">
        <v>56</v>
      </c>
      <c r="FB4" s="4" t="s">
        <v>71</v>
      </c>
      <c r="FC4" s="4" t="s">
        <v>72</v>
      </c>
      <c r="FD4" s="4" t="s">
        <v>69</v>
      </c>
      <c r="FE4" s="4" t="s">
        <v>71</v>
      </c>
      <c r="FF4" s="4" t="s">
        <v>72</v>
      </c>
      <c r="FG4" s="4" t="s">
        <v>69</v>
      </c>
      <c r="FH4" s="4" t="s">
        <v>55</v>
      </c>
      <c r="FI4" s="4" t="s">
        <v>56</v>
      </c>
      <c r="FJ4" s="4" t="s">
        <v>71</v>
      </c>
      <c r="FK4" s="4" t="s">
        <v>72</v>
      </c>
      <c r="FL4" s="4" t="s">
        <v>69</v>
      </c>
      <c r="FM4" s="4" t="s">
        <v>71</v>
      </c>
      <c r="FN4" s="4" t="s">
        <v>72</v>
      </c>
      <c r="FO4" s="4" t="s">
        <v>69</v>
      </c>
      <c r="FP4" s="4" t="s">
        <v>55</v>
      </c>
      <c r="FQ4" s="4" t="s">
        <v>56</v>
      </c>
      <c r="FR4" s="4" t="s">
        <v>71</v>
      </c>
      <c r="FS4" s="4" t="s">
        <v>72</v>
      </c>
      <c r="FT4" s="4" t="s">
        <v>69</v>
      </c>
      <c r="FU4" s="4" t="s">
        <v>71</v>
      </c>
      <c r="FV4" s="4" t="s">
        <v>72</v>
      </c>
      <c r="FW4" s="4" t="s">
        <v>69</v>
      </c>
      <c r="FX4" s="4" t="s">
        <v>55</v>
      </c>
      <c r="FY4" s="4" t="s">
        <v>56</v>
      </c>
      <c r="FZ4" s="4" t="s">
        <v>71</v>
      </c>
      <c r="GA4" s="4" t="s">
        <v>72</v>
      </c>
      <c r="GB4" s="4" t="s">
        <v>69</v>
      </c>
      <c r="GC4" s="4" t="s">
        <v>71</v>
      </c>
      <c r="GD4" s="4" t="s">
        <v>72</v>
      </c>
      <c r="GE4" s="4" t="s">
        <v>69</v>
      </c>
      <c r="GF4" s="4" t="s">
        <v>55</v>
      </c>
      <c r="GG4" s="4" t="s">
        <v>56</v>
      </c>
      <c r="GH4" s="4" t="s">
        <v>71</v>
      </c>
      <c r="GI4" s="4" t="s">
        <v>72</v>
      </c>
      <c r="GJ4" s="4" t="s">
        <v>69</v>
      </c>
      <c r="GK4" s="4" t="s">
        <v>71</v>
      </c>
      <c r="GL4" s="4" t="s">
        <v>72</v>
      </c>
      <c r="GM4" s="4" t="s">
        <v>69</v>
      </c>
      <c r="GN4" s="4" t="s">
        <v>55</v>
      </c>
      <c r="GO4" s="4" t="s">
        <v>56</v>
      </c>
      <c r="GP4" s="4" t="s">
        <v>71</v>
      </c>
      <c r="GQ4" s="4" t="s">
        <v>72</v>
      </c>
      <c r="GR4" s="4" t="s">
        <v>69</v>
      </c>
      <c r="GS4" s="4" t="s">
        <v>71</v>
      </c>
      <c r="GT4" s="4" t="s">
        <v>72</v>
      </c>
      <c r="GU4" s="4" t="s">
        <v>69</v>
      </c>
      <c r="GV4" s="4" t="s">
        <v>55</v>
      </c>
      <c r="GW4" s="4" t="s">
        <v>56</v>
      </c>
      <c r="GX4" s="4" t="s">
        <v>71</v>
      </c>
      <c r="GY4" s="4" t="s">
        <v>72</v>
      </c>
      <c r="GZ4" s="4" t="s">
        <v>69</v>
      </c>
      <c r="HA4" s="4" t="s">
        <v>71</v>
      </c>
      <c r="HB4" s="4" t="s">
        <v>72</v>
      </c>
      <c r="HC4" s="4" t="s">
        <v>69</v>
      </c>
      <c r="HD4" s="4" t="s">
        <v>55</v>
      </c>
      <c r="HE4" s="4" t="s">
        <v>56</v>
      </c>
      <c r="HF4" s="4" t="s">
        <v>71</v>
      </c>
      <c r="HG4" s="4" t="s">
        <v>72</v>
      </c>
      <c r="HH4" s="4" t="s">
        <v>69</v>
      </c>
      <c r="HI4" s="4" t="s">
        <v>71</v>
      </c>
      <c r="HJ4" s="4" t="s">
        <v>72</v>
      </c>
      <c r="HK4" s="4" t="s">
        <v>69</v>
      </c>
      <c r="HL4" s="4" t="s">
        <v>55</v>
      </c>
      <c r="HM4" s="4" t="s">
        <v>56</v>
      </c>
      <c r="HN4" s="4" t="s">
        <v>71</v>
      </c>
      <c r="HO4" s="4" t="s">
        <v>72</v>
      </c>
      <c r="HP4" s="4" t="s">
        <v>69</v>
      </c>
      <c r="HQ4" s="4" t="s">
        <v>71</v>
      </c>
      <c r="HR4" s="4" t="s">
        <v>72</v>
      </c>
      <c r="HS4" s="4" t="s">
        <v>69</v>
      </c>
      <c r="HT4" s="4" t="s">
        <v>55</v>
      </c>
      <c r="HU4" s="4" t="s">
        <v>56</v>
      </c>
      <c r="HV4" s="4" t="s">
        <v>71</v>
      </c>
      <c r="HW4" s="4" t="s">
        <v>72</v>
      </c>
      <c r="HX4" s="4" t="s">
        <v>69</v>
      </c>
      <c r="HY4" s="4" t="s">
        <v>71</v>
      </c>
      <c r="HZ4" s="4" t="s">
        <v>72</v>
      </c>
      <c r="IA4" s="4" t="s">
        <v>69</v>
      </c>
      <c r="IB4" s="4" t="s">
        <v>55</v>
      </c>
      <c r="IC4" s="4" t="s">
        <v>56</v>
      </c>
      <c r="ID4" s="4" t="s">
        <v>71</v>
      </c>
      <c r="IE4" s="4" t="s">
        <v>72</v>
      </c>
      <c r="IF4" s="4" t="s">
        <v>69</v>
      </c>
      <c r="IG4" s="4" t="s">
        <v>71</v>
      </c>
      <c r="IH4" s="4" t="s">
        <v>72</v>
      </c>
      <c r="II4" s="4" t="s">
        <v>69</v>
      </c>
      <c r="IJ4" s="4" t="s">
        <v>55</v>
      </c>
      <c r="IK4" s="4" t="s">
        <v>56</v>
      </c>
      <c r="IL4" s="4" t="s">
        <v>71</v>
      </c>
      <c r="IM4" s="4" t="s">
        <v>72</v>
      </c>
      <c r="IN4" s="4" t="s">
        <v>69</v>
      </c>
      <c r="IO4" s="4" t="s">
        <v>71</v>
      </c>
      <c r="IP4" s="4" t="s">
        <v>72</v>
      </c>
      <c r="IQ4" s="4" t="s">
        <v>69</v>
      </c>
      <c r="IR4" s="4" t="s">
        <v>55</v>
      </c>
      <c r="IS4" s="4" t="s">
        <v>56</v>
      </c>
      <c r="IT4" s="4" t="s">
        <v>71</v>
      </c>
      <c r="IU4" s="4" t="s">
        <v>72</v>
      </c>
      <c r="IV4" s="4" t="s">
        <v>69</v>
      </c>
      <c r="IW4" s="4" t="s">
        <v>71</v>
      </c>
      <c r="IX4" s="4" t="s">
        <v>72</v>
      </c>
      <c r="IY4" s="4" t="s">
        <v>69</v>
      </c>
      <c r="IZ4" s="4" t="s">
        <v>55</v>
      </c>
      <c r="JA4" s="4" t="s">
        <v>56</v>
      </c>
      <c r="JB4" s="4" t="s">
        <v>71</v>
      </c>
      <c r="JC4" s="4" t="s">
        <v>72</v>
      </c>
      <c r="JD4" s="4" t="s">
        <v>69</v>
      </c>
      <c r="JE4" s="4" t="s">
        <v>71</v>
      </c>
      <c r="JF4" s="4" t="s">
        <v>72</v>
      </c>
      <c r="JG4" s="4" t="s">
        <v>69</v>
      </c>
      <c r="JH4" s="4" t="s">
        <v>55</v>
      </c>
      <c r="JI4" s="4" t="s">
        <v>56</v>
      </c>
      <c r="JJ4" s="4" t="s">
        <v>71</v>
      </c>
      <c r="JK4" s="4" t="s">
        <v>72</v>
      </c>
      <c r="JL4" s="4" t="s">
        <v>69</v>
      </c>
      <c r="JM4" s="4" t="s">
        <v>71</v>
      </c>
      <c r="JN4" s="4" t="s">
        <v>72</v>
      </c>
      <c r="JO4" s="4" t="s">
        <v>69</v>
      </c>
      <c r="JP4" s="4" t="s">
        <v>55</v>
      </c>
      <c r="JQ4" s="4" t="s">
        <v>56</v>
      </c>
      <c r="JR4" s="4" t="s">
        <v>71</v>
      </c>
      <c r="JS4" s="4" t="s">
        <v>72</v>
      </c>
      <c r="JT4" s="4" t="s">
        <v>69</v>
      </c>
      <c r="JU4" s="4" t="s">
        <v>71</v>
      </c>
      <c r="JV4" s="4" t="s">
        <v>72</v>
      </c>
      <c r="JW4" s="4" t="s">
        <v>69</v>
      </c>
      <c r="JX4" s="4" t="s">
        <v>55</v>
      </c>
      <c r="JY4" s="4" t="s">
        <v>56</v>
      </c>
      <c r="JZ4" s="4" t="s">
        <v>71</v>
      </c>
      <c r="KA4" s="4" t="s">
        <v>72</v>
      </c>
      <c r="KB4" s="4" t="s">
        <v>69</v>
      </c>
      <c r="KC4" s="4" t="s">
        <v>71</v>
      </c>
      <c r="KD4" s="4" t="s">
        <v>72</v>
      </c>
      <c r="KE4" s="4" t="s">
        <v>69</v>
      </c>
      <c r="KF4" s="4" t="s">
        <v>55</v>
      </c>
      <c r="KG4" s="4" t="s">
        <v>56</v>
      </c>
      <c r="KH4" s="4" t="s">
        <v>71</v>
      </c>
      <c r="KI4" s="4" t="s">
        <v>72</v>
      </c>
      <c r="KJ4" s="4" t="s">
        <v>69</v>
      </c>
      <c r="KK4" s="4" t="s">
        <v>71</v>
      </c>
      <c r="KL4" s="4" t="s">
        <v>72</v>
      </c>
      <c r="KM4" s="4" t="s">
        <v>69</v>
      </c>
      <c r="KN4" s="4" t="s">
        <v>55</v>
      </c>
      <c r="KO4" s="4" t="s">
        <v>56</v>
      </c>
      <c r="KP4" s="4" t="s">
        <v>71</v>
      </c>
      <c r="KQ4" s="4" t="s">
        <v>72</v>
      </c>
      <c r="KR4" s="4" t="s">
        <v>69</v>
      </c>
      <c r="KS4" s="4" t="s">
        <v>71</v>
      </c>
      <c r="KT4" s="4" t="s">
        <v>72</v>
      </c>
      <c r="KU4" s="4" t="s">
        <v>69</v>
      </c>
      <c r="KV4" s="4" t="s">
        <v>55</v>
      </c>
      <c r="KW4" s="4" t="s">
        <v>56</v>
      </c>
      <c r="KX4" s="4" t="s">
        <v>71</v>
      </c>
      <c r="KY4" s="4" t="s">
        <v>72</v>
      </c>
      <c r="KZ4" s="4" t="s">
        <v>69</v>
      </c>
      <c r="LA4" s="4" t="s">
        <v>71</v>
      </c>
      <c r="LB4" s="4" t="s">
        <v>72</v>
      </c>
      <c r="LC4" s="4" t="s">
        <v>69</v>
      </c>
      <c r="LD4" s="4" t="s">
        <v>55</v>
      </c>
      <c r="LE4" s="4" t="s">
        <v>56</v>
      </c>
      <c r="LF4" s="4" t="s">
        <v>71</v>
      </c>
      <c r="LG4" s="4" t="s">
        <v>72</v>
      </c>
      <c r="LH4" s="4" t="s">
        <v>69</v>
      </c>
      <c r="LI4" s="4" t="s">
        <v>71</v>
      </c>
      <c r="LJ4" s="4" t="s">
        <v>72</v>
      </c>
      <c r="LK4" s="4" t="s">
        <v>69</v>
      </c>
      <c r="LL4" s="4" t="s">
        <v>55</v>
      </c>
      <c r="LM4" s="4" t="s">
        <v>56</v>
      </c>
      <c r="LN4" s="4" t="s">
        <v>71</v>
      </c>
      <c r="LO4" s="4" t="s">
        <v>72</v>
      </c>
      <c r="LP4" s="4" t="s">
        <v>69</v>
      </c>
      <c r="LQ4" s="4" t="s">
        <v>71</v>
      </c>
      <c r="LR4" s="4" t="s">
        <v>72</v>
      </c>
      <c r="LS4" s="4" t="s">
        <v>69</v>
      </c>
      <c r="LT4" s="4" t="s">
        <v>55</v>
      </c>
      <c r="LU4" s="4" t="s">
        <v>56</v>
      </c>
      <c r="LV4" s="4" t="s">
        <v>71</v>
      </c>
      <c r="LW4" s="4" t="s">
        <v>72</v>
      </c>
      <c r="LX4" s="4" t="s">
        <v>69</v>
      </c>
      <c r="LY4" s="4" t="s">
        <v>71</v>
      </c>
      <c r="LZ4" s="4" t="s">
        <v>72</v>
      </c>
      <c r="MA4" s="4" t="s">
        <v>69</v>
      </c>
      <c r="MB4" s="4" t="s">
        <v>55</v>
      </c>
      <c r="MC4" s="4" t="s">
        <v>56</v>
      </c>
      <c r="MD4" s="4" t="s">
        <v>71</v>
      </c>
      <c r="ME4" s="4" t="s">
        <v>72</v>
      </c>
      <c r="MF4" s="4" t="s">
        <v>69</v>
      </c>
      <c r="MG4" s="4" t="s">
        <v>71</v>
      </c>
      <c r="MH4" s="4" t="s">
        <v>72</v>
      </c>
      <c r="MI4" s="4" t="s">
        <v>69</v>
      </c>
      <c r="MJ4" s="4" t="s">
        <v>55</v>
      </c>
      <c r="MK4" s="4" t="s">
        <v>56</v>
      </c>
      <c r="ML4" s="4" t="s">
        <v>71</v>
      </c>
      <c r="MM4" s="4" t="s">
        <v>72</v>
      </c>
      <c r="MN4" s="4" t="s">
        <v>69</v>
      </c>
      <c r="MO4" s="4" t="s">
        <v>71</v>
      </c>
      <c r="MP4" s="4" t="s">
        <v>72</v>
      </c>
      <c r="MQ4" s="4" t="s">
        <v>69</v>
      </c>
      <c r="MR4" s="4" t="s">
        <v>55</v>
      </c>
      <c r="MS4" s="4" t="s">
        <v>56</v>
      </c>
    </row>
    <row r="5">
      <c r="A5" s="10" t="s">
        <v>73</v>
      </c>
      <c r="B5" s="11">
        <v>685265</v>
      </c>
      <c r="C5" s="11">
        <f>=ROUNDDOWN(22.0133635297708,0)</f>
      </c>
      <c r="D5" s="11">
        <v>409510</v>
      </c>
      <c r="E5" s="12">
        <v>0.8018</v>
      </c>
      <c r="F5" s="11"/>
      <c r="G5" s="11">
        <f>=ROUNDDOWN({0},0)</f>
      </c>
      <c r="H5" s="11">
        <v>220</v>
      </c>
      <c r="I5" s="12">
        <v>0.8725</v>
      </c>
      <c r="J5" s="11">
        <v>106119</v>
      </c>
      <c r="K5" s="13">
        <v>5684683.95</v>
      </c>
      <c r="L5" s="11">
        <v>2411</v>
      </c>
      <c r="M5" s="14">
        <v>2357.81</v>
      </c>
      <c r="N5" s="11"/>
      <c r="O5" s="13"/>
      <c r="P5" s="11"/>
      <c r="Q5" s="14"/>
      <c r="R5" s="12"/>
      <c r="S5" s="12"/>
      <c r="T5" s="12"/>
      <c r="U5" s="12"/>
      <c r="V5" s="11">
        <v>31721</v>
      </c>
      <c r="W5" s="13">
        <v>1780705.57</v>
      </c>
      <c r="X5" s="11">
        <v>2150</v>
      </c>
      <c r="Y5" s="11"/>
      <c r="Z5" s="13"/>
      <c r="AA5" s="11"/>
      <c r="AB5" s="12"/>
      <c r="AC5" s="12"/>
      <c r="AD5" s="11">
        <v>9831</v>
      </c>
      <c r="AE5" s="13">
        <v>637949.4</v>
      </c>
      <c r="AF5" s="11">
        <v>2093</v>
      </c>
      <c r="AG5" s="11"/>
      <c r="AH5" s="13"/>
      <c r="AI5" s="11"/>
      <c r="AJ5" s="12"/>
      <c r="AK5" s="12"/>
      <c r="AL5" s="11">
        <v>12798</v>
      </c>
      <c r="AM5" s="13">
        <v>528457.91</v>
      </c>
      <c r="AN5" s="11">
        <v>2049</v>
      </c>
      <c r="AO5" s="11"/>
      <c r="AP5" s="13"/>
      <c r="AQ5" s="11"/>
      <c r="AR5" s="12"/>
      <c r="AS5" s="12"/>
      <c r="AT5" s="11">
        <v>5711</v>
      </c>
      <c r="AU5" s="13">
        <v>419978.66</v>
      </c>
      <c r="AV5" s="11">
        <v>2097</v>
      </c>
      <c r="AW5" s="11"/>
      <c r="AX5" s="13"/>
      <c r="AY5" s="11"/>
      <c r="AZ5" s="12"/>
      <c r="BA5" s="12"/>
      <c r="BB5" s="11">
        <v>6069</v>
      </c>
      <c r="BC5" s="13">
        <v>341688.45</v>
      </c>
      <c r="BD5" s="11">
        <v>1959</v>
      </c>
      <c r="BE5" s="11"/>
      <c r="BF5" s="13"/>
      <c r="BG5" s="11"/>
      <c r="BH5" s="12"/>
      <c r="BI5" s="12"/>
      <c r="BJ5" s="11">
        <v>3752</v>
      </c>
      <c r="BK5" s="13">
        <v>241274.58</v>
      </c>
      <c r="BL5" s="11">
        <v>2124</v>
      </c>
      <c r="BM5" s="11"/>
      <c r="BN5" s="13"/>
      <c r="BO5" s="11"/>
      <c r="BP5" s="12"/>
      <c r="BQ5" s="12"/>
      <c r="BR5" s="11">
        <v>6712</v>
      </c>
      <c r="BS5" s="13">
        <v>338676.03</v>
      </c>
      <c r="BT5" s="11">
        <v>1957</v>
      </c>
      <c r="BU5" s="11"/>
      <c r="BV5" s="13"/>
      <c r="BW5" s="11"/>
      <c r="BX5" s="12"/>
      <c r="BY5" s="12"/>
      <c r="BZ5" s="11">
        <v>13530</v>
      </c>
      <c r="CA5" s="13">
        <v>605844.21</v>
      </c>
      <c r="CB5" s="11"/>
      <c r="CC5" s="11"/>
      <c r="CD5" s="13"/>
      <c r="CE5" s="11"/>
      <c r="CF5" s="12"/>
      <c r="CG5" s="12"/>
      <c r="CH5" s="11">
        <v>968</v>
      </c>
      <c r="CI5" s="13">
        <v>63799.38</v>
      </c>
      <c r="CJ5" s="11">
        <v>555</v>
      </c>
      <c r="CK5" s="11"/>
      <c r="CL5" s="13"/>
      <c r="CM5" s="11"/>
      <c r="CN5" s="12"/>
      <c r="CO5" s="12"/>
      <c r="CP5" s="11">
        <v>2124</v>
      </c>
      <c r="CQ5" s="13">
        <v>93127.59</v>
      </c>
      <c r="CR5" s="11">
        <v>1038</v>
      </c>
      <c r="CS5" s="11"/>
      <c r="CT5" s="13"/>
      <c r="CU5" s="11"/>
      <c r="CV5" s="12"/>
      <c r="CW5" s="12"/>
      <c r="CX5" s="11">
        <v>3077</v>
      </c>
      <c r="CY5" s="13">
        <v>163625.68</v>
      </c>
      <c r="CZ5" s="11">
        <v>2052</v>
      </c>
      <c r="DA5" s="11"/>
      <c r="DB5" s="13"/>
      <c r="DC5" s="11"/>
      <c r="DD5" s="12"/>
      <c r="DE5" s="12"/>
      <c r="DF5" s="11">
        <v>864</v>
      </c>
      <c r="DG5" s="13">
        <v>36326.99</v>
      </c>
      <c r="DH5" s="11">
        <v>1373</v>
      </c>
      <c r="DI5" s="11"/>
      <c r="DJ5" s="13"/>
      <c r="DK5" s="11"/>
      <c r="DL5" s="12"/>
      <c r="DM5" s="12"/>
      <c r="DN5" s="11">
        <v>1419</v>
      </c>
      <c r="DO5" s="13">
        <v>80004.42</v>
      </c>
      <c r="DP5" s="11">
        <v>1605</v>
      </c>
      <c r="DQ5" s="11"/>
      <c r="DR5" s="13"/>
      <c r="DS5" s="11"/>
      <c r="DT5" s="12"/>
      <c r="DU5" s="12"/>
      <c r="DV5" s="11">
        <v>3013</v>
      </c>
      <c r="DW5" s="13">
        <v>114352.85</v>
      </c>
      <c r="DX5" s="11"/>
      <c r="DY5" s="11"/>
      <c r="DZ5" s="13"/>
      <c r="EA5" s="11"/>
      <c r="EB5" s="12"/>
      <c r="EC5" s="12"/>
      <c r="ED5" s="11">
        <v>722</v>
      </c>
      <c r="EE5" s="13">
        <v>53489.77</v>
      </c>
      <c r="EF5" s="11">
        <v>1958</v>
      </c>
      <c r="EG5" s="11"/>
      <c r="EH5" s="13"/>
      <c r="EI5" s="11"/>
      <c r="EJ5" s="12"/>
      <c r="EK5" s="12"/>
      <c r="EL5" s="11">
        <v>661</v>
      </c>
      <c r="EM5" s="13">
        <v>38001.59</v>
      </c>
      <c r="EN5" s="11">
        <v>1482</v>
      </c>
      <c r="EO5" s="11"/>
      <c r="EP5" s="13"/>
      <c r="EQ5" s="11"/>
      <c r="ER5" s="12"/>
      <c r="ES5" s="12"/>
      <c r="ET5" s="11">
        <v>1036</v>
      </c>
      <c r="EU5" s="13">
        <v>57990.69</v>
      </c>
      <c r="EV5" s="11"/>
      <c r="EW5" s="11"/>
      <c r="EX5" s="13"/>
      <c r="EY5" s="11"/>
      <c r="EZ5" s="12"/>
      <c r="FA5" s="12"/>
      <c r="FB5" s="11"/>
      <c r="FC5" s="13"/>
      <c r="FD5" s="11"/>
      <c r="FE5" s="11"/>
      <c r="FF5" s="13"/>
      <c r="FG5" s="11"/>
      <c r="FH5" s="12"/>
      <c r="FI5" s="12"/>
      <c r="FJ5" s="11">
        <v>39</v>
      </c>
      <c r="FK5" s="13">
        <v>2484.6</v>
      </c>
      <c r="FL5" s="11">
        <v>304</v>
      </c>
      <c r="FM5" s="11"/>
      <c r="FN5" s="13"/>
      <c r="FO5" s="11"/>
      <c r="FP5" s="12"/>
      <c r="FQ5" s="12"/>
      <c r="FR5" s="11">
        <v>37</v>
      </c>
      <c r="FS5" s="13">
        <v>2477.09</v>
      </c>
      <c r="FT5" s="11">
        <v>180</v>
      </c>
      <c r="FU5" s="11"/>
      <c r="FV5" s="13"/>
      <c r="FW5" s="11"/>
      <c r="FX5" s="12"/>
      <c r="FY5" s="12"/>
      <c r="FZ5" s="11">
        <v>804</v>
      </c>
      <c r="GA5" s="13">
        <v>20534.71</v>
      </c>
      <c r="GB5" s="11">
        <v>5</v>
      </c>
      <c r="GC5" s="11"/>
      <c r="GD5" s="13"/>
      <c r="GE5" s="11"/>
      <c r="GF5" s="12"/>
      <c r="GG5" s="12"/>
      <c r="GH5" s="11">
        <v>111</v>
      </c>
      <c r="GI5" s="13">
        <v>7719.07</v>
      </c>
      <c r="GJ5" s="11">
        <v>545</v>
      </c>
      <c r="GK5" s="11"/>
      <c r="GL5" s="13"/>
      <c r="GM5" s="11"/>
      <c r="GN5" s="12"/>
      <c r="GO5" s="12"/>
      <c r="GP5" s="11">
        <v>13</v>
      </c>
      <c r="GQ5" s="13">
        <v>1190.4</v>
      </c>
      <c r="GR5" s="11">
        <v>172</v>
      </c>
      <c r="GS5" s="11"/>
      <c r="GT5" s="13"/>
      <c r="GU5" s="11"/>
      <c r="GV5" s="12"/>
      <c r="GW5" s="12"/>
      <c r="GX5" s="11">
        <v>105</v>
      </c>
      <c r="GY5" s="13">
        <v>15229.66</v>
      </c>
      <c r="GZ5" s="11">
        <v>63</v>
      </c>
      <c r="HA5" s="11"/>
      <c r="HB5" s="13"/>
      <c r="HC5" s="11"/>
      <c r="HD5" s="12"/>
      <c r="HE5" s="12"/>
      <c r="HF5" s="11">
        <v>126</v>
      </c>
      <c r="HG5" s="13">
        <v>8140.23</v>
      </c>
      <c r="HH5" s="11"/>
      <c r="HI5" s="11"/>
      <c r="HJ5" s="13"/>
      <c r="HK5" s="11"/>
      <c r="HL5" s="12"/>
      <c r="HM5" s="12"/>
      <c r="HN5" s="11">
        <v>360</v>
      </c>
      <c r="HO5" s="13">
        <v>15060.63</v>
      </c>
      <c r="HP5" s="11"/>
      <c r="HQ5" s="11"/>
      <c r="HR5" s="13"/>
      <c r="HS5" s="11"/>
      <c r="HT5" s="12"/>
      <c r="HU5" s="12"/>
      <c r="HV5" s="11">
        <v>54</v>
      </c>
      <c r="HW5" s="13">
        <v>3974.14</v>
      </c>
      <c r="HX5" s="11">
        <v>419</v>
      </c>
      <c r="HY5" s="11"/>
      <c r="HZ5" s="13"/>
      <c r="IA5" s="11"/>
      <c r="IB5" s="12"/>
      <c r="IC5" s="12"/>
      <c r="ID5" s="11">
        <v>291</v>
      </c>
      <c r="IE5" s="13">
        <v>6519.12</v>
      </c>
      <c r="IF5" s="11">
        <v>1215</v>
      </c>
      <c r="IG5" s="11"/>
      <c r="IH5" s="13"/>
      <c r="II5" s="11"/>
      <c r="IJ5" s="12"/>
      <c r="IK5" s="12"/>
      <c r="IL5" s="11">
        <v>88</v>
      </c>
      <c r="IM5" s="13">
        <v>4695.56</v>
      </c>
      <c r="IN5" s="11">
        <v>1405</v>
      </c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>
        <v>10</v>
      </c>
      <c r="JK5" s="13">
        <v>576.19</v>
      </c>
      <c r="JL5" s="11">
        <v>41</v>
      </c>
      <c r="JM5" s="11"/>
      <c r="JN5" s="13"/>
      <c r="JO5" s="11"/>
      <c r="JP5" s="12"/>
      <c r="JQ5" s="12"/>
      <c r="JR5" s="11">
        <v>5</v>
      </c>
      <c r="JS5" s="13">
        <v>138.87</v>
      </c>
      <c r="JT5" s="11">
        <v>1267</v>
      </c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>
        <v>9</v>
      </c>
      <c r="KQ5" s="13">
        <v>619.91</v>
      </c>
      <c r="KR5" s="11">
        <v>2153</v>
      </c>
      <c r="KS5" s="11"/>
      <c r="KT5" s="13"/>
      <c r="KU5" s="11"/>
      <c r="KV5" s="12"/>
      <c r="KW5" s="12"/>
      <c r="KX5" s="11">
        <v>59</v>
      </c>
      <c r="KY5" s="13">
        <v>30</v>
      </c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>
        <v>7</v>
      </c>
      <c r="MG5" s="11"/>
      <c r="MH5" s="13"/>
      <c r="MI5" s="11"/>
      <c r="MJ5" s="12"/>
      <c r="MK5" s="12"/>
      <c r="ML5" s="11"/>
      <c r="MM5" s="13"/>
      <c r="MN5" s="11">
        <v>348</v>
      </c>
      <c r="MO5" s="11"/>
      <c r="MP5" s="13"/>
      <c r="MQ5" s="11"/>
      <c r="MR5" s="12"/>
      <c r="MS5" s="12"/>
    </row>
    <row r="6">
      <c r="A6" s="10" t="s">
        <v>74</v>
      </c>
      <c r="B6" s="11">
        <v>17075</v>
      </c>
      <c r="C6" s="11">
        <f>=ROUNDDOWN(53.2761310452418,0)</f>
      </c>
      <c r="D6" s="11">
        <v>5510</v>
      </c>
      <c r="E6" s="12">
        <v>0.2812</v>
      </c>
      <c r="F6" s="11"/>
      <c r="G6" s="11">
        <f>=ROUNDDOWN({0},0)</f>
      </c>
      <c r="H6" s="11"/>
      <c r="I6" s="12"/>
      <c r="J6" s="11">
        <v>458</v>
      </c>
      <c r="K6" s="13">
        <v>9299.66</v>
      </c>
      <c r="L6" s="11">
        <v>67</v>
      </c>
      <c r="M6" s="14">
        <v>138.8</v>
      </c>
      <c r="N6" s="11"/>
      <c r="O6" s="13"/>
      <c r="P6" s="11"/>
      <c r="Q6" s="14"/>
      <c r="R6" s="12"/>
      <c r="S6" s="12"/>
      <c r="T6" s="12"/>
      <c r="U6" s="12"/>
      <c r="V6" s="11">
        <v>27</v>
      </c>
      <c r="W6" s="13">
        <v>293.1</v>
      </c>
      <c r="X6" s="11">
        <v>60</v>
      </c>
      <c r="Y6" s="11"/>
      <c r="Z6" s="13"/>
      <c r="AA6" s="11"/>
      <c r="AB6" s="12"/>
      <c r="AC6" s="12"/>
      <c r="AD6" s="11">
        <v>17</v>
      </c>
      <c r="AE6" s="13">
        <v>377.87</v>
      </c>
      <c r="AF6" s="11">
        <v>51</v>
      </c>
      <c r="AG6" s="11"/>
      <c r="AH6" s="13"/>
      <c r="AI6" s="11"/>
      <c r="AJ6" s="12"/>
      <c r="AK6" s="12"/>
      <c r="AL6" s="11">
        <v>155</v>
      </c>
      <c r="AM6" s="13">
        <v>3472.68</v>
      </c>
      <c r="AN6" s="11">
        <v>27</v>
      </c>
      <c r="AO6" s="11"/>
      <c r="AP6" s="13"/>
      <c r="AQ6" s="11"/>
      <c r="AR6" s="12"/>
      <c r="AS6" s="12"/>
      <c r="AT6" s="11">
        <v>9</v>
      </c>
      <c r="AU6" s="13">
        <v>163.35</v>
      </c>
      <c r="AV6" s="11">
        <v>27</v>
      </c>
      <c r="AW6" s="11"/>
      <c r="AX6" s="13"/>
      <c r="AY6" s="11"/>
      <c r="AZ6" s="12"/>
      <c r="BA6" s="12"/>
      <c r="BB6" s="11">
        <v>99</v>
      </c>
      <c r="BC6" s="13">
        <v>2069.54</v>
      </c>
      <c r="BD6" s="11">
        <v>67</v>
      </c>
      <c r="BE6" s="11"/>
      <c r="BF6" s="13"/>
      <c r="BG6" s="11"/>
      <c r="BH6" s="12"/>
      <c r="BI6" s="12"/>
      <c r="BJ6" s="11">
        <v>21</v>
      </c>
      <c r="BK6" s="13">
        <v>202.51</v>
      </c>
      <c r="BL6" s="11">
        <v>1</v>
      </c>
      <c r="BM6" s="11"/>
      <c r="BN6" s="13"/>
      <c r="BO6" s="11"/>
      <c r="BP6" s="12"/>
      <c r="BQ6" s="12"/>
      <c r="BR6" s="11">
        <v>96</v>
      </c>
      <c r="BS6" s="13">
        <v>2061.56</v>
      </c>
      <c r="BT6" s="11">
        <v>27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46</v>
      </c>
      <c r="DA6" s="11"/>
      <c r="DB6" s="13"/>
      <c r="DC6" s="11"/>
      <c r="DD6" s="12"/>
      <c r="DE6" s="12"/>
      <c r="DF6" s="11"/>
      <c r="DG6" s="13"/>
      <c r="DH6" s="11">
        <v>61</v>
      </c>
      <c r="DI6" s="11"/>
      <c r="DJ6" s="13"/>
      <c r="DK6" s="11"/>
      <c r="DL6" s="12"/>
      <c r="DM6" s="12"/>
      <c r="DN6" s="11">
        <v>32</v>
      </c>
      <c r="DO6" s="13">
        <v>615.87</v>
      </c>
      <c r="DP6" s="11">
        <v>45</v>
      </c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>
        <v>63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>
        <v>1</v>
      </c>
      <c r="FK6" s="13">
        <v>21.18</v>
      </c>
      <c r="FL6" s="11">
        <v>6</v>
      </c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1</v>
      </c>
      <c r="IG6" s="11"/>
      <c r="IH6" s="13"/>
      <c r="II6" s="11"/>
      <c r="IJ6" s="12"/>
      <c r="IK6" s="12"/>
      <c r="IL6" s="11">
        <v>1</v>
      </c>
      <c r="IM6" s="13">
        <v>22</v>
      </c>
      <c r="IN6" s="11">
        <v>23</v>
      </c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>
        <v>1</v>
      </c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</row>
    <row r="7">
      <c r="A7" s="10" t="s">
        <v>75</v>
      </c>
      <c r="B7" s="11">
        <v>11040</v>
      </c>
      <c r="C7" s="11">
        <f>=ROUNDDOWN(10.0518983884185,0)</f>
      </c>
      <c r="D7" s="11">
        <v>34404</v>
      </c>
      <c r="E7" s="12">
        <v>0.9593</v>
      </c>
      <c r="F7" s="11"/>
      <c r="G7" s="11">
        <f>=ROUNDDOWN({0},0)</f>
      </c>
      <c r="H7" s="11"/>
      <c r="I7" s="12"/>
      <c r="J7" s="11">
        <v>4098</v>
      </c>
      <c r="K7" s="13">
        <v>214994.47</v>
      </c>
      <c r="L7" s="11">
        <v>76</v>
      </c>
      <c r="M7" s="14">
        <v>2828.87</v>
      </c>
      <c r="N7" s="11"/>
      <c r="O7" s="13"/>
      <c r="P7" s="11"/>
      <c r="Q7" s="14"/>
      <c r="R7" s="12"/>
      <c r="S7" s="12"/>
      <c r="T7" s="12"/>
      <c r="U7" s="12"/>
      <c r="V7" s="11">
        <v>1178</v>
      </c>
      <c r="W7" s="13">
        <v>67053.86</v>
      </c>
      <c r="X7" s="11">
        <v>72</v>
      </c>
      <c r="Y7" s="11"/>
      <c r="Z7" s="13"/>
      <c r="AA7" s="11"/>
      <c r="AB7" s="12"/>
      <c r="AC7" s="12"/>
      <c r="AD7" s="11">
        <v>1418</v>
      </c>
      <c r="AE7" s="13">
        <v>63983.8</v>
      </c>
      <c r="AF7" s="11">
        <v>75</v>
      </c>
      <c r="AG7" s="11"/>
      <c r="AH7" s="13"/>
      <c r="AI7" s="11"/>
      <c r="AJ7" s="12"/>
      <c r="AK7" s="12"/>
      <c r="AL7" s="11">
        <v>186</v>
      </c>
      <c r="AM7" s="13">
        <v>7705.77</v>
      </c>
      <c r="AN7" s="11">
        <v>75</v>
      </c>
      <c r="AO7" s="11"/>
      <c r="AP7" s="13"/>
      <c r="AQ7" s="11"/>
      <c r="AR7" s="12"/>
      <c r="AS7" s="12"/>
      <c r="AT7" s="11">
        <v>204</v>
      </c>
      <c r="AU7" s="13">
        <v>15065.99</v>
      </c>
      <c r="AV7" s="11">
        <v>76</v>
      </c>
      <c r="AW7" s="11"/>
      <c r="AX7" s="13"/>
      <c r="AY7" s="11"/>
      <c r="AZ7" s="12"/>
      <c r="BA7" s="12"/>
      <c r="BB7" s="11">
        <v>29</v>
      </c>
      <c r="BC7" s="13">
        <v>1462.44</v>
      </c>
      <c r="BD7" s="11">
        <v>61</v>
      </c>
      <c r="BE7" s="11"/>
      <c r="BF7" s="13"/>
      <c r="BG7" s="11"/>
      <c r="BH7" s="12"/>
      <c r="BI7" s="12"/>
      <c r="BJ7" s="11">
        <v>291</v>
      </c>
      <c r="BK7" s="13">
        <v>16036.83</v>
      </c>
      <c r="BL7" s="11">
        <v>76</v>
      </c>
      <c r="BM7" s="11"/>
      <c r="BN7" s="13"/>
      <c r="BO7" s="11"/>
      <c r="BP7" s="12"/>
      <c r="BQ7" s="12"/>
      <c r="BR7" s="11">
        <v>73</v>
      </c>
      <c r="BS7" s="13">
        <v>3275.09</v>
      </c>
      <c r="BT7" s="11">
        <v>44</v>
      </c>
      <c r="BU7" s="11"/>
      <c r="BV7" s="13"/>
      <c r="BW7" s="11"/>
      <c r="BX7" s="12"/>
      <c r="BY7" s="12"/>
      <c r="BZ7" s="11">
        <v>6</v>
      </c>
      <c r="CA7" s="13">
        <v>171.54</v>
      </c>
      <c r="CB7" s="11"/>
      <c r="CC7" s="11"/>
      <c r="CD7" s="13"/>
      <c r="CE7" s="11"/>
      <c r="CF7" s="12"/>
      <c r="CG7" s="12"/>
      <c r="CH7" s="11">
        <v>125</v>
      </c>
      <c r="CI7" s="13">
        <v>6918.2</v>
      </c>
      <c r="CJ7" s="11">
        <v>47</v>
      </c>
      <c r="CK7" s="11"/>
      <c r="CL7" s="13"/>
      <c r="CM7" s="11"/>
      <c r="CN7" s="12"/>
      <c r="CO7" s="12"/>
      <c r="CP7" s="11">
        <v>174</v>
      </c>
      <c r="CQ7" s="13">
        <v>11030.05</v>
      </c>
      <c r="CR7" s="11">
        <v>53</v>
      </c>
      <c r="CS7" s="11"/>
      <c r="CT7" s="13"/>
      <c r="CU7" s="11"/>
      <c r="CV7" s="12"/>
      <c r="CW7" s="12"/>
      <c r="CX7" s="11"/>
      <c r="CY7" s="13"/>
      <c r="CZ7" s="11">
        <v>72</v>
      </c>
      <c r="DA7" s="11"/>
      <c r="DB7" s="13"/>
      <c r="DC7" s="11"/>
      <c r="DD7" s="12"/>
      <c r="DE7" s="12"/>
      <c r="DF7" s="11">
        <v>106</v>
      </c>
      <c r="DG7" s="13">
        <v>6428.83</v>
      </c>
      <c r="DH7" s="11">
        <v>73</v>
      </c>
      <c r="DI7" s="11"/>
      <c r="DJ7" s="13"/>
      <c r="DK7" s="11"/>
      <c r="DL7" s="12"/>
      <c r="DM7" s="12"/>
      <c r="DN7" s="11">
        <v>13</v>
      </c>
      <c r="DO7" s="13">
        <v>594.3</v>
      </c>
      <c r="DP7" s="11">
        <v>26</v>
      </c>
      <c r="DQ7" s="11"/>
      <c r="DR7" s="13"/>
      <c r="DS7" s="11"/>
      <c r="DT7" s="12"/>
      <c r="DU7" s="12"/>
      <c r="DV7" s="11"/>
      <c r="DW7" s="13"/>
      <c r="DX7" s="11"/>
      <c r="DY7" s="11"/>
      <c r="DZ7" s="13"/>
      <c r="EA7" s="11"/>
      <c r="EB7" s="12"/>
      <c r="EC7" s="12"/>
      <c r="ED7" s="11">
        <v>13</v>
      </c>
      <c r="EE7" s="13">
        <v>1024.89</v>
      </c>
      <c r="EF7" s="11">
        <v>74</v>
      </c>
      <c r="EG7" s="11"/>
      <c r="EH7" s="13"/>
      <c r="EI7" s="11"/>
      <c r="EJ7" s="12"/>
      <c r="EK7" s="12"/>
      <c r="EL7" s="11"/>
      <c r="EM7" s="13"/>
      <c r="EN7" s="11">
        <v>6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122</v>
      </c>
      <c r="FK7" s="13">
        <v>5934.28</v>
      </c>
      <c r="FL7" s="11">
        <v>28</v>
      </c>
      <c r="FM7" s="11"/>
      <c r="FN7" s="13"/>
      <c r="FO7" s="11"/>
      <c r="FP7" s="12"/>
      <c r="FQ7" s="12"/>
      <c r="FR7" s="11">
        <v>14</v>
      </c>
      <c r="FS7" s="13">
        <v>638.61</v>
      </c>
      <c r="FT7" s="11">
        <v>25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>
        <v>35</v>
      </c>
      <c r="GI7" s="13">
        <v>1461.36</v>
      </c>
      <c r="GJ7" s="11">
        <v>62</v>
      </c>
      <c r="GK7" s="11"/>
      <c r="GL7" s="13"/>
      <c r="GM7" s="11"/>
      <c r="GN7" s="12"/>
      <c r="GO7" s="12"/>
      <c r="GP7" s="11">
        <v>69</v>
      </c>
      <c r="GQ7" s="13">
        <v>4068.14</v>
      </c>
      <c r="GR7" s="11">
        <v>66</v>
      </c>
      <c r="GS7" s="11"/>
      <c r="GT7" s="13"/>
      <c r="GU7" s="11"/>
      <c r="GV7" s="12"/>
      <c r="GW7" s="12"/>
      <c r="GX7" s="11"/>
      <c r="GY7" s="13"/>
      <c r="GZ7" s="11">
        <v>2</v>
      </c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>
        <v>8</v>
      </c>
      <c r="IG7" s="11"/>
      <c r="IH7" s="13"/>
      <c r="II7" s="11"/>
      <c r="IJ7" s="12"/>
      <c r="IK7" s="12"/>
      <c r="IL7" s="11">
        <v>1</v>
      </c>
      <c r="IM7" s="13">
        <v>22.38</v>
      </c>
      <c r="IN7" s="11">
        <v>10</v>
      </c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>
        <v>27</v>
      </c>
      <c r="JK7" s="13">
        <v>1579.89</v>
      </c>
      <c r="JL7" s="11">
        <v>46</v>
      </c>
      <c r="JM7" s="11"/>
      <c r="JN7" s="13"/>
      <c r="JO7" s="11"/>
      <c r="JP7" s="12"/>
      <c r="JQ7" s="12"/>
      <c r="JR7" s="11">
        <v>4</v>
      </c>
      <c r="JS7" s="13">
        <v>191.07</v>
      </c>
      <c r="JT7" s="11">
        <v>57</v>
      </c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>
        <v>4</v>
      </c>
      <c r="KQ7" s="13">
        <v>272.11</v>
      </c>
      <c r="KR7" s="11">
        <v>76</v>
      </c>
      <c r="KS7" s="11"/>
      <c r="KT7" s="13"/>
      <c r="KU7" s="11"/>
      <c r="KV7" s="12"/>
      <c r="KW7" s="12"/>
      <c r="KX7" s="11">
        <v>6</v>
      </c>
      <c r="KY7" s="13">
        <v>75.04</v>
      </c>
      <c r="KZ7" s="11"/>
      <c r="LA7" s="11"/>
      <c r="LB7" s="13"/>
      <c r="LC7" s="11"/>
      <c r="LD7" s="12"/>
      <c r="LE7" s="12"/>
      <c r="LF7" s="11"/>
      <c r="LG7" s="13"/>
      <c r="LH7" s="11">
        <v>2</v>
      </c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>
        <v>9</v>
      </c>
      <c r="MG7" s="11"/>
      <c r="MH7" s="13"/>
      <c r="MI7" s="11"/>
      <c r="MJ7" s="12"/>
      <c r="MK7" s="12"/>
      <c r="ML7" s="11"/>
      <c r="MM7" s="13"/>
      <c r="MN7" s="11">
        <v>7</v>
      </c>
      <c r="MO7" s="11"/>
      <c r="MP7" s="13"/>
      <c r="MQ7" s="11"/>
      <c r="MR7" s="12"/>
      <c r="MS7" s="12"/>
    </row>
    <row r="8">
      <c r="A8" s="10" t="s">
        <v>76</v>
      </c>
      <c r="B8" s="11">
        <v>172114</v>
      </c>
      <c r="C8" s="11">
        <f>=ROUNDDOWN(15.9859194174577,0)</f>
      </c>
      <c r="D8" s="11">
        <v>126956</v>
      </c>
      <c r="E8" s="12">
        <v>0.9535</v>
      </c>
      <c r="F8" s="11"/>
      <c r="G8" s="11">
        <f>=ROUNDDOWN({0},0)</f>
      </c>
      <c r="H8" s="11"/>
      <c r="I8" s="12">
        <v>1</v>
      </c>
      <c r="J8" s="11">
        <v>17515</v>
      </c>
      <c r="K8" s="13">
        <v>495051.67</v>
      </c>
      <c r="L8" s="11">
        <v>245</v>
      </c>
      <c r="M8" s="14">
        <v>2020.62</v>
      </c>
      <c r="N8" s="11"/>
      <c r="O8" s="13"/>
      <c r="P8" s="11"/>
      <c r="Q8" s="14"/>
      <c r="R8" s="12"/>
      <c r="S8" s="12"/>
      <c r="T8" s="12"/>
      <c r="U8" s="12"/>
      <c r="V8" s="11">
        <v>6594</v>
      </c>
      <c r="W8" s="13">
        <v>174226.42</v>
      </c>
      <c r="X8" s="11">
        <v>200</v>
      </c>
      <c r="Y8" s="11"/>
      <c r="Z8" s="13"/>
      <c r="AA8" s="11"/>
      <c r="AB8" s="12"/>
      <c r="AC8" s="12"/>
      <c r="AD8" s="11">
        <v>1498</v>
      </c>
      <c r="AE8" s="13">
        <v>42146.94</v>
      </c>
      <c r="AF8" s="11">
        <v>229</v>
      </c>
      <c r="AG8" s="11"/>
      <c r="AH8" s="13"/>
      <c r="AI8" s="11"/>
      <c r="AJ8" s="12"/>
      <c r="AK8" s="12"/>
      <c r="AL8" s="11">
        <v>1712</v>
      </c>
      <c r="AM8" s="13">
        <v>43965.43</v>
      </c>
      <c r="AN8" s="11">
        <v>235</v>
      </c>
      <c r="AO8" s="11"/>
      <c r="AP8" s="13"/>
      <c r="AQ8" s="11"/>
      <c r="AR8" s="12"/>
      <c r="AS8" s="12"/>
      <c r="AT8" s="11">
        <v>842</v>
      </c>
      <c r="AU8" s="13">
        <v>27504.63</v>
      </c>
      <c r="AV8" s="11">
        <v>229</v>
      </c>
      <c r="AW8" s="11"/>
      <c r="AX8" s="13"/>
      <c r="AY8" s="11"/>
      <c r="AZ8" s="12"/>
      <c r="BA8" s="12"/>
      <c r="BB8" s="11">
        <v>1923</v>
      </c>
      <c r="BC8" s="13">
        <v>55472.99</v>
      </c>
      <c r="BD8" s="11">
        <v>199</v>
      </c>
      <c r="BE8" s="11"/>
      <c r="BF8" s="13"/>
      <c r="BG8" s="11"/>
      <c r="BH8" s="12"/>
      <c r="BI8" s="12"/>
      <c r="BJ8" s="11">
        <v>652</v>
      </c>
      <c r="BK8" s="13">
        <v>27568.6</v>
      </c>
      <c r="BL8" s="11">
        <v>238</v>
      </c>
      <c r="BM8" s="11"/>
      <c r="BN8" s="13"/>
      <c r="BO8" s="11"/>
      <c r="BP8" s="12"/>
      <c r="BQ8" s="12"/>
      <c r="BR8" s="11">
        <v>1320</v>
      </c>
      <c r="BS8" s="13">
        <v>38391.91</v>
      </c>
      <c r="BT8" s="11">
        <v>211</v>
      </c>
      <c r="BU8" s="11"/>
      <c r="BV8" s="13"/>
      <c r="BW8" s="11"/>
      <c r="BX8" s="12"/>
      <c r="BY8" s="12"/>
      <c r="BZ8" s="11">
        <v>199</v>
      </c>
      <c r="CA8" s="13">
        <v>6706.15</v>
      </c>
      <c r="CB8" s="11"/>
      <c r="CC8" s="11"/>
      <c r="CD8" s="13"/>
      <c r="CE8" s="11"/>
      <c r="CF8" s="12"/>
      <c r="CG8" s="12"/>
      <c r="CH8" s="11"/>
      <c r="CI8" s="13"/>
      <c r="CJ8" s="11"/>
      <c r="CK8" s="11"/>
      <c r="CL8" s="13"/>
      <c r="CM8" s="11"/>
      <c r="CN8" s="12"/>
      <c r="CO8" s="12"/>
      <c r="CP8" s="11">
        <v>482</v>
      </c>
      <c r="CQ8" s="13">
        <v>12563.51</v>
      </c>
      <c r="CR8" s="11">
        <v>121</v>
      </c>
      <c r="CS8" s="11"/>
      <c r="CT8" s="13"/>
      <c r="CU8" s="11"/>
      <c r="CV8" s="12"/>
      <c r="CW8" s="12"/>
      <c r="CX8" s="11">
        <v>82</v>
      </c>
      <c r="CY8" s="13">
        <v>4506.08</v>
      </c>
      <c r="CZ8" s="11">
        <v>224</v>
      </c>
      <c r="DA8" s="11"/>
      <c r="DB8" s="13"/>
      <c r="DC8" s="11"/>
      <c r="DD8" s="12"/>
      <c r="DE8" s="12"/>
      <c r="DF8" s="11">
        <v>252</v>
      </c>
      <c r="DG8" s="13">
        <v>6898.54</v>
      </c>
      <c r="DH8" s="11">
        <v>108</v>
      </c>
      <c r="DI8" s="11"/>
      <c r="DJ8" s="13"/>
      <c r="DK8" s="11"/>
      <c r="DL8" s="12"/>
      <c r="DM8" s="12"/>
      <c r="DN8" s="11">
        <v>501</v>
      </c>
      <c r="DO8" s="13">
        <v>14252.78</v>
      </c>
      <c r="DP8" s="11">
        <v>197</v>
      </c>
      <c r="DQ8" s="11"/>
      <c r="DR8" s="13"/>
      <c r="DS8" s="11"/>
      <c r="DT8" s="12"/>
      <c r="DU8" s="12"/>
      <c r="DV8" s="11">
        <v>6</v>
      </c>
      <c r="DW8" s="13">
        <v>204.6</v>
      </c>
      <c r="DX8" s="11"/>
      <c r="DY8" s="11"/>
      <c r="DZ8" s="13"/>
      <c r="EA8" s="11"/>
      <c r="EB8" s="12"/>
      <c r="EC8" s="12"/>
      <c r="ED8" s="11">
        <v>55</v>
      </c>
      <c r="EE8" s="13">
        <v>3333.16</v>
      </c>
      <c r="EF8" s="11">
        <v>207</v>
      </c>
      <c r="EG8" s="11"/>
      <c r="EH8" s="13"/>
      <c r="EI8" s="11"/>
      <c r="EJ8" s="12"/>
      <c r="EK8" s="12"/>
      <c r="EL8" s="11">
        <v>14</v>
      </c>
      <c r="EM8" s="13">
        <v>823.36</v>
      </c>
      <c r="EN8" s="11">
        <v>172</v>
      </c>
      <c r="EO8" s="11"/>
      <c r="EP8" s="13"/>
      <c r="EQ8" s="11"/>
      <c r="ER8" s="12"/>
      <c r="ES8" s="12"/>
      <c r="ET8" s="11"/>
      <c r="EU8" s="13"/>
      <c r="EV8" s="11"/>
      <c r="EW8" s="11"/>
      <c r="EX8" s="13"/>
      <c r="EY8" s="11"/>
      <c r="EZ8" s="12"/>
      <c r="FA8" s="12"/>
      <c r="FB8" s="11">
        <v>821</v>
      </c>
      <c r="FC8" s="13">
        <v>25213.28</v>
      </c>
      <c r="FD8" s="11"/>
      <c r="FE8" s="11"/>
      <c r="FF8" s="13"/>
      <c r="FG8" s="11"/>
      <c r="FH8" s="12"/>
      <c r="FI8" s="12"/>
      <c r="FJ8" s="11"/>
      <c r="FK8" s="13"/>
      <c r="FL8" s="11">
        <v>14</v>
      </c>
      <c r="FM8" s="11"/>
      <c r="FN8" s="13"/>
      <c r="FO8" s="11"/>
      <c r="FP8" s="12"/>
      <c r="FQ8" s="12"/>
      <c r="FR8" s="11">
        <v>41</v>
      </c>
      <c r="FS8" s="13">
        <v>2296.29</v>
      </c>
      <c r="FT8" s="11">
        <v>63</v>
      </c>
      <c r="FU8" s="11"/>
      <c r="FV8" s="13"/>
      <c r="FW8" s="11"/>
      <c r="FX8" s="12"/>
      <c r="FY8" s="12"/>
      <c r="FZ8" s="11">
        <v>458</v>
      </c>
      <c r="GA8" s="13">
        <v>6181.95</v>
      </c>
      <c r="GB8" s="11">
        <v>42</v>
      </c>
      <c r="GC8" s="11"/>
      <c r="GD8" s="13"/>
      <c r="GE8" s="11"/>
      <c r="GF8" s="12"/>
      <c r="GG8" s="12"/>
      <c r="GH8" s="11"/>
      <c r="GI8" s="13"/>
      <c r="GJ8" s="11"/>
      <c r="GK8" s="11"/>
      <c r="GL8" s="13"/>
      <c r="GM8" s="11"/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>
        <v>7</v>
      </c>
      <c r="GY8" s="13">
        <v>493.02</v>
      </c>
      <c r="GZ8" s="11">
        <v>5</v>
      </c>
      <c r="HA8" s="11"/>
      <c r="HB8" s="13"/>
      <c r="HC8" s="11"/>
      <c r="HD8" s="12"/>
      <c r="HE8" s="12"/>
      <c r="HF8" s="11">
        <v>11</v>
      </c>
      <c r="HG8" s="13">
        <v>551.27</v>
      </c>
      <c r="HH8" s="11"/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>
        <v>33</v>
      </c>
      <c r="HW8" s="13">
        <v>1260.43</v>
      </c>
      <c r="HX8" s="11">
        <v>57</v>
      </c>
      <c r="HY8" s="11"/>
      <c r="HZ8" s="13"/>
      <c r="IA8" s="11"/>
      <c r="IB8" s="12"/>
      <c r="IC8" s="12"/>
      <c r="ID8" s="11"/>
      <c r="IE8" s="13"/>
      <c r="IF8" s="11">
        <v>113</v>
      </c>
      <c r="IG8" s="11"/>
      <c r="IH8" s="13"/>
      <c r="II8" s="11"/>
      <c r="IJ8" s="12"/>
      <c r="IK8" s="12"/>
      <c r="IL8" s="11">
        <v>6</v>
      </c>
      <c r="IM8" s="13">
        <v>260.39</v>
      </c>
      <c r="IN8" s="11">
        <v>91</v>
      </c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>
        <v>182</v>
      </c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>
        <v>6</v>
      </c>
      <c r="KQ8" s="13">
        <v>229.94</v>
      </c>
      <c r="KR8" s="11">
        <v>238</v>
      </c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/>
      <c r="MM8" s="13"/>
      <c r="MN8" s="11">
        <v>6</v>
      </c>
      <c r="MO8" s="11"/>
      <c r="MP8" s="13"/>
      <c r="MQ8" s="11"/>
      <c r="MR8" s="12"/>
      <c r="MS8" s="12"/>
    </row>
    <row r="9">
      <c r="A9" s="10" t="s">
        <v>77</v>
      </c>
      <c r="B9" s="11">
        <v>283096</v>
      </c>
      <c r="C9" s="11">
        <f>=ROUNDDOWN(23.4188147314781,0)</f>
      </c>
      <c r="D9" s="11">
        <v>261814</v>
      </c>
      <c r="E9" s="12">
        <v>0.9181</v>
      </c>
      <c r="F9" s="11"/>
      <c r="G9" s="11">
        <f>=ROUNDDOWN({0},0)</f>
      </c>
      <c r="H9" s="11"/>
      <c r="I9" s="12"/>
      <c r="J9" s="11">
        <v>41423</v>
      </c>
      <c r="K9" s="13">
        <v>798976.75</v>
      </c>
      <c r="L9" s="11">
        <v>362</v>
      </c>
      <c r="M9" s="14">
        <v>2207.12</v>
      </c>
      <c r="N9" s="11"/>
      <c r="O9" s="13"/>
      <c r="P9" s="11"/>
      <c r="Q9" s="14"/>
      <c r="R9" s="12"/>
      <c r="S9" s="12"/>
      <c r="T9" s="12"/>
      <c r="U9" s="12"/>
      <c r="V9" s="11">
        <v>22974</v>
      </c>
      <c r="W9" s="13">
        <v>437649.1</v>
      </c>
      <c r="X9" s="11">
        <v>349</v>
      </c>
      <c r="Y9" s="11"/>
      <c r="Z9" s="13"/>
      <c r="AA9" s="11"/>
      <c r="AB9" s="12"/>
      <c r="AC9" s="12"/>
      <c r="AD9" s="11">
        <v>3475</v>
      </c>
      <c r="AE9" s="13">
        <v>59285.17</v>
      </c>
      <c r="AF9" s="11">
        <v>341</v>
      </c>
      <c r="AG9" s="11"/>
      <c r="AH9" s="13"/>
      <c r="AI9" s="11"/>
      <c r="AJ9" s="12"/>
      <c r="AK9" s="12"/>
      <c r="AL9" s="11">
        <v>3053</v>
      </c>
      <c r="AM9" s="13">
        <v>54831.85</v>
      </c>
      <c r="AN9" s="11">
        <v>312</v>
      </c>
      <c r="AO9" s="11"/>
      <c r="AP9" s="13"/>
      <c r="AQ9" s="11"/>
      <c r="AR9" s="12"/>
      <c r="AS9" s="12"/>
      <c r="AT9" s="11">
        <v>3345</v>
      </c>
      <c r="AU9" s="13">
        <v>68983.04</v>
      </c>
      <c r="AV9" s="11">
        <v>309</v>
      </c>
      <c r="AW9" s="11"/>
      <c r="AX9" s="13"/>
      <c r="AY9" s="11"/>
      <c r="AZ9" s="12"/>
      <c r="BA9" s="12"/>
      <c r="BB9" s="11">
        <v>3003</v>
      </c>
      <c r="BC9" s="13">
        <v>60640.37</v>
      </c>
      <c r="BD9" s="11">
        <v>299</v>
      </c>
      <c r="BE9" s="11"/>
      <c r="BF9" s="13"/>
      <c r="BG9" s="11"/>
      <c r="BH9" s="12"/>
      <c r="BI9" s="12"/>
      <c r="BJ9" s="11">
        <v>891</v>
      </c>
      <c r="BK9" s="13">
        <v>20243.64</v>
      </c>
      <c r="BL9" s="11">
        <v>276</v>
      </c>
      <c r="BM9" s="11"/>
      <c r="BN9" s="13"/>
      <c r="BO9" s="11"/>
      <c r="BP9" s="12"/>
      <c r="BQ9" s="12"/>
      <c r="BR9" s="11">
        <v>2287</v>
      </c>
      <c r="BS9" s="13">
        <v>45504.33</v>
      </c>
      <c r="BT9" s="11">
        <v>297</v>
      </c>
      <c r="BU9" s="11"/>
      <c r="BV9" s="13"/>
      <c r="BW9" s="11"/>
      <c r="BX9" s="12"/>
      <c r="BY9" s="12"/>
      <c r="BZ9" s="11">
        <v>56</v>
      </c>
      <c r="CA9" s="13">
        <v>2106.53</v>
      </c>
      <c r="CB9" s="11"/>
      <c r="CC9" s="11"/>
      <c r="CD9" s="13"/>
      <c r="CE9" s="11"/>
      <c r="CF9" s="12"/>
      <c r="CG9" s="12"/>
      <c r="CH9" s="11"/>
      <c r="CI9" s="13"/>
      <c r="CJ9" s="11">
        <v>2</v>
      </c>
      <c r="CK9" s="11"/>
      <c r="CL9" s="13"/>
      <c r="CM9" s="11"/>
      <c r="CN9" s="12"/>
      <c r="CO9" s="12"/>
      <c r="CP9" s="11">
        <v>1127</v>
      </c>
      <c r="CQ9" s="13">
        <v>23054.07</v>
      </c>
      <c r="CR9" s="11">
        <v>117</v>
      </c>
      <c r="CS9" s="11"/>
      <c r="CT9" s="13"/>
      <c r="CU9" s="11"/>
      <c r="CV9" s="12"/>
      <c r="CW9" s="12"/>
      <c r="CX9" s="11">
        <v>79</v>
      </c>
      <c r="CY9" s="13">
        <v>1948.71</v>
      </c>
      <c r="CZ9" s="11">
        <v>279</v>
      </c>
      <c r="DA9" s="11"/>
      <c r="DB9" s="13"/>
      <c r="DC9" s="11"/>
      <c r="DD9" s="12"/>
      <c r="DE9" s="12"/>
      <c r="DF9" s="11">
        <v>624</v>
      </c>
      <c r="DG9" s="13">
        <v>12316.63</v>
      </c>
      <c r="DH9" s="11">
        <v>209</v>
      </c>
      <c r="DI9" s="11"/>
      <c r="DJ9" s="13"/>
      <c r="DK9" s="11"/>
      <c r="DL9" s="12"/>
      <c r="DM9" s="12"/>
      <c r="DN9" s="11">
        <v>105</v>
      </c>
      <c r="DO9" s="13">
        <v>2270.72</v>
      </c>
      <c r="DP9" s="11">
        <v>142</v>
      </c>
      <c r="DQ9" s="11"/>
      <c r="DR9" s="13"/>
      <c r="DS9" s="11"/>
      <c r="DT9" s="12"/>
      <c r="DU9" s="12"/>
      <c r="DV9" s="11">
        <v>1</v>
      </c>
      <c r="DW9" s="13">
        <v>17.99</v>
      </c>
      <c r="DX9" s="11"/>
      <c r="DY9" s="11"/>
      <c r="DZ9" s="13"/>
      <c r="EA9" s="11"/>
      <c r="EB9" s="12"/>
      <c r="EC9" s="12"/>
      <c r="ED9" s="11">
        <v>136</v>
      </c>
      <c r="EE9" s="13">
        <v>4448.53</v>
      </c>
      <c r="EF9" s="11">
        <v>338</v>
      </c>
      <c r="EG9" s="11"/>
      <c r="EH9" s="13"/>
      <c r="EI9" s="11"/>
      <c r="EJ9" s="12"/>
      <c r="EK9" s="12"/>
      <c r="EL9" s="11">
        <v>27</v>
      </c>
      <c r="EM9" s="13">
        <v>957.91</v>
      </c>
      <c r="EN9" s="11">
        <v>162</v>
      </c>
      <c r="EO9" s="11"/>
      <c r="EP9" s="13"/>
      <c r="EQ9" s="11"/>
      <c r="ER9" s="12"/>
      <c r="ES9" s="12"/>
      <c r="ET9" s="11"/>
      <c r="EU9" s="13"/>
      <c r="EV9" s="11"/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>
        <v>15</v>
      </c>
      <c r="FK9" s="13">
        <v>287.65</v>
      </c>
      <c r="FL9" s="11">
        <v>54</v>
      </c>
      <c r="FM9" s="11"/>
      <c r="FN9" s="13"/>
      <c r="FO9" s="11"/>
      <c r="FP9" s="12"/>
      <c r="FQ9" s="12"/>
      <c r="FR9" s="11">
        <v>78</v>
      </c>
      <c r="FS9" s="13">
        <v>1624.88</v>
      </c>
      <c r="FT9" s="11">
        <v>79</v>
      </c>
      <c r="FU9" s="11"/>
      <c r="FV9" s="13"/>
      <c r="FW9" s="11"/>
      <c r="FX9" s="12"/>
      <c r="FY9" s="12"/>
      <c r="FZ9" s="11"/>
      <c r="GA9" s="13"/>
      <c r="GB9" s="11">
        <v>1</v>
      </c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>
        <v>35</v>
      </c>
      <c r="HG9" s="13">
        <v>616.4</v>
      </c>
      <c r="HH9" s="11"/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>
        <v>15</v>
      </c>
      <c r="HW9" s="13">
        <v>303.41</v>
      </c>
      <c r="HX9" s="11">
        <v>58</v>
      </c>
      <c r="HY9" s="11"/>
      <c r="HZ9" s="13"/>
      <c r="IA9" s="11"/>
      <c r="IB9" s="12"/>
      <c r="IC9" s="12"/>
      <c r="ID9" s="11"/>
      <c r="IE9" s="13"/>
      <c r="IF9" s="11">
        <v>222</v>
      </c>
      <c r="IG9" s="11"/>
      <c r="IH9" s="13"/>
      <c r="II9" s="11"/>
      <c r="IJ9" s="12"/>
      <c r="IK9" s="12"/>
      <c r="IL9" s="11">
        <v>22</v>
      </c>
      <c r="IM9" s="13">
        <v>455.3</v>
      </c>
      <c r="IN9" s="11">
        <v>212</v>
      </c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>
        <v>66</v>
      </c>
      <c r="JK9" s="13">
        <v>1107.85</v>
      </c>
      <c r="JL9" s="11">
        <v>8</v>
      </c>
      <c r="JM9" s="11"/>
      <c r="JN9" s="13"/>
      <c r="JO9" s="11"/>
      <c r="JP9" s="12"/>
      <c r="JQ9" s="12"/>
      <c r="JR9" s="11">
        <v>2</v>
      </c>
      <c r="JS9" s="13">
        <v>43.74</v>
      </c>
      <c r="JT9" s="11">
        <v>192</v>
      </c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>
        <v>7</v>
      </c>
      <c r="KQ9" s="13">
        <v>278.93</v>
      </c>
      <c r="KR9" s="11">
        <v>298</v>
      </c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/>
      <c r="MO9" s="11"/>
      <c r="MP9" s="13"/>
      <c r="MQ9" s="11"/>
      <c r="MR9" s="12"/>
      <c r="MS9" s="12"/>
    </row>
    <row r="10">
      <c r="A10" s="10" t="s">
        <v>78</v>
      </c>
      <c r="B10" s="11">
        <v>430824</v>
      </c>
      <c r="C10" s="11">
        <f>=ROUNDDOWN(23.5095358926087,0)</f>
      </c>
      <c r="D10" s="11">
        <v>166795</v>
      </c>
      <c r="E10" s="12">
        <v>0.7968</v>
      </c>
      <c r="F10" s="11"/>
      <c r="G10" s="11">
        <f>=ROUNDDOWN({0},0)</f>
      </c>
      <c r="H10" s="11"/>
      <c r="I10" s="12">
        <v>0.5335</v>
      </c>
      <c r="J10" s="11">
        <v>47316</v>
      </c>
      <c r="K10" s="13">
        <v>2038036.07</v>
      </c>
      <c r="L10" s="11">
        <v>1064</v>
      </c>
      <c r="M10" s="14">
        <v>1915.45</v>
      </c>
      <c r="N10" s="11"/>
      <c r="O10" s="13"/>
      <c r="P10" s="11"/>
      <c r="Q10" s="14"/>
      <c r="R10" s="12"/>
      <c r="S10" s="12"/>
      <c r="T10" s="12"/>
      <c r="U10" s="12"/>
      <c r="V10" s="11">
        <v>15610</v>
      </c>
      <c r="W10" s="13">
        <v>686055.05</v>
      </c>
      <c r="X10" s="11">
        <v>896</v>
      </c>
      <c r="Y10" s="11"/>
      <c r="Z10" s="13"/>
      <c r="AA10" s="11"/>
      <c r="AB10" s="12"/>
      <c r="AC10" s="12"/>
      <c r="AD10" s="11">
        <v>3989</v>
      </c>
      <c r="AE10" s="13">
        <v>155872.87</v>
      </c>
      <c r="AF10" s="11">
        <v>890</v>
      </c>
      <c r="AG10" s="11"/>
      <c r="AH10" s="13"/>
      <c r="AI10" s="11"/>
      <c r="AJ10" s="12"/>
      <c r="AK10" s="12"/>
      <c r="AL10" s="11">
        <v>6184</v>
      </c>
      <c r="AM10" s="13">
        <v>236732.03</v>
      </c>
      <c r="AN10" s="11">
        <v>896</v>
      </c>
      <c r="AO10" s="11"/>
      <c r="AP10" s="13"/>
      <c r="AQ10" s="11"/>
      <c r="AR10" s="12"/>
      <c r="AS10" s="12"/>
      <c r="AT10" s="11">
        <v>1912</v>
      </c>
      <c r="AU10" s="13">
        <v>107790.38</v>
      </c>
      <c r="AV10" s="11">
        <v>901</v>
      </c>
      <c r="AW10" s="11"/>
      <c r="AX10" s="13"/>
      <c r="AY10" s="11"/>
      <c r="AZ10" s="12"/>
      <c r="BA10" s="12"/>
      <c r="BB10" s="11">
        <v>5832</v>
      </c>
      <c r="BC10" s="13">
        <v>231019.98</v>
      </c>
      <c r="BD10" s="11">
        <v>876</v>
      </c>
      <c r="BE10" s="11"/>
      <c r="BF10" s="13"/>
      <c r="BG10" s="11"/>
      <c r="BH10" s="12"/>
      <c r="BI10" s="12"/>
      <c r="BJ10" s="11">
        <v>1441</v>
      </c>
      <c r="BK10" s="13">
        <v>59154.87</v>
      </c>
      <c r="BL10" s="11">
        <v>892</v>
      </c>
      <c r="BM10" s="11"/>
      <c r="BN10" s="13"/>
      <c r="BO10" s="11"/>
      <c r="BP10" s="12"/>
      <c r="BQ10" s="12"/>
      <c r="BR10" s="11">
        <v>2856</v>
      </c>
      <c r="BS10" s="13">
        <v>113563.64</v>
      </c>
      <c r="BT10" s="11">
        <v>745</v>
      </c>
      <c r="BU10" s="11"/>
      <c r="BV10" s="13"/>
      <c r="BW10" s="11"/>
      <c r="BX10" s="12"/>
      <c r="BY10" s="12"/>
      <c r="BZ10" s="11">
        <v>1808</v>
      </c>
      <c r="CA10" s="13">
        <v>102038.42</v>
      </c>
      <c r="CB10" s="11"/>
      <c r="CC10" s="11"/>
      <c r="CD10" s="13"/>
      <c r="CE10" s="11"/>
      <c r="CF10" s="12"/>
      <c r="CG10" s="12"/>
      <c r="CH10" s="11">
        <v>585</v>
      </c>
      <c r="CI10" s="13">
        <v>24301.13</v>
      </c>
      <c r="CJ10" s="11">
        <v>390</v>
      </c>
      <c r="CK10" s="11"/>
      <c r="CL10" s="13"/>
      <c r="CM10" s="11"/>
      <c r="CN10" s="12"/>
      <c r="CO10" s="12"/>
      <c r="CP10" s="11">
        <v>2215</v>
      </c>
      <c r="CQ10" s="13">
        <v>87338.49</v>
      </c>
      <c r="CR10" s="11">
        <v>585</v>
      </c>
      <c r="CS10" s="11"/>
      <c r="CT10" s="13"/>
      <c r="CU10" s="11"/>
      <c r="CV10" s="12"/>
      <c r="CW10" s="12"/>
      <c r="CX10" s="11">
        <v>1172</v>
      </c>
      <c r="CY10" s="13">
        <v>66848.93</v>
      </c>
      <c r="CZ10" s="11">
        <v>716</v>
      </c>
      <c r="DA10" s="11"/>
      <c r="DB10" s="13"/>
      <c r="DC10" s="11"/>
      <c r="DD10" s="12"/>
      <c r="DE10" s="12"/>
      <c r="DF10" s="11">
        <v>634</v>
      </c>
      <c r="DG10" s="13">
        <v>31802.78</v>
      </c>
      <c r="DH10" s="11">
        <v>681</v>
      </c>
      <c r="DI10" s="11"/>
      <c r="DJ10" s="13"/>
      <c r="DK10" s="11"/>
      <c r="DL10" s="12"/>
      <c r="DM10" s="12"/>
      <c r="DN10" s="11">
        <v>813</v>
      </c>
      <c r="DO10" s="13">
        <v>41909.57</v>
      </c>
      <c r="DP10" s="11">
        <v>820</v>
      </c>
      <c r="DQ10" s="11"/>
      <c r="DR10" s="13"/>
      <c r="DS10" s="11"/>
      <c r="DT10" s="12"/>
      <c r="DU10" s="12"/>
      <c r="DV10" s="11">
        <v>337</v>
      </c>
      <c r="DW10" s="13">
        <v>19187.61</v>
      </c>
      <c r="DX10" s="11"/>
      <c r="DY10" s="11"/>
      <c r="DZ10" s="13"/>
      <c r="EA10" s="11"/>
      <c r="EB10" s="12"/>
      <c r="EC10" s="12"/>
      <c r="ED10" s="11">
        <v>151</v>
      </c>
      <c r="EE10" s="13">
        <v>6670.46</v>
      </c>
      <c r="EF10" s="11">
        <v>566</v>
      </c>
      <c r="EG10" s="11"/>
      <c r="EH10" s="13"/>
      <c r="EI10" s="11"/>
      <c r="EJ10" s="12"/>
      <c r="EK10" s="12"/>
      <c r="EL10" s="11">
        <v>162</v>
      </c>
      <c r="EM10" s="13">
        <v>9856.38</v>
      </c>
      <c r="EN10" s="11">
        <v>618</v>
      </c>
      <c r="EO10" s="11"/>
      <c r="EP10" s="13"/>
      <c r="EQ10" s="11"/>
      <c r="ER10" s="12"/>
      <c r="ES10" s="12"/>
      <c r="ET10" s="11">
        <v>370</v>
      </c>
      <c r="EU10" s="13">
        <v>26908.64</v>
      </c>
      <c r="EV10" s="11"/>
      <c r="EW10" s="11"/>
      <c r="EX10" s="13"/>
      <c r="EY10" s="11"/>
      <c r="EZ10" s="12"/>
      <c r="FA10" s="12"/>
      <c r="FB10" s="11"/>
      <c r="FC10" s="13"/>
      <c r="FD10" s="11"/>
      <c r="FE10" s="11"/>
      <c r="FF10" s="13"/>
      <c r="FG10" s="11"/>
      <c r="FH10" s="12"/>
      <c r="FI10" s="12"/>
      <c r="FJ10" s="11">
        <v>39</v>
      </c>
      <c r="FK10" s="13">
        <v>1442.98</v>
      </c>
      <c r="FL10" s="11">
        <v>347</v>
      </c>
      <c r="FM10" s="11"/>
      <c r="FN10" s="13"/>
      <c r="FO10" s="11"/>
      <c r="FP10" s="12"/>
      <c r="FQ10" s="12"/>
      <c r="FR10" s="11">
        <v>173</v>
      </c>
      <c r="FS10" s="13">
        <v>8726.85</v>
      </c>
      <c r="FT10" s="11">
        <v>102</v>
      </c>
      <c r="FU10" s="11"/>
      <c r="FV10" s="13"/>
      <c r="FW10" s="11"/>
      <c r="FX10" s="12"/>
      <c r="FY10" s="12"/>
      <c r="FZ10" s="11">
        <v>111</v>
      </c>
      <c r="GA10" s="13">
        <v>4208.6</v>
      </c>
      <c r="GB10" s="11">
        <v>102</v>
      </c>
      <c r="GC10" s="11"/>
      <c r="GD10" s="13"/>
      <c r="GE10" s="11"/>
      <c r="GF10" s="12"/>
      <c r="GG10" s="12"/>
      <c r="GH10" s="11">
        <v>10</v>
      </c>
      <c r="GI10" s="13">
        <v>295.5</v>
      </c>
      <c r="GJ10" s="11">
        <v>20</v>
      </c>
      <c r="GK10" s="11"/>
      <c r="GL10" s="13"/>
      <c r="GM10" s="11"/>
      <c r="GN10" s="12"/>
      <c r="GO10" s="12"/>
      <c r="GP10" s="11"/>
      <c r="GQ10" s="13"/>
      <c r="GR10" s="11"/>
      <c r="GS10" s="11"/>
      <c r="GT10" s="13"/>
      <c r="GU10" s="11"/>
      <c r="GV10" s="12"/>
      <c r="GW10" s="12"/>
      <c r="GX10" s="11"/>
      <c r="GY10" s="13"/>
      <c r="GZ10" s="11">
        <v>27</v>
      </c>
      <c r="HA10" s="11"/>
      <c r="HB10" s="13"/>
      <c r="HC10" s="11"/>
      <c r="HD10" s="12"/>
      <c r="HE10" s="12"/>
      <c r="HF10" s="11">
        <v>85</v>
      </c>
      <c r="HG10" s="13">
        <v>3506.11</v>
      </c>
      <c r="HH10" s="11"/>
      <c r="HI10" s="11"/>
      <c r="HJ10" s="13"/>
      <c r="HK10" s="11"/>
      <c r="HL10" s="12"/>
      <c r="HM10" s="12"/>
      <c r="HN10" s="11">
        <v>3</v>
      </c>
      <c r="HO10" s="13">
        <v>56.98</v>
      </c>
      <c r="HP10" s="11"/>
      <c r="HQ10" s="11"/>
      <c r="HR10" s="13"/>
      <c r="HS10" s="11"/>
      <c r="HT10" s="12"/>
      <c r="HU10" s="12"/>
      <c r="HV10" s="11">
        <v>43</v>
      </c>
      <c r="HW10" s="13">
        <v>3383.97</v>
      </c>
      <c r="HX10" s="11">
        <v>100</v>
      </c>
      <c r="HY10" s="11"/>
      <c r="HZ10" s="13"/>
      <c r="IA10" s="11"/>
      <c r="IB10" s="12"/>
      <c r="IC10" s="12"/>
      <c r="ID10" s="11">
        <v>3</v>
      </c>
      <c r="IE10" s="13">
        <v>198.97</v>
      </c>
      <c r="IF10" s="11">
        <v>282</v>
      </c>
      <c r="IG10" s="11"/>
      <c r="IH10" s="13"/>
      <c r="II10" s="11"/>
      <c r="IJ10" s="12"/>
      <c r="IK10" s="12"/>
      <c r="IL10" s="11">
        <v>27</v>
      </c>
      <c r="IM10" s="13">
        <v>923.7</v>
      </c>
      <c r="IN10" s="11">
        <v>389</v>
      </c>
      <c r="IO10" s="11"/>
      <c r="IP10" s="13"/>
      <c r="IQ10" s="11"/>
      <c r="IR10" s="12"/>
      <c r="IS10" s="12"/>
      <c r="IT10" s="11">
        <v>107</v>
      </c>
      <c r="IU10" s="13">
        <v>6963.26</v>
      </c>
      <c r="IV10" s="11">
        <v>151</v>
      </c>
      <c r="IW10" s="11"/>
      <c r="IX10" s="13"/>
      <c r="IY10" s="11"/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>
        <v>2</v>
      </c>
      <c r="JK10" s="13">
        <v>83.18</v>
      </c>
      <c r="JL10" s="11">
        <v>1</v>
      </c>
      <c r="JM10" s="11"/>
      <c r="JN10" s="13"/>
      <c r="JO10" s="11"/>
      <c r="JP10" s="12"/>
      <c r="JQ10" s="12"/>
      <c r="JR10" s="11">
        <v>3</v>
      </c>
      <c r="JS10" s="13">
        <v>139.87</v>
      </c>
      <c r="JT10" s="11">
        <v>660</v>
      </c>
      <c r="JU10" s="11"/>
      <c r="JV10" s="13"/>
      <c r="JW10" s="11"/>
      <c r="JX10" s="12"/>
      <c r="JY10" s="12"/>
      <c r="JZ10" s="11">
        <v>17</v>
      </c>
      <c r="KA10" s="13">
        <v>823.45</v>
      </c>
      <c r="KB10" s="11">
        <v>106</v>
      </c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>
        <v>2</v>
      </c>
      <c r="KQ10" s="13">
        <v>97.48</v>
      </c>
      <c r="KR10" s="11">
        <v>896</v>
      </c>
      <c r="KS10" s="11"/>
      <c r="KT10" s="13"/>
      <c r="KU10" s="11"/>
      <c r="KV10" s="12"/>
      <c r="KW10" s="12"/>
      <c r="KX10" s="11">
        <v>620</v>
      </c>
      <c r="KY10" s="13">
        <v>133.94</v>
      </c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>
        <v>23</v>
      </c>
      <c r="MG10" s="11"/>
      <c r="MH10" s="13"/>
      <c r="MI10" s="11"/>
      <c r="MJ10" s="12"/>
      <c r="MK10" s="12"/>
      <c r="ML10" s="11"/>
      <c r="MM10" s="13"/>
      <c r="MN10" s="11">
        <v>55</v>
      </c>
      <c r="MO10" s="11"/>
      <c r="MP10" s="13"/>
      <c r="MQ10" s="11"/>
      <c r="MR10" s="12"/>
      <c r="MS10" s="12"/>
    </row>
    <row r="11">
      <c r="A11" s="10" t="s">
        <v>79</v>
      </c>
      <c r="B11" s="11">
        <v>2389</v>
      </c>
      <c r="C11" s="11">
        <f>=ROUNDDOWN(64.3935309973046,0)</f>
      </c>
      <c r="D11" s="11">
        <v>673</v>
      </c>
      <c r="E11" s="12">
        <v>0.629</v>
      </c>
      <c r="F11" s="11"/>
      <c r="G11" s="11">
        <f>=ROUNDDOWN({0},0)</f>
      </c>
      <c r="H11" s="11"/>
      <c r="I11" s="12"/>
      <c r="J11" s="11">
        <v>111</v>
      </c>
      <c r="K11" s="13">
        <v>23161.1</v>
      </c>
      <c r="L11" s="11">
        <v>64</v>
      </c>
      <c r="M11" s="14">
        <v>361.89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8</v>
      </c>
      <c r="AE11" s="13">
        <v>1054.44</v>
      </c>
      <c r="AF11" s="11">
        <v>53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103</v>
      </c>
      <c r="BK11" s="13">
        <v>22106.66</v>
      </c>
      <c r="BL11" s="11">
        <v>64</v>
      </c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>
        <v>11</v>
      </c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17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>
        <v>51</v>
      </c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</row>
    <row r="12">
      <c r="A12" s="10" t="s">
        <v>80</v>
      </c>
      <c r="B12" s="11">
        <v>56729</v>
      </c>
      <c r="C12" s="11">
        <f>=ROUNDDOWN(11.240810826877,0)</f>
      </c>
      <c r="D12" s="11">
        <v>97702</v>
      </c>
      <c r="E12" s="12">
        <v>0.7957</v>
      </c>
      <c r="F12" s="11"/>
      <c r="G12" s="11">
        <f>=ROUNDDOWN({0},0)</f>
      </c>
      <c r="H12" s="11">
        <v>6493</v>
      </c>
      <c r="I12" s="12">
        <v>0.5663</v>
      </c>
      <c r="J12" s="11">
        <v>16527</v>
      </c>
      <c r="K12" s="13">
        <v>2918439.89</v>
      </c>
      <c r="L12" s="11">
        <v>363</v>
      </c>
      <c r="M12" s="14">
        <v>8039.78</v>
      </c>
      <c r="N12" s="11"/>
      <c r="O12" s="13"/>
      <c r="P12" s="11"/>
      <c r="Q12" s="14"/>
      <c r="R12" s="12"/>
      <c r="S12" s="12"/>
      <c r="T12" s="12"/>
      <c r="U12" s="12"/>
      <c r="V12" s="11">
        <v>1177</v>
      </c>
      <c r="W12" s="13">
        <v>211649.8</v>
      </c>
      <c r="X12" s="11">
        <v>217</v>
      </c>
      <c r="Y12" s="11"/>
      <c r="Z12" s="13"/>
      <c r="AA12" s="11"/>
      <c r="AB12" s="12"/>
      <c r="AC12" s="12"/>
      <c r="AD12" s="11">
        <v>7668</v>
      </c>
      <c r="AE12" s="13">
        <v>1227596.39</v>
      </c>
      <c r="AF12" s="11">
        <v>356</v>
      </c>
      <c r="AG12" s="11"/>
      <c r="AH12" s="13"/>
      <c r="AI12" s="11"/>
      <c r="AJ12" s="12"/>
      <c r="AK12" s="12"/>
      <c r="AL12" s="11">
        <v>830</v>
      </c>
      <c r="AM12" s="13">
        <v>146834.91</v>
      </c>
      <c r="AN12" s="11">
        <v>319</v>
      </c>
      <c r="AO12" s="11"/>
      <c r="AP12" s="13"/>
      <c r="AQ12" s="11"/>
      <c r="AR12" s="12"/>
      <c r="AS12" s="12"/>
      <c r="AT12" s="11">
        <v>1106</v>
      </c>
      <c r="AU12" s="13">
        <v>230497.42</v>
      </c>
      <c r="AV12" s="11">
        <v>351</v>
      </c>
      <c r="AW12" s="11"/>
      <c r="AX12" s="13"/>
      <c r="AY12" s="11"/>
      <c r="AZ12" s="12"/>
      <c r="BA12" s="12"/>
      <c r="BB12" s="11">
        <v>188</v>
      </c>
      <c r="BC12" s="13">
        <v>29974.15</v>
      </c>
      <c r="BD12" s="11">
        <v>279</v>
      </c>
      <c r="BE12" s="11"/>
      <c r="BF12" s="13"/>
      <c r="BG12" s="11"/>
      <c r="BH12" s="12"/>
      <c r="BI12" s="12"/>
      <c r="BJ12" s="11">
        <v>1534</v>
      </c>
      <c r="BK12" s="13">
        <v>311771.05</v>
      </c>
      <c r="BL12" s="11">
        <v>356</v>
      </c>
      <c r="BM12" s="11"/>
      <c r="BN12" s="13"/>
      <c r="BO12" s="11"/>
      <c r="BP12" s="12"/>
      <c r="BQ12" s="12"/>
      <c r="BR12" s="11">
        <v>82</v>
      </c>
      <c r="BS12" s="13">
        <v>16548.11</v>
      </c>
      <c r="BT12" s="11">
        <v>172</v>
      </c>
      <c r="BU12" s="11"/>
      <c r="BV12" s="13"/>
      <c r="BW12" s="11"/>
      <c r="BX12" s="12"/>
      <c r="BY12" s="12"/>
      <c r="BZ12" s="11"/>
      <c r="CA12" s="13"/>
      <c r="CB12" s="11"/>
      <c r="CC12" s="11"/>
      <c r="CD12" s="13"/>
      <c r="CE12" s="11"/>
      <c r="CF12" s="12"/>
      <c r="CG12" s="12"/>
      <c r="CH12" s="11">
        <v>2454</v>
      </c>
      <c r="CI12" s="13">
        <v>476430.63</v>
      </c>
      <c r="CJ12" s="11">
        <v>160</v>
      </c>
      <c r="CK12" s="11"/>
      <c r="CL12" s="13"/>
      <c r="CM12" s="11"/>
      <c r="CN12" s="12"/>
      <c r="CO12" s="12"/>
      <c r="CP12" s="11">
        <v>452</v>
      </c>
      <c r="CQ12" s="13">
        <v>72836.82</v>
      </c>
      <c r="CR12" s="11">
        <v>198</v>
      </c>
      <c r="CS12" s="11"/>
      <c r="CT12" s="13"/>
      <c r="CU12" s="11"/>
      <c r="CV12" s="12"/>
      <c r="CW12" s="12"/>
      <c r="CX12" s="11">
        <v>2</v>
      </c>
      <c r="CY12" s="13">
        <v>855.98</v>
      </c>
      <c r="CZ12" s="11">
        <v>293</v>
      </c>
      <c r="DA12" s="11"/>
      <c r="DB12" s="13"/>
      <c r="DC12" s="11"/>
      <c r="DD12" s="12"/>
      <c r="DE12" s="12"/>
      <c r="DF12" s="11">
        <v>409</v>
      </c>
      <c r="DG12" s="13">
        <v>76460.31</v>
      </c>
      <c r="DH12" s="11">
        <v>245</v>
      </c>
      <c r="DI12" s="11"/>
      <c r="DJ12" s="13"/>
      <c r="DK12" s="11"/>
      <c r="DL12" s="12"/>
      <c r="DM12" s="12"/>
      <c r="DN12" s="11">
        <v>6</v>
      </c>
      <c r="DO12" s="13">
        <v>916.84</v>
      </c>
      <c r="DP12" s="11">
        <v>75</v>
      </c>
      <c r="DQ12" s="11"/>
      <c r="DR12" s="13"/>
      <c r="DS12" s="11"/>
      <c r="DT12" s="12"/>
      <c r="DU12" s="12"/>
      <c r="DV12" s="11"/>
      <c r="DW12" s="13"/>
      <c r="DX12" s="11"/>
      <c r="DY12" s="11"/>
      <c r="DZ12" s="13"/>
      <c r="EA12" s="11"/>
      <c r="EB12" s="12"/>
      <c r="EC12" s="12"/>
      <c r="ED12" s="11">
        <v>92</v>
      </c>
      <c r="EE12" s="13">
        <v>23704.3</v>
      </c>
      <c r="EF12" s="11">
        <v>313</v>
      </c>
      <c r="EG12" s="11"/>
      <c r="EH12" s="13"/>
      <c r="EI12" s="11"/>
      <c r="EJ12" s="12"/>
      <c r="EK12" s="12"/>
      <c r="EL12" s="11"/>
      <c r="EM12" s="13"/>
      <c r="EN12" s="11">
        <v>27</v>
      </c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215</v>
      </c>
      <c r="FK12" s="13">
        <v>43820.32</v>
      </c>
      <c r="FL12" s="11">
        <v>166</v>
      </c>
      <c r="FM12" s="11"/>
      <c r="FN12" s="13"/>
      <c r="FO12" s="11"/>
      <c r="FP12" s="12"/>
      <c r="FQ12" s="12"/>
      <c r="FR12" s="11">
        <v>23</v>
      </c>
      <c r="FS12" s="13">
        <v>2791.22</v>
      </c>
      <c r="FT12" s="11">
        <v>112</v>
      </c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>
        <v>128</v>
      </c>
      <c r="GI12" s="13">
        <v>19914.89</v>
      </c>
      <c r="GJ12" s="11">
        <v>217</v>
      </c>
      <c r="GK12" s="11"/>
      <c r="GL12" s="13"/>
      <c r="GM12" s="11"/>
      <c r="GN12" s="12"/>
      <c r="GO12" s="12"/>
      <c r="GP12" s="11">
        <v>92</v>
      </c>
      <c r="GQ12" s="13">
        <v>15870.51</v>
      </c>
      <c r="GR12" s="11">
        <v>253</v>
      </c>
      <c r="GS12" s="11"/>
      <c r="GT12" s="13"/>
      <c r="GU12" s="11"/>
      <c r="GV12" s="12"/>
      <c r="GW12" s="12"/>
      <c r="GX12" s="11"/>
      <c r="GY12" s="13"/>
      <c r="GZ12" s="11">
        <v>26</v>
      </c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>
        <v>2</v>
      </c>
      <c r="HW12" s="13">
        <v>340.2</v>
      </c>
      <c r="HX12" s="11">
        <v>32</v>
      </c>
      <c r="HY12" s="11"/>
      <c r="HZ12" s="13"/>
      <c r="IA12" s="11"/>
      <c r="IB12" s="12"/>
      <c r="IC12" s="12"/>
      <c r="ID12" s="11"/>
      <c r="IE12" s="13"/>
      <c r="IF12" s="11">
        <v>75</v>
      </c>
      <c r="IG12" s="11"/>
      <c r="IH12" s="13"/>
      <c r="II12" s="11"/>
      <c r="IJ12" s="12"/>
      <c r="IK12" s="12"/>
      <c r="IL12" s="11"/>
      <c r="IM12" s="13"/>
      <c r="IN12" s="11">
        <v>1</v>
      </c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>
        <v>25</v>
      </c>
      <c r="JC12" s="13">
        <v>5276.86</v>
      </c>
      <c r="JD12" s="11"/>
      <c r="JE12" s="11"/>
      <c r="JF12" s="13"/>
      <c r="JG12" s="11"/>
      <c r="JH12" s="12"/>
      <c r="JI12" s="12"/>
      <c r="JJ12" s="11">
        <v>1</v>
      </c>
      <c r="JK12" s="13">
        <v>197.5</v>
      </c>
      <c r="JL12" s="11">
        <v>23</v>
      </c>
      <c r="JM12" s="11"/>
      <c r="JN12" s="13"/>
      <c r="JO12" s="11"/>
      <c r="JP12" s="12"/>
      <c r="JQ12" s="12"/>
      <c r="JR12" s="11">
        <v>13</v>
      </c>
      <c r="JS12" s="13">
        <v>3745.83</v>
      </c>
      <c r="JT12" s="11">
        <v>286</v>
      </c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>
        <v>266</v>
      </c>
      <c r="KS12" s="11"/>
      <c r="KT12" s="13"/>
      <c r="KU12" s="11"/>
      <c r="KV12" s="12"/>
      <c r="KW12" s="12"/>
      <c r="KX12" s="11">
        <v>28</v>
      </c>
      <c r="KY12" s="13">
        <v>405.85</v>
      </c>
      <c r="KZ12" s="11"/>
      <c r="LA12" s="11"/>
      <c r="LB12" s="13"/>
      <c r="LC12" s="11"/>
      <c r="LD12" s="12"/>
      <c r="LE12" s="12"/>
      <c r="LF12" s="11"/>
      <c r="LG12" s="13"/>
      <c r="LH12" s="11">
        <v>1</v>
      </c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>
        <v>62</v>
      </c>
      <c r="MG12" s="11"/>
      <c r="MH12" s="13"/>
      <c r="MI12" s="11"/>
      <c r="MJ12" s="12"/>
      <c r="MK12" s="12"/>
      <c r="ML12" s="11"/>
      <c r="MM12" s="13"/>
      <c r="MN12" s="11">
        <v>2</v>
      </c>
      <c r="MO12" s="11"/>
      <c r="MP12" s="13"/>
      <c r="MQ12" s="11"/>
      <c r="MR12" s="12"/>
      <c r="MS12" s="12"/>
    </row>
    <row r="13">
      <c r="A13" s="10" t="s">
        <v>81</v>
      </c>
      <c r="B13" s="11">
        <v>32264</v>
      </c>
      <c r="C13" s="11">
        <f>=ROUNDDOWN(42.4805793285056,0)</f>
      </c>
      <c r="D13" s="11">
        <v>17540</v>
      </c>
      <c r="E13" s="12">
        <v>0.9909</v>
      </c>
      <c r="F13" s="11"/>
      <c r="G13" s="11">
        <f>=ROUNDDOWN({0},0)</f>
      </c>
      <c r="H13" s="11"/>
      <c r="I13" s="12"/>
      <c r="J13" s="11">
        <v>1858</v>
      </c>
      <c r="K13" s="13">
        <v>164541.57</v>
      </c>
      <c r="L13" s="11">
        <v>202</v>
      </c>
      <c r="M13" s="14">
        <v>814.56</v>
      </c>
      <c r="N13" s="11"/>
      <c r="O13" s="13"/>
      <c r="P13" s="11"/>
      <c r="Q13" s="14"/>
      <c r="R13" s="12"/>
      <c r="S13" s="12"/>
      <c r="T13" s="12"/>
      <c r="U13" s="12"/>
      <c r="V13" s="11">
        <v>453</v>
      </c>
      <c r="W13" s="13">
        <v>38225.73</v>
      </c>
      <c r="X13" s="11">
        <v>199</v>
      </c>
      <c r="Y13" s="11"/>
      <c r="Z13" s="13"/>
      <c r="AA13" s="11"/>
      <c r="AB13" s="12"/>
      <c r="AC13" s="12"/>
      <c r="AD13" s="11">
        <v>438</v>
      </c>
      <c r="AE13" s="13">
        <v>31757.17</v>
      </c>
      <c r="AF13" s="11">
        <v>202</v>
      </c>
      <c r="AG13" s="11"/>
      <c r="AH13" s="13"/>
      <c r="AI13" s="11"/>
      <c r="AJ13" s="12"/>
      <c r="AK13" s="12"/>
      <c r="AL13" s="11">
        <v>47</v>
      </c>
      <c r="AM13" s="13">
        <v>5097.35</v>
      </c>
      <c r="AN13" s="11">
        <v>153</v>
      </c>
      <c r="AO13" s="11"/>
      <c r="AP13" s="13"/>
      <c r="AQ13" s="11"/>
      <c r="AR13" s="12"/>
      <c r="AS13" s="12"/>
      <c r="AT13" s="11">
        <v>326</v>
      </c>
      <c r="AU13" s="13">
        <v>33051.64</v>
      </c>
      <c r="AV13" s="11">
        <v>200</v>
      </c>
      <c r="AW13" s="11"/>
      <c r="AX13" s="13"/>
      <c r="AY13" s="11"/>
      <c r="AZ13" s="12"/>
      <c r="BA13" s="12"/>
      <c r="BB13" s="11">
        <v>164</v>
      </c>
      <c r="BC13" s="13">
        <v>15837.52</v>
      </c>
      <c r="BD13" s="11">
        <v>178</v>
      </c>
      <c r="BE13" s="11"/>
      <c r="BF13" s="13"/>
      <c r="BG13" s="11"/>
      <c r="BH13" s="12"/>
      <c r="BI13" s="12"/>
      <c r="BJ13" s="11">
        <v>221</v>
      </c>
      <c r="BK13" s="13">
        <v>21652.08</v>
      </c>
      <c r="BL13" s="11">
        <v>202</v>
      </c>
      <c r="BM13" s="11"/>
      <c r="BN13" s="13"/>
      <c r="BO13" s="11"/>
      <c r="BP13" s="12"/>
      <c r="BQ13" s="12"/>
      <c r="BR13" s="11">
        <v>65</v>
      </c>
      <c r="BS13" s="13">
        <v>6472.37</v>
      </c>
      <c r="BT13" s="11">
        <v>65</v>
      </c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>
        <v>2</v>
      </c>
      <c r="CI13" s="13">
        <v>216.38</v>
      </c>
      <c r="CJ13" s="11">
        <v>4</v>
      </c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>
        <v>36</v>
      </c>
      <c r="CY13" s="13">
        <v>5277.92</v>
      </c>
      <c r="CZ13" s="11">
        <v>202</v>
      </c>
      <c r="DA13" s="11"/>
      <c r="DB13" s="13"/>
      <c r="DC13" s="11"/>
      <c r="DD13" s="12"/>
      <c r="DE13" s="12"/>
      <c r="DF13" s="11">
        <v>27</v>
      </c>
      <c r="DG13" s="13">
        <v>1439.93</v>
      </c>
      <c r="DH13" s="11">
        <v>93</v>
      </c>
      <c r="DI13" s="11"/>
      <c r="DJ13" s="13"/>
      <c r="DK13" s="11"/>
      <c r="DL13" s="12"/>
      <c r="DM13" s="12"/>
      <c r="DN13" s="11">
        <v>8</v>
      </c>
      <c r="DO13" s="13">
        <v>1005.43</v>
      </c>
      <c r="DP13" s="11">
        <v>45</v>
      </c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>
        <v>86</v>
      </c>
      <c r="EG13" s="11"/>
      <c r="EH13" s="13"/>
      <c r="EI13" s="11"/>
      <c r="EJ13" s="12"/>
      <c r="EK13" s="12"/>
      <c r="EL13" s="11"/>
      <c r="EM13" s="13"/>
      <c r="EN13" s="11">
        <v>62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>
        <v>7</v>
      </c>
      <c r="GI13" s="13">
        <v>602.53</v>
      </c>
      <c r="GJ13" s="11">
        <v>41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>
        <v>28</v>
      </c>
      <c r="GY13" s="13">
        <v>3059.86</v>
      </c>
      <c r="GZ13" s="11">
        <v>86</v>
      </c>
      <c r="HA13" s="11"/>
      <c r="HB13" s="13"/>
      <c r="HC13" s="11"/>
      <c r="HD13" s="12"/>
      <c r="HE13" s="12"/>
      <c r="HF13" s="11">
        <v>4</v>
      </c>
      <c r="HG13" s="13">
        <v>576.41</v>
      </c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>
        <v>1</v>
      </c>
      <c r="IE13" s="13"/>
      <c r="IF13" s="11">
        <v>120</v>
      </c>
      <c r="IG13" s="11"/>
      <c r="IH13" s="13"/>
      <c r="II13" s="11"/>
      <c r="IJ13" s="12"/>
      <c r="IK13" s="12"/>
      <c r="IL13" s="11">
        <v>2</v>
      </c>
      <c r="IM13" s="13">
        <v>112.88</v>
      </c>
      <c r="IN13" s="11">
        <v>62</v>
      </c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>
        <v>52</v>
      </c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>
        <v>2</v>
      </c>
      <c r="KQ13" s="13">
        <v>49.98</v>
      </c>
      <c r="KR13" s="11">
        <v>202</v>
      </c>
      <c r="KS13" s="11"/>
      <c r="KT13" s="13"/>
      <c r="KU13" s="11"/>
      <c r="KV13" s="12"/>
      <c r="KW13" s="12"/>
      <c r="KX13" s="11">
        <v>27</v>
      </c>
      <c r="KY13" s="13">
        <v>106.39</v>
      </c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</row>
    <row r="14">
      <c r="A14" s="10" t="s">
        <v>82</v>
      </c>
      <c r="B14" s="11">
        <v>5366</v>
      </c>
      <c r="C14" s="11">
        <f>=ROUNDDOWN(11.6071814838849,0)</f>
      </c>
      <c r="D14" s="11">
        <v>8330</v>
      </c>
      <c r="E14" s="12">
        <v>0.9117</v>
      </c>
      <c r="F14" s="11"/>
      <c r="G14" s="11">
        <f>=ROUNDDOWN({0},0)</f>
      </c>
      <c r="H14" s="11"/>
      <c r="I14" s="12"/>
      <c r="J14" s="11">
        <v>1763</v>
      </c>
      <c r="K14" s="13">
        <v>135496.36</v>
      </c>
      <c r="L14" s="11">
        <v>48</v>
      </c>
      <c r="M14" s="14">
        <v>2822.84</v>
      </c>
      <c r="N14" s="11"/>
      <c r="O14" s="13"/>
      <c r="P14" s="11"/>
      <c r="Q14" s="14"/>
      <c r="R14" s="12"/>
      <c r="S14" s="12"/>
      <c r="T14" s="12"/>
      <c r="U14" s="12"/>
      <c r="V14" s="11">
        <v>155</v>
      </c>
      <c r="W14" s="13">
        <v>9290.32</v>
      </c>
      <c r="X14" s="11">
        <v>35</v>
      </c>
      <c r="Y14" s="11"/>
      <c r="Z14" s="13"/>
      <c r="AA14" s="11"/>
      <c r="AB14" s="12"/>
      <c r="AC14" s="12"/>
      <c r="AD14" s="11">
        <v>506</v>
      </c>
      <c r="AE14" s="13">
        <v>35066.75</v>
      </c>
      <c r="AF14" s="11">
        <v>48</v>
      </c>
      <c r="AG14" s="11"/>
      <c r="AH14" s="13"/>
      <c r="AI14" s="11"/>
      <c r="AJ14" s="12"/>
      <c r="AK14" s="12"/>
      <c r="AL14" s="11">
        <v>139</v>
      </c>
      <c r="AM14" s="13">
        <v>9643.2</v>
      </c>
      <c r="AN14" s="11">
        <v>47</v>
      </c>
      <c r="AO14" s="11"/>
      <c r="AP14" s="13"/>
      <c r="AQ14" s="11"/>
      <c r="AR14" s="12"/>
      <c r="AS14" s="12"/>
      <c r="AT14" s="11">
        <v>138</v>
      </c>
      <c r="AU14" s="13">
        <v>14579.32</v>
      </c>
      <c r="AV14" s="11">
        <v>48</v>
      </c>
      <c r="AW14" s="11"/>
      <c r="AX14" s="13"/>
      <c r="AY14" s="11"/>
      <c r="AZ14" s="12"/>
      <c r="BA14" s="12"/>
      <c r="BB14" s="11">
        <v>15</v>
      </c>
      <c r="BC14" s="13">
        <v>1154.5</v>
      </c>
      <c r="BD14" s="11">
        <v>47</v>
      </c>
      <c r="BE14" s="11"/>
      <c r="BF14" s="13"/>
      <c r="BG14" s="11"/>
      <c r="BH14" s="12"/>
      <c r="BI14" s="12"/>
      <c r="BJ14" s="11">
        <v>311</v>
      </c>
      <c r="BK14" s="13">
        <v>26280.14</v>
      </c>
      <c r="BL14" s="11">
        <v>48</v>
      </c>
      <c r="BM14" s="11"/>
      <c r="BN14" s="13"/>
      <c r="BO14" s="11"/>
      <c r="BP14" s="12"/>
      <c r="BQ14" s="12"/>
      <c r="BR14" s="11">
        <v>29</v>
      </c>
      <c r="BS14" s="13">
        <v>2180.22</v>
      </c>
      <c r="BT14" s="11">
        <v>30</v>
      </c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>
        <v>177</v>
      </c>
      <c r="CI14" s="13">
        <v>16457.34</v>
      </c>
      <c r="CJ14" s="11">
        <v>39</v>
      </c>
      <c r="CK14" s="11"/>
      <c r="CL14" s="13"/>
      <c r="CM14" s="11"/>
      <c r="CN14" s="12"/>
      <c r="CO14" s="12"/>
      <c r="CP14" s="11">
        <v>74</v>
      </c>
      <c r="CQ14" s="13">
        <v>4756.59</v>
      </c>
      <c r="CR14" s="11">
        <v>37</v>
      </c>
      <c r="CS14" s="11"/>
      <c r="CT14" s="13"/>
      <c r="CU14" s="11"/>
      <c r="CV14" s="12"/>
      <c r="CW14" s="12"/>
      <c r="CX14" s="11"/>
      <c r="CY14" s="13"/>
      <c r="CZ14" s="11">
        <v>45</v>
      </c>
      <c r="DA14" s="11"/>
      <c r="DB14" s="13"/>
      <c r="DC14" s="11"/>
      <c r="DD14" s="12"/>
      <c r="DE14" s="12"/>
      <c r="DF14" s="11">
        <v>44</v>
      </c>
      <c r="DG14" s="13">
        <v>3713.47</v>
      </c>
      <c r="DH14" s="11">
        <v>31</v>
      </c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>
        <v>32</v>
      </c>
      <c r="EE14" s="13">
        <v>3046.01</v>
      </c>
      <c r="EF14" s="11">
        <v>48</v>
      </c>
      <c r="EG14" s="11"/>
      <c r="EH14" s="13"/>
      <c r="EI14" s="11"/>
      <c r="EJ14" s="12"/>
      <c r="EK14" s="12"/>
      <c r="EL14" s="11"/>
      <c r="EM14" s="13"/>
      <c r="EN14" s="11">
        <v>4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26</v>
      </c>
      <c r="FK14" s="13">
        <v>1773.51</v>
      </c>
      <c r="FL14" s="11">
        <v>17</v>
      </c>
      <c r="FM14" s="11"/>
      <c r="FN14" s="13"/>
      <c r="FO14" s="11"/>
      <c r="FP14" s="12"/>
      <c r="FQ14" s="12"/>
      <c r="FR14" s="11">
        <v>25</v>
      </c>
      <c r="FS14" s="13">
        <v>1444.17</v>
      </c>
      <c r="FT14" s="11">
        <v>24</v>
      </c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>
        <v>23</v>
      </c>
      <c r="GI14" s="13">
        <v>1760.84</v>
      </c>
      <c r="GJ14" s="11">
        <v>46</v>
      </c>
      <c r="GK14" s="11"/>
      <c r="GL14" s="13"/>
      <c r="GM14" s="11"/>
      <c r="GN14" s="12"/>
      <c r="GO14" s="12"/>
      <c r="GP14" s="11">
        <v>61</v>
      </c>
      <c r="GQ14" s="13">
        <v>4161.8</v>
      </c>
      <c r="GR14" s="11">
        <v>40</v>
      </c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>
        <v>1</v>
      </c>
      <c r="JS14" s="13">
        <v>122.98</v>
      </c>
      <c r="JT14" s="11">
        <v>40</v>
      </c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>
        <v>48</v>
      </c>
      <c r="KS14" s="11"/>
      <c r="KT14" s="13"/>
      <c r="KU14" s="11"/>
      <c r="KV14" s="12"/>
      <c r="KW14" s="12"/>
      <c r="KX14" s="11">
        <v>7</v>
      </c>
      <c r="KY14" s="13">
        <v>65.2</v>
      </c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</row>
    <row r="15">
      <c r="A15" s="10" t="s">
        <v>83</v>
      </c>
      <c r="B15" s="11">
        <v>9997</v>
      </c>
      <c r="C15" s="11">
        <f>=ROUNDDOWN(182.094717668488,0)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311</v>
      </c>
      <c r="K15" s="13">
        <v>5845.86</v>
      </c>
      <c r="L15" s="11">
        <v>27</v>
      </c>
      <c r="M15" s="14">
        <v>216.51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>
        <v>1</v>
      </c>
      <c r="BK15" s="13">
        <v>32.62</v>
      </c>
      <c r="BL15" s="11">
        <v>27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>
        <v>5</v>
      </c>
      <c r="CA15" s="13">
        <v>210.75</v>
      </c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>
        <v>27</v>
      </c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>
        <v>3</v>
      </c>
      <c r="DW15" s="13">
        <v>118.64</v>
      </c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216</v>
      </c>
      <c r="EM15" s="13">
        <v>4333.24</v>
      </c>
      <c r="EN15" s="11">
        <v>27</v>
      </c>
      <c r="EO15" s="11"/>
      <c r="EP15" s="13"/>
      <c r="EQ15" s="11"/>
      <c r="ER15" s="12"/>
      <c r="ES15" s="12"/>
      <c r="ET15" s="11">
        <v>37</v>
      </c>
      <c r="EU15" s="13">
        <v>1090.62</v>
      </c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>
        <v>48</v>
      </c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1</v>
      </c>
      <c r="IE15" s="13">
        <v>59.99</v>
      </c>
      <c r="IF15" s="11">
        <v>27</v>
      </c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>
        <v>27</v>
      </c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>
        <v>18</v>
      </c>
      <c r="MO15" s="11"/>
      <c r="MP15" s="13"/>
      <c r="MQ15" s="11"/>
      <c r="MR15" s="12"/>
      <c r="MS15" s="12"/>
    </row>
    <row r="16">
      <c r="A16" s="10" t="s">
        <v>84</v>
      </c>
      <c r="B16" s="11">
        <v>13767</v>
      </c>
      <c r="C16" s="11">
        <f>=ROUNDDOWN(12.039352864014,0)</f>
      </c>
      <c r="D16" s="11">
        <v>1008</v>
      </c>
      <c r="E16" s="12">
        <v>1</v>
      </c>
      <c r="F16" s="11"/>
      <c r="G16" s="11">
        <f>=ROUNDDOWN({0},0)</f>
      </c>
      <c r="H16" s="11"/>
      <c r="I16" s="12"/>
      <c r="J16" s="11">
        <v>286</v>
      </c>
      <c r="K16" s="13">
        <v>2532.55</v>
      </c>
      <c r="L16" s="11">
        <v>22</v>
      </c>
      <c r="M16" s="14">
        <v>115.12</v>
      </c>
      <c r="N16" s="11"/>
      <c r="O16" s="13"/>
      <c r="P16" s="11"/>
      <c r="Q16" s="14"/>
      <c r="R16" s="12"/>
      <c r="S16" s="12"/>
      <c r="T16" s="12"/>
      <c r="U16" s="12"/>
      <c r="V16" s="11">
        <v>268</v>
      </c>
      <c r="W16" s="13">
        <v>2392.78</v>
      </c>
      <c r="X16" s="11">
        <v>22</v>
      </c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>
        <v>18</v>
      </c>
      <c r="AM16" s="13">
        <v>139.77</v>
      </c>
      <c r="AN16" s="11">
        <v>10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>
        <v>4</v>
      </c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>
        <v>4</v>
      </c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>
        <v>4</v>
      </c>
      <c r="EG16" s="11"/>
      <c r="EH16" s="13"/>
      <c r="EI16" s="11"/>
      <c r="EJ16" s="12"/>
      <c r="EK16" s="12"/>
      <c r="EL16" s="11"/>
      <c r="EM16" s="13"/>
      <c r="EN16" s="11">
        <v>7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4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>
        <v>5</v>
      </c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>
        <v>16</v>
      </c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>
        <v>4</v>
      </c>
      <c r="MG16" s="11"/>
      <c r="MH16" s="13"/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</row>
    <row r="17">
      <c r="A17" s="10" t="s">
        <v>85</v>
      </c>
      <c r="B17" s="11">
        <v>25934</v>
      </c>
      <c r="C17" s="11">
        <f>=ROUNDDOWN(37.6673928830792,0)</f>
      </c>
      <c r="D17" s="11">
        <v>3290</v>
      </c>
      <c r="E17" s="12">
        <v>0.9578</v>
      </c>
      <c r="F17" s="11"/>
      <c r="G17" s="11">
        <f>=ROUNDDOWN({0},0)</f>
      </c>
      <c r="H17" s="11"/>
      <c r="I17" s="12"/>
      <c r="J17" s="11">
        <v>3900</v>
      </c>
      <c r="K17" s="13">
        <v>99298.24</v>
      </c>
      <c r="L17" s="11">
        <v>54</v>
      </c>
      <c r="M17" s="14">
        <v>1838.86</v>
      </c>
      <c r="N17" s="11"/>
      <c r="O17" s="13"/>
      <c r="P17" s="11"/>
      <c r="Q17" s="14"/>
      <c r="R17" s="12"/>
      <c r="S17" s="12"/>
      <c r="T17" s="12"/>
      <c r="U17" s="12"/>
      <c r="V17" s="11">
        <v>2538</v>
      </c>
      <c r="W17" s="13">
        <v>51607.43</v>
      </c>
      <c r="X17" s="11">
        <v>42</v>
      </c>
      <c r="Y17" s="11"/>
      <c r="Z17" s="13"/>
      <c r="AA17" s="11"/>
      <c r="AB17" s="12"/>
      <c r="AC17" s="12"/>
      <c r="AD17" s="11">
        <v>69</v>
      </c>
      <c r="AE17" s="13">
        <v>1461.94</v>
      </c>
      <c r="AF17" s="11">
        <v>42</v>
      </c>
      <c r="AG17" s="11"/>
      <c r="AH17" s="13"/>
      <c r="AI17" s="11"/>
      <c r="AJ17" s="12"/>
      <c r="AK17" s="12"/>
      <c r="AL17" s="11">
        <v>39</v>
      </c>
      <c r="AM17" s="13">
        <v>1405.63</v>
      </c>
      <c r="AN17" s="11">
        <v>32</v>
      </c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>
        <v>1</v>
      </c>
      <c r="BE17" s="11"/>
      <c r="BF17" s="13"/>
      <c r="BG17" s="11"/>
      <c r="BH17" s="12"/>
      <c r="BI17" s="12"/>
      <c r="BJ17" s="11">
        <v>8</v>
      </c>
      <c r="BK17" s="13">
        <v>111.23</v>
      </c>
      <c r="BL17" s="11">
        <v>1</v>
      </c>
      <c r="BM17" s="11"/>
      <c r="BN17" s="13"/>
      <c r="BO17" s="11"/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>
        <v>12</v>
      </c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13</v>
      </c>
      <c r="EE17" s="13">
        <v>296.35</v>
      </c>
      <c r="EF17" s="11">
        <v>12</v>
      </c>
      <c r="EG17" s="11"/>
      <c r="EH17" s="13"/>
      <c r="EI17" s="11"/>
      <c r="EJ17" s="12"/>
      <c r="EK17" s="12"/>
      <c r="EL17" s="11"/>
      <c r="EM17" s="13"/>
      <c r="EN17" s="11">
        <v>10</v>
      </c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>
        <v>1098</v>
      </c>
      <c r="FC17" s="13">
        <v>41519.22</v>
      </c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>
        <v>10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>
        <v>135</v>
      </c>
      <c r="KI17" s="13">
        <v>2896.44</v>
      </c>
      <c r="KJ17" s="11">
        <v>9</v>
      </c>
      <c r="KK17" s="11"/>
      <c r="KL17" s="13"/>
      <c r="KM17" s="11"/>
      <c r="KN17" s="12"/>
      <c r="KO17" s="12"/>
      <c r="KP17" s="11"/>
      <c r="KQ17" s="13"/>
      <c r="KR17" s="11">
        <v>51</v>
      </c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</row>
    <row r="18">
      <c r="A18" s="10" t="s">
        <v>86</v>
      </c>
      <c r="B18" s="11">
        <v>4007</v>
      </c>
      <c r="C18" s="11">
        <f>=ROUNDDOWN(268.926174496644,0)</f>
      </c>
      <c r="D18" s="11"/>
      <c r="E18" s="12">
        <v>0.0294</v>
      </c>
      <c r="F18" s="11"/>
      <c r="G18" s="11">
        <f>=ROUNDDOWN({0},0)</f>
      </c>
      <c r="H18" s="11"/>
      <c r="I18" s="12"/>
      <c r="J18" s="11">
        <v>47</v>
      </c>
      <c r="K18" s="13">
        <v>3551.99</v>
      </c>
      <c r="L18" s="11"/>
      <c r="M18" s="14"/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10</v>
      </c>
      <c r="AE18" s="13">
        <v>1209.12</v>
      </c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10</v>
      </c>
      <c r="BK18" s="13">
        <v>1126.3</v>
      </c>
      <c r="BL18" s="11"/>
      <c r="BM18" s="11"/>
      <c r="BN18" s="13"/>
      <c r="BO18" s="11"/>
      <c r="BP18" s="12"/>
      <c r="BQ18" s="12"/>
      <c r="BR18" s="11">
        <v>4</v>
      </c>
      <c r="BS18" s="13">
        <v>171.63</v>
      </c>
      <c r="BT18" s="11"/>
      <c r="BU18" s="11"/>
      <c r="BV18" s="13"/>
      <c r="BW18" s="11"/>
      <c r="BX18" s="12"/>
      <c r="BY18" s="12"/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>
        <v>20</v>
      </c>
      <c r="DG18" s="13">
        <v>937.83</v>
      </c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1</v>
      </c>
      <c r="EE18" s="13">
        <v>40.62</v>
      </c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>
        <v>2</v>
      </c>
      <c r="FK18" s="13">
        <v>66.49</v>
      </c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</row>
    <row r="19">
      <c r="A19" s="10" t="s">
        <v>87</v>
      </c>
      <c r="B19" s="11">
        <v>412113</v>
      </c>
      <c r="C19" s="11">
        <f>=ROUNDDOWN(16.8430753888784,0)</f>
      </c>
      <c r="D19" s="11">
        <v>258152</v>
      </c>
      <c r="E19" s="12">
        <v>0.8943</v>
      </c>
      <c r="F19" s="11"/>
      <c r="G19" s="11">
        <f>=ROUNDDOWN({0},0)</f>
      </c>
      <c r="H19" s="11"/>
      <c r="I19" s="12"/>
      <c r="J19" s="11">
        <v>54104</v>
      </c>
      <c r="K19" s="13">
        <v>1329563.87</v>
      </c>
      <c r="L19" s="11">
        <v>1304</v>
      </c>
      <c r="M19" s="14">
        <v>1019.6</v>
      </c>
      <c r="N19" s="11"/>
      <c r="O19" s="13"/>
      <c r="P19" s="11"/>
      <c r="Q19" s="14"/>
      <c r="R19" s="12"/>
      <c r="S19" s="12"/>
      <c r="T19" s="12"/>
      <c r="U19" s="12"/>
      <c r="V19" s="11">
        <v>30738</v>
      </c>
      <c r="W19" s="13">
        <v>665013.83</v>
      </c>
      <c r="X19" s="11">
        <v>1044</v>
      </c>
      <c r="Y19" s="11"/>
      <c r="Z19" s="13"/>
      <c r="AA19" s="11"/>
      <c r="AB19" s="12"/>
      <c r="AC19" s="12"/>
      <c r="AD19" s="11">
        <v>1240</v>
      </c>
      <c r="AE19" s="13">
        <v>35055.04</v>
      </c>
      <c r="AF19" s="11">
        <v>876</v>
      </c>
      <c r="AG19" s="11"/>
      <c r="AH19" s="13"/>
      <c r="AI19" s="11"/>
      <c r="AJ19" s="12"/>
      <c r="AK19" s="12"/>
      <c r="AL19" s="11">
        <v>2723</v>
      </c>
      <c r="AM19" s="13">
        <v>69540.4</v>
      </c>
      <c r="AN19" s="11">
        <v>898</v>
      </c>
      <c r="AO19" s="11"/>
      <c r="AP19" s="13"/>
      <c r="AQ19" s="11"/>
      <c r="AR19" s="12"/>
      <c r="AS19" s="12"/>
      <c r="AT19" s="11">
        <v>1302</v>
      </c>
      <c r="AU19" s="13">
        <v>42335.28</v>
      </c>
      <c r="AV19" s="11">
        <v>884</v>
      </c>
      <c r="AW19" s="11"/>
      <c r="AX19" s="13"/>
      <c r="AY19" s="11"/>
      <c r="AZ19" s="12"/>
      <c r="BA19" s="12"/>
      <c r="BB19" s="11">
        <v>5425</v>
      </c>
      <c r="BC19" s="13">
        <v>152939.17</v>
      </c>
      <c r="BD19" s="11">
        <v>878</v>
      </c>
      <c r="BE19" s="11"/>
      <c r="BF19" s="13"/>
      <c r="BG19" s="11"/>
      <c r="BH19" s="12"/>
      <c r="BI19" s="12"/>
      <c r="BJ19" s="11">
        <v>765</v>
      </c>
      <c r="BK19" s="13">
        <v>26471.7</v>
      </c>
      <c r="BL19" s="11">
        <v>923</v>
      </c>
      <c r="BM19" s="11"/>
      <c r="BN19" s="13"/>
      <c r="BO19" s="11"/>
      <c r="BP19" s="12"/>
      <c r="BQ19" s="12"/>
      <c r="BR19" s="11">
        <v>3256</v>
      </c>
      <c r="BS19" s="13">
        <v>94666.11</v>
      </c>
      <c r="BT19" s="11">
        <v>868</v>
      </c>
      <c r="BU19" s="11"/>
      <c r="BV19" s="13"/>
      <c r="BW19" s="11"/>
      <c r="BX19" s="12"/>
      <c r="BY19" s="12"/>
      <c r="BZ19" s="11">
        <v>31</v>
      </c>
      <c r="CA19" s="13">
        <v>948.99</v>
      </c>
      <c r="CB19" s="11"/>
      <c r="CC19" s="11"/>
      <c r="CD19" s="13"/>
      <c r="CE19" s="11"/>
      <c r="CF19" s="12"/>
      <c r="CG19" s="12"/>
      <c r="CH19" s="11"/>
      <c r="CI19" s="13"/>
      <c r="CJ19" s="11"/>
      <c r="CK19" s="11"/>
      <c r="CL19" s="13"/>
      <c r="CM19" s="11"/>
      <c r="CN19" s="12"/>
      <c r="CO19" s="12"/>
      <c r="CP19" s="11">
        <v>1850</v>
      </c>
      <c r="CQ19" s="13">
        <v>41431.25</v>
      </c>
      <c r="CR19" s="11">
        <v>640</v>
      </c>
      <c r="CS19" s="11"/>
      <c r="CT19" s="13"/>
      <c r="CU19" s="11"/>
      <c r="CV19" s="12"/>
      <c r="CW19" s="12"/>
      <c r="CX19" s="11">
        <v>3776</v>
      </c>
      <c r="CY19" s="13">
        <v>107060.51</v>
      </c>
      <c r="CZ19" s="11">
        <v>894</v>
      </c>
      <c r="DA19" s="11"/>
      <c r="DB19" s="13"/>
      <c r="DC19" s="11"/>
      <c r="DD19" s="12"/>
      <c r="DE19" s="12"/>
      <c r="DF19" s="11">
        <v>256</v>
      </c>
      <c r="DG19" s="13">
        <v>7314.09</v>
      </c>
      <c r="DH19" s="11">
        <v>657</v>
      </c>
      <c r="DI19" s="11"/>
      <c r="DJ19" s="13"/>
      <c r="DK19" s="11"/>
      <c r="DL19" s="12"/>
      <c r="DM19" s="12"/>
      <c r="DN19" s="11">
        <v>598</v>
      </c>
      <c r="DO19" s="13">
        <v>18160.7</v>
      </c>
      <c r="DP19" s="11">
        <v>811</v>
      </c>
      <c r="DQ19" s="11"/>
      <c r="DR19" s="13"/>
      <c r="DS19" s="11"/>
      <c r="DT19" s="12"/>
      <c r="DU19" s="12"/>
      <c r="DV19" s="11">
        <v>587</v>
      </c>
      <c r="DW19" s="13">
        <v>16294.79</v>
      </c>
      <c r="DX19" s="11"/>
      <c r="DY19" s="11"/>
      <c r="DZ19" s="13"/>
      <c r="EA19" s="11"/>
      <c r="EB19" s="12"/>
      <c r="EC19" s="12"/>
      <c r="ED19" s="11">
        <v>119</v>
      </c>
      <c r="EE19" s="13">
        <v>4538.08</v>
      </c>
      <c r="EF19" s="11">
        <v>778</v>
      </c>
      <c r="EG19" s="11"/>
      <c r="EH19" s="13"/>
      <c r="EI19" s="11"/>
      <c r="EJ19" s="12"/>
      <c r="EK19" s="12"/>
      <c r="EL19" s="11">
        <v>776</v>
      </c>
      <c r="EM19" s="13">
        <v>27351.55</v>
      </c>
      <c r="EN19" s="11">
        <v>601</v>
      </c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>
        <v>19</v>
      </c>
      <c r="FK19" s="13">
        <v>650.33</v>
      </c>
      <c r="FL19" s="11">
        <v>74</v>
      </c>
      <c r="FM19" s="11"/>
      <c r="FN19" s="13"/>
      <c r="FO19" s="11"/>
      <c r="FP19" s="12"/>
      <c r="FQ19" s="12"/>
      <c r="FR19" s="11">
        <v>106</v>
      </c>
      <c r="FS19" s="13">
        <v>4606.27</v>
      </c>
      <c r="FT19" s="11">
        <v>80</v>
      </c>
      <c r="FU19" s="11"/>
      <c r="FV19" s="13"/>
      <c r="FW19" s="11"/>
      <c r="FX19" s="12"/>
      <c r="FY19" s="12"/>
      <c r="FZ19" s="11">
        <v>158</v>
      </c>
      <c r="GA19" s="13">
        <v>3155.21</v>
      </c>
      <c r="GB19" s="11">
        <v>181</v>
      </c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>
        <v>35</v>
      </c>
      <c r="GY19" s="13">
        <v>2425</v>
      </c>
      <c r="GZ19" s="11">
        <v>17</v>
      </c>
      <c r="HA19" s="11"/>
      <c r="HB19" s="13"/>
      <c r="HC19" s="11"/>
      <c r="HD19" s="12"/>
      <c r="HE19" s="12"/>
      <c r="HF19" s="11">
        <v>78</v>
      </c>
      <c r="HG19" s="13">
        <v>1984.22</v>
      </c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>
        <v>94</v>
      </c>
      <c r="HW19" s="13">
        <v>3183.97</v>
      </c>
      <c r="HX19" s="11">
        <v>87</v>
      </c>
      <c r="HY19" s="11"/>
      <c r="HZ19" s="13"/>
      <c r="IA19" s="11"/>
      <c r="IB19" s="12"/>
      <c r="IC19" s="12"/>
      <c r="ID19" s="11">
        <v>81</v>
      </c>
      <c r="IE19" s="13">
        <v>1266.04</v>
      </c>
      <c r="IF19" s="11">
        <v>627</v>
      </c>
      <c r="IG19" s="11"/>
      <c r="IH19" s="13"/>
      <c r="II19" s="11"/>
      <c r="IJ19" s="12"/>
      <c r="IK19" s="12"/>
      <c r="IL19" s="11">
        <v>13</v>
      </c>
      <c r="IM19" s="13">
        <v>471.98</v>
      </c>
      <c r="IN19" s="11">
        <v>417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>
        <v>4</v>
      </c>
      <c r="JK19" s="13">
        <v>233.56</v>
      </c>
      <c r="JL19" s="11">
        <v>73</v>
      </c>
      <c r="JM19" s="11"/>
      <c r="JN19" s="13"/>
      <c r="JO19" s="11"/>
      <c r="JP19" s="12"/>
      <c r="JQ19" s="12"/>
      <c r="JR19" s="11">
        <v>1</v>
      </c>
      <c r="JS19" s="13">
        <v>84.23</v>
      </c>
      <c r="JT19" s="11">
        <v>636</v>
      </c>
      <c r="JU19" s="11"/>
      <c r="JV19" s="13"/>
      <c r="JW19" s="11"/>
      <c r="JX19" s="12"/>
      <c r="JY19" s="12"/>
      <c r="JZ19" s="11">
        <v>70</v>
      </c>
      <c r="KA19" s="13">
        <v>2325.58</v>
      </c>
      <c r="KB19" s="11">
        <v>44</v>
      </c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>
        <v>1</v>
      </c>
      <c r="KQ19" s="13">
        <v>55.99</v>
      </c>
      <c r="KR19" s="11">
        <v>897</v>
      </c>
      <c r="KS19" s="11"/>
      <c r="KT19" s="13"/>
      <c r="KU19" s="11"/>
      <c r="KV19" s="12"/>
      <c r="KW19" s="12"/>
      <c r="KX19" s="11">
        <v>2</v>
      </c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/>
      <c r="MM19" s="13"/>
      <c r="MN19" s="11">
        <v>298</v>
      </c>
      <c r="MO19" s="11"/>
      <c r="MP19" s="13"/>
      <c r="MQ19" s="11"/>
      <c r="MR19" s="12"/>
      <c r="MS19" s="12"/>
    </row>
    <row r="20">
      <c r="A20" s="10" t="s">
        <v>88</v>
      </c>
      <c r="B20" s="11">
        <v>84086</v>
      </c>
      <c r="C20" s="11">
        <f>=ROUNDDOWN(26.3278852777256,0)</f>
      </c>
      <c r="D20" s="11">
        <v>62107</v>
      </c>
      <c r="E20" s="12">
        <v>0.9595</v>
      </c>
      <c r="F20" s="11"/>
      <c r="G20" s="11">
        <f>=ROUNDDOWN({0},0)</f>
      </c>
      <c r="H20" s="11"/>
      <c r="I20" s="12"/>
      <c r="J20" s="11">
        <v>11331</v>
      </c>
      <c r="K20" s="13">
        <v>369646.65</v>
      </c>
      <c r="L20" s="11">
        <v>161</v>
      </c>
      <c r="M20" s="14">
        <v>2295.94</v>
      </c>
      <c r="N20" s="11"/>
      <c r="O20" s="13"/>
      <c r="P20" s="11"/>
      <c r="Q20" s="14"/>
      <c r="R20" s="12"/>
      <c r="S20" s="12"/>
      <c r="T20" s="12"/>
      <c r="U20" s="12"/>
      <c r="V20" s="11">
        <v>4658</v>
      </c>
      <c r="W20" s="13">
        <v>151547.19</v>
      </c>
      <c r="X20" s="11">
        <v>151</v>
      </c>
      <c r="Y20" s="11"/>
      <c r="Z20" s="13"/>
      <c r="AA20" s="11"/>
      <c r="AB20" s="12"/>
      <c r="AC20" s="12"/>
      <c r="AD20" s="11">
        <v>693</v>
      </c>
      <c r="AE20" s="13">
        <v>19180.28</v>
      </c>
      <c r="AF20" s="11">
        <v>155</v>
      </c>
      <c r="AG20" s="11"/>
      <c r="AH20" s="13"/>
      <c r="AI20" s="11"/>
      <c r="AJ20" s="12"/>
      <c r="AK20" s="12"/>
      <c r="AL20" s="11">
        <v>833</v>
      </c>
      <c r="AM20" s="13">
        <v>21757.68</v>
      </c>
      <c r="AN20" s="11">
        <v>158</v>
      </c>
      <c r="AO20" s="11"/>
      <c r="AP20" s="13"/>
      <c r="AQ20" s="11"/>
      <c r="AR20" s="12"/>
      <c r="AS20" s="12"/>
      <c r="AT20" s="11">
        <v>667</v>
      </c>
      <c r="AU20" s="13">
        <v>24232.75</v>
      </c>
      <c r="AV20" s="11">
        <v>157</v>
      </c>
      <c r="AW20" s="11"/>
      <c r="AX20" s="13"/>
      <c r="AY20" s="11"/>
      <c r="AZ20" s="12"/>
      <c r="BA20" s="12"/>
      <c r="BB20" s="11">
        <v>1465</v>
      </c>
      <c r="BC20" s="13">
        <v>50624.05</v>
      </c>
      <c r="BD20" s="11">
        <v>158</v>
      </c>
      <c r="BE20" s="11"/>
      <c r="BF20" s="13"/>
      <c r="BG20" s="11"/>
      <c r="BH20" s="12"/>
      <c r="BI20" s="12"/>
      <c r="BJ20" s="11">
        <v>499</v>
      </c>
      <c r="BK20" s="13">
        <v>18767.9</v>
      </c>
      <c r="BL20" s="11">
        <v>158</v>
      </c>
      <c r="BM20" s="11"/>
      <c r="BN20" s="13"/>
      <c r="BO20" s="11"/>
      <c r="BP20" s="12"/>
      <c r="BQ20" s="12"/>
      <c r="BR20" s="11">
        <v>934</v>
      </c>
      <c r="BS20" s="13">
        <v>27572.87</v>
      </c>
      <c r="BT20" s="11">
        <v>158</v>
      </c>
      <c r="BU20" s="11"/>
      <c r="BV20" s="13"/>
      <c r="BW20" s="11"/>
      <c r="BX20" s="12"/>
      <c r="BY20" s="12"/>
      <c r="BZ20" s="11">
        <v>13</v>
      </c>
      <c r="CA20" s="13">
        <v>759.87</v>
      </c>
      <c r="CB20" s="11"/>
      <c r="CC20" s="11"/>
      <c r="CD20" s="13"/>
      <c r="CE20" s="11"/>
      <c r="CF20" s="12"/>
      <c r="CG20" s="12"/>
      <c r="CH20" s="11"/>
      <c r="CI20" s="13"/>
      <c r="CJ20" s="11">
        <v>4</v>
      </c>
      <c r="CK20" s="11"/>
      <c r="CL20" s="13"/>
      <c r="CM20" s="11"/>
      <c r="CN20" s="12"/>
      <c r="CO20" s="12"/>
      <c r="CP20" s="11">
        <v>345</v>
      </c>
      <c r="CQ20" s="13">
        <v>11485.99</v>
      </c>
      <c r="CR20" s="11">
        <v>84</v>
      </c>
      <c r="CS20" s="11"/>
      <c r="CT20" s="13"/>
      <c r="CU20" s="11"/>
      <c r="CV20" s="12"/>
      <c r="CW20" s="12"/>
      <c r="CX20" s="11">
        <v>22</v>
      </c>
      <c r="CY20" s="13">
        <v>1168.5</v>
      </c>
      <c r="CZ20" s="11">
        <v>154</v>
      </c>
      <c r="DA20" s="11"/>
      <c r="DB20" s="13"/>
      <c r="DC20" s="11"/>
      <c r="DD20" s="12"/>
      <c r="DE20" s="12"/>
      <c r="DF20" s="11">
        <v>174</v>
      </c>
      <c r="DG20" s="13">
        <v>6369.77</v>
      </c>
      <c r="DH20" s="11">
        <v>117</v>
      </c>
      <c r="DI20" s="11"/>
      <c r="DJ20" s="13"/>
      <c r="DK20" s="11"/>
      <c r="DL20" s="12"/>
      <c r="DM20" s="12"/>
      <c r="DN20" s="11">
        <v>491</v>
      </c>
      <c r="DO20" s="13">
        <v>16033.22</v>
      </c>
      <c r="DP20" s="11">
        <v>153</v>
      </c>
      <c r="DQ20" s="11"/>
      <c r="DR20" s="13"/>
      <c r="DS20" s="11"/>
      <c r="DT20" s="12"/>
      <c r="DU20" s="12"/>
      <c r="DV20" s="11"/>
      <c r="DW20" s="13"/>
      <c r="DX20" s="11"/>
      <c r="DY20" s="11"/>
      <c r="DZ20" s="13"/>
      <c r="EA20" s="11"/>
      <c r="EB20" s="12"/>
      <c r="EC20" s="12"/>
      <c r="ED20" s="11">
        <v>91</v>
      </c>
      <c r="EE20" s="13">
        <v>4781.71</v>
      </c>
      <c r="EF20" s="11">
        <v>154</v>
      </c>
      <c r="EG20" s="11"/>
      <c r="EH20" s="13"/>
      <c r="EI20" s="11"/>
      <c r="EJ20" s="12"/>
      <c r="EK20" s="12"/>
      <c r="EL20" s="11"/>
      <c r="EM20" s="13"/>
      <c r="EN20" s="11">
        <v>99</v>
      </c>
      <c r="EO20" s="11"/>
      <c r="EP20" s="13"/>
      <c r="EQ20" s="11"/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>
        <v>12</v>
      </c>
      <c r="FK20" s="13">
        <v>416.25</v>
      </c>
      <c r="FL20" s="11">
        <v>16</v>
      </c>
      <c r="FM20" s="11"/>
      <c r="FN20" s="13"/>
      <c r="FO20" s="11"/>
      <c r="FP20" s="12"/>
      <c r="FQ20" s="12"/>
      <c r="FR20" s="11">
        <v>332</v>
      </c>
      <c r="FS20" s="13">
        <v>11589.8</v>
      </c>
      <c r="FT20" s="11">
        <v>82</v>
      </c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>
        <v>24</v>
      </c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51</v>
      </c>
      <c r="HW20" s="13">
        <v>1740.52</v>
      </c>
      <c r="HX20" s="11">
        <v>29</v>
      </c>
      <c r="HY20" s="11"/>
      <c r="HZ20" s="13"/>
      <c r="IA20" s="11"/>
      <c r="IB20" s="12"/>
      <c r="IC20" s="12"/>
      <c r="ID20" s="11"/>
      <c r="IE20" s="13"/>
      <c r="IF20" s="11">
        <v>152</v>
      </c>
      <c r="IG20" s="11"/>
      <c r="IH20" s="13"/>
      <c r="II20" s="11"/>
      <c r="IJ20" s="12"/>
      <c r="IK20" s="12"/>
      <c r="IL20" s="11">
        <v>19</v>
      </c>
      <c r="IM20" s="13">
        <v>571.16</v>
      </c>
      <c r="IN20" s="11">
        <v>112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>
        <v>29</v>
      </c>
      <c r="JK20" s="13">
        <v>964.14</v>
      </c>
      <c r="JL20" s="11">
        <v>66</v>
      </c>
      <c r="JM20" s="11"/>
      <c r="JN20" s="13"/>
      <c r="JO20" s="11"/>
      <c r="JP20" s="12"/>
      <c r="JQ20" s="12"/>
      <c r="JR20" s="11"/>
      <c r="JS20" s="13"/>
      <c r="JT20" s="11">
        <v>89</v>
      </c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>
        <v>3</v>
      </c>
      <c r="KQ20" s="13">
        <v>83</v>
      </c>
      <c r="KR20" s="11">
        <v>158</v>
      </c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>
        <v>24</v>
      </c>
      <c r="MG20" s="11"/>
      <c r="MH20" s="13"/>
      <c r="MI20" s="11"/>
      <c r="MJ20" s="12"/>
      <c r="MK20" s="12"/>
      <c r="ML20" s="11"/>
      <c r="MM20" s="13"/>
      <c r="MN20" s="11">
        <v>24</v>
      </c>
      <c r="MO20" s="11"/>
      <c r="MP20" s="13"/>
      <c r="MQ20" s="11"/>
      <c r="MR20" s="12"/>
      <c r="MS20" s="12"/>
    </row>
    <row r="21">
      <c r="A21" s="10" t="s">
        <v>89</v>
      </c>
      <c r="B21" s="11">
        <v>221499</v>
      </c>
      <c r="C21" s="11">
        <f>=ROUNDDOWN(23.8304213108405,0)</f>
      </c>
      <c r="D21" s="11">
        <v>151673</v>
      </c>
      <c r="E21" s="12">
        <v>0.893</v>
      </c>
      <c r="F21" s="11"/>
      <c r="G21" s="11">
        <f>=ROUNDDOWN({0},0)</f>
      </c>
      <c r="H21" s="11"/>
      <c r="I21" s="12"/>
      <c r="J21" s="11">
        <v>27465</v>
      </c>
      <c r="K21" s="13">
        <v>675761.08</v>
      </c>
      <c r="L21" s="11">
        <v>569</v>
      </c>
      <c r="M21" s="14">
        <v>1187.63</v>
      </c>
      <c r="N21" s="11"/>
      <c r="O21" s="13"/>
      <c r="P21" s="11"/>
      <c r="Q21" s="14"/>
      <c r="R21" s="12"/>
      <c r="S21" s="12"/>
      <c r="T21" s="12"/>
      <c r="U21" s="12"/>
      <c r="V21" s="11">
        <v>8981</v>
      </c>
      <c r="W21" s="13">
        <v>226755.36</v>
      </c>
      <c r="X21" s="11">
        <v>548</v>
      </c>
      <c r="Y21" s="11"/>
      <c r="Z21" s="13"/>
      <c r="AA21" s="11"/>
      <c r="AB21" s="12"/>
      <c r="AC21" s="12"/>
      <c r="AD21" s="11">
        <v>6027</v>
      </c>
      <c r="AE21" s="13">
        <v>124753.23</v>
      </c>
      <c r="AF21" s="11">
        <v>558</v>
      </c>
      <c r="AG21" s="11"/>
      <c r="AH21" s="13"/>
      <c r="AI21" s="11"/>
      <c r="AJ21" s="12"/>
      <c r="AK21" s="12"/>
      <c r="AL21" s="11">
        <v>1979</v>
      </c>
      <c r="AM21" s="13">
        <v>50603.74</v>
      </c>
      <c r="AN21" s="11">
        <v>555</v>
      </c>
      <c r="AO21" s="11"/>
      <c r="AP21" s="13"/>
      <c r="AQ21" s="11"/>
      <c r="AR21" s="12"/>
      <c r="AS21" s="12"/>
      <c r="AT21" s="11">
        <v>989</v>
      </c>
      <c r="AU21" s="13">
        <v>24648.52</v>
      </c>
      <c r="AV21" s="11">
        <v>284</v>
      </c>
      <c r="AW21" s="11"/>
      <c r="AX21" s="13"/>
      <c r="AY21" s="11"/>
      <c r="AZ21" s="12"/>
      <c r="BA21" s="12"/>
      <c r="BB21" s="11">
        <v>76</v>
      </c>
      <c r="BC21" s="13">
        <v>2207.16</v>
      </c>
      <c r="BD21" s="11">
        <v>26</v>
      </c>
      <c r="BE21" s="11"/>
      <c r="BF21" s="13"/>
      <c r="BG21" s="11"/>
      <c r="BH21" s="12"/>
      <c r="BI21" s="12"/>
      <c r="BJ21" s="11">
        <v>1057</v>
      </c>
      <c r="BK21" s="13">
        <v>33536.44</v>
      </c>
      <c r="BL21" s="11">
        <v>553</v>
      </c>
      <c r="BM21" s="11"/>
      <c r="BN21" s="13"/>
      <c r="BO21" s="11"/>
      <c r="BP21" s="12"/>
      <c r="BQ21" s="12"/>
      <c r="BR21" s="11">
        <v>4328</v>
      </c>
      <c r="BS21" s="13">
        <v>97567.03</v>
      </c>
      <c r="BT21" s="11">
        <v>504</v>
      </c>
      <c r="BU21" s="11"/>
      <c r="BV21" s="13"/>
      <c r="BW21" s="11"/>
      <c r="BX21" s="12"/>
      <c r="BY21" s="12"/>
      <c r="BZ21" s="11">
        <v>1</v>
      </c>
      <c r="CA21" s="13">
        <v>17.99</v>
      </c>
      <c r="CB21" s="11"/>
      <c r="CC21" s="11"/>
      <c r="CD21" s="13"/>
      <c r="CE21" s="11"/>
      <c r="CF21" s="12"/>
      <c r="CG21" s="12"/>
      <c r="CH21" s="11">
        <v>1783</v>
      </c>
      <c r="CI21" s="13">
        <v>44756.69</v>
      </c>
      <c r="CJ21" s="11">
        <v>205</v>
      </c>
      <c r="CK21" s="11"/>
      <c r="CL21" s="13"/>
      <c r="CM21" s="11"/>
      <c r="CN21" s="12"/>
      <c r="CO21" s="12"/>
      <c r="CP21" s="11">
        <v>824</v>
      </c>
      <c r="CQ21" s="13">
        <v>18496.25</v>
      </c>
      <c r="CR21" s="11">
        <v>135</v>
      </c>
      <c r="CS21" s="11"/>
      <c r="CT21" s="13"/>
      <c r="CU21" s="11"/>
      <c r="CV21" s="12"/>
      <c r="CW21" s="12"/>
      <c r="CX21" s="11">
        <v>344</v>
      </c>
      <c r="CY21" s="13">
        <v>14142.58</v>
      </c>
      <c r="CZ21" s="11">
        <v>515</v>
      </c>
      <c r="DA21" s="11"/>
      <c r="DB21" s="13"/>
      <c r="DC21" s="11"/>
      <c r="DD21" s="12"/>
      <c r="DE21" s="12"/>
      <c r="DF21" s="11">
        <v>406</v>
      </c>
      <c r="DG21" s="13">
        <v>13958.62</v>
      </c>
      <c r="DH21" s="11">
        <v>70</v>
      </c>
      <c r="DI21" s="11"/>
      <c r="DJ21" s="13"/>
      <c r="DK21" s="11"/>
      <c r="DL21" s="12"/>
      <c r="DM21" s="12"/>
      <c r="DN21" s="11">
        <v>140</v>
      </c>
      <c r="DO21" s="13">
        <v>2860.17</v>
      </c>
      <c r="DP21" s="11">
        <v>325</v>
      </c>
      <c r="DQ21" s="11"/>
      <c r="DR21" s="13"/>
      <c r="DS21" s="11"/>
      <c r="DT21" s="12"/>
      <c r="DU21" s="12"/>
      <c r="DV21" s="11"/>
      <c r="DW21" s="13"/>
      <c r="DX21" s="11"/>
      <c r="DY21" s="11"/>
      <c r="DZ21" s="13"/>
      <c r="EA21" s="11"/>
      <c r="EB21" s="12"/>
      <c r="EC21" s="12"/>
      <c r="ED21" s="11">
        <v>222</v>
      </c>
      <c r="EE21" s="13">
        <v>7144.64</v>
      </c>
      <c r="EF21" s="11">
        <v>564</v>
      </c>
      <c r="EG21" s="11"/>
      <c r="EH21" s="13"/>
      <c r="EI21" s="11"/>
      <c r="EJ21" s="12"/>
      <c r="EK21" s="12"/>
      <c r="EL21" s="11">
        <v>171</v>
      </c>
      <c r="EM21" s="13">
        <v>10697.65</v>
      </c>
      <c r="EN21" s="11">
        <v>449</v>
      </c>
      <c r="EO21" s="11"/>
      <c r="EP21" s="13"/>
      <c r="EQ21" s="11"/>
      <c r="ER21" s="12"/>
      <c r="ES21" s="12"/>
      <c r="ET21" s="11"/>
      <c r="EU21" s="13"/>
      <c r="EV21" s="11"/>
      <c r="EW21" s="11"/>
      <c r="EX21" s="13"/>
      <c r="EY21" s="11"/>
      <c r="EZ21" s="12"/>
      <c r="FA21" s="12"/>
      <c r="FB21" s="11"/>
      <c r="FC21" s="13"/>
      <c r="FD21" s="11"/>
      <c r="FE21" s="11"/>
      <c r="FF21" s="13"/>
      <c r="FG21" s="11"/>
      <c r="FH21" s="12"/>
      <c r="FI21" s="12"/>
      <c r="FJ21" s="11">
        <v>51</v>
      </c>
      <c r="FK21" s="13">
        <v>1403.88</v>
      </c>
      <c r="FL21" s="11">
        <v>79</v>
      </c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/>
      <c r="GQ21" s="13"/>
      <c r="GR21" s="11"/>
      <c r="GS21" s="11"/>
      <c r="GT21" s="13"/>
      <c r="GU21" s="11"/>
      <c r="GV21" s="12"/>
      <c r="GW21" s="12"/>
      <c r="GX21" s="11">
        <v>31</v>
      </c>
      <c r="GY21" s="13">
        <v>1011.67</v>
      </c>
      <c r="GZ21" s="11">
        <v>3</v>
      </c>
      <c r="HA21" s="11"/>
      <c r="HB21" s="13"/>
      <c r="HC21" s="11"/>
      <c r="HD21" s="12"/>
      <c r="HE21" s="12"/>
      <c r="HF21" s="11">
        <v>19</v>
      </c>
      <c r="HG21" s="13">
        <v>478.78</v>
      </c>
      <c r="HH21" s="11"/>
      <c r="HI21" s="11"/>
      <c r="HJ21" s="13"/>
      <c r="HK21" s="11"/>
      <c r="HL21" s="12"/>
      <c r="HM21" s="12"/>
      <c r="HN21" s="11"/>
      <c r="HO21" s="13"/>
      <c r="HP21" s="11"/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>
        <v>109</v>
      </c>
      <c r="IG21" s="11"/>
      <c r="IH21" s="13"/>
      <c r="II21" s="11"/>
      <c r="IJ21" s="12"/>
      <c r="IK21" s="12"/>
      <c r="IL21" s="11">
        <v>21</v>
      </c>
      <c r="IM21" s="13">
        <v>364.11</v>
      </c>
      <c r="IN21" s="11">
        <v>164</v>
      </c>
      <c r="IO21" s="11"/>
      <c r="IP21" s="13"/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>
        <v>3</v>
      </c>
      <c r="JK21" s="13">
        <v>61.75</v>
      </c>
      <c r="JL21" s="11">
        <v>11</v>
      </c>
      <c r="JM21" s="11"/>
      <c r="JN21" s="13"/>
      <c r="JO21" s="11"/>
      <c r="JP21" s="12"/>
      <c r="JQ21" s="12"/>
      <c r="JR21" s="11">
        <v>3</v>
      </c>
      <c r="JS21" s="13">
        <v>59.53</v>
      </c>
      <c r="JT21" s="11">
        <v>252</v>
      </c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>
        <v>6</v>
      </c>
      <c r="KQ21" s="13">
        <v>229.94</v>
      </c>
      <c r="KR21" s="11">
        <v>559</v>
      </c>
      <c r="KS21" s="11"/>
      <c r="KT21" s="13"/>
      <c r="KU21" s="11"/>
      <c r="KV21" s="12"/>
      <c r="KW21" s="12"/>
      <c r="KX21" s="11">
        <v>3</v>
      </c>
      <c r="KY21" s="13">
        <v>5.35</v>
      </c>
      <c r="KZ21" s="11"/>
      <c r="LA21" s="11"/>
      <c r="LB21" s="13"/>
      <c r="LC21" s="11"/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  <c r="ML21" s="11"/>
      <c r="MM21" s="13"/>
      <c r="MN21" s="11">
        <v>208</v>
      </c>
      <c r="MO21" s="11"/>
      <c r="MP21" s="13"/>
      <c r="MQ21" s="11"/>
      <c r="MR21" s="12"/>
      <c r="MS21" s="12"/>
    </row>
    <row r="22">
      <c r="A22" s="19" t="s">
        <v>90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334632</v>
      </c>
      <c r="K22" s="17">
        <v>14968881.73</v>
      </c>
      <c r="L22" s="15">
        <v>7039</v>
      </c>
      <c r="M22" s="18">
        <v>2126.56</v>
      </c>
      <c r="N22" s="15"/>
      <c r="O22" s="17"/>
      <c r="P22" s="15"/>
      <c r="Q22" s="18"/>
      <c r="R22" s="16"/>
      <c r="S22" s="16"/>
      <c r="T22" s="16"/>
      <c r="U22" s="16"/>
      <c r="V22" s="15">
        <v>127072</v>
      </c>
      <c r="W22" s="17">
        <v>4502465.54</v>
      </c>
      <c r="X22" s="15">
        <v>5985</v>
      </c>
      <c r="Y22" s="15"/>
      <c r="Z22" s="17"/>
      <c r="AA22" s="15"/>
      <c r="AB22" s="16"/>
      <c r="AC22" s="16"/>
      <c r="AD22" s="15">
        <v>36887</v>
      </c>
      <c r="AE22" s="17">
        <v>2436750.41</v>
      </c>
      <c r="AF22" s="15">
        <v>5969</v>
      </c>
      <c r="AG22" s="15"/>
      <c r="AH22" s="17"/>
      <c r="AI22" s="15"/>
      <c r="AJ22" s="16"/>
      <c r="AK22" s="16"/>
      <c r="AL22" s="15">
        <v>30696</v>
      </c>
      <c r="AM22" s="17">
        <v>1180188.35</v>
      </c>
      <c r="AN22" s="15">
        <v>5766</v>
      </c>
      <c r="AO22" s="15"/>
      <c r="AP22" s="17"/>
      <c r="AQ22" s="15"/>
      <c r="AR22" s="16"/>
      <c r="AS22" s="16"/>
      <c r="AT22" s="15">
        <v>16551</v>
      </c>
      <c r="AU22" s="17">
        <v>1008830.98</v>
      </c>
      <c r="AV22" s="15">
        <v>5563</v>
      </c>
      <c r="AW22" s="15"/>
      <c r="AX22" s="17"/>
      <c r="AY22" s="15"/>
      <c r="AZ22" s="16"/>
      <c r="BA22" s="16"/>
      <c r="BB22" s="15">
        <v>24288</v>
      </c>
      <c r="BC22" s="17">
        <v>945090.32</v>
      </c>
      <c r="BD22" s="15">
        <v>5028</v>
      </c>
      <c r="BE22" s="15"/>
      <c r="BF22" s="17"/>
      <c r="BG22" s="15"/>
      <c r="BH22" s="16"/>
      <c r="BI22" s="16"/>
      <c r="BJ22" s="15">
        <v>11557</v>
      </c>
      <c r="BK22" s="17">
        <v>826337.15</v>
      </c>
      <c r="BL22" s="15">
        <v>5943</v>
      </c>
      <c r="BM22" s="15"/>
      <c r="BN22" s="17"/>
      <c r="BO22" s="15"/>
      <c r="BP22" s="16"/>
      <c r="BQ22" s="16"/>
      <c r="BR22" s="15">
        <v>22042</v>
      </c>
      <c r="BS22" s="17">
        <v>786650.9</v>
      </c>
      <c r="BT22" s="15">
        <v>5078</v>
      </c>
      <c r="BU22" s="15"/>
      <c r="BV22" s="17"/>
      <c r="BW22" s="15"/>
      <c r="BX22" s="16"/>
      <c r="BY22" s="16"/>
      <c r="BZ22" s="15">
        <v>15649</v>
      </c>
      <c r="CA22" s="17">
        <v>718804.45</v>
      </c>
      <c r="CB22" s="15"/>
      <c r="CC22" s="15"/>
      <c r="CD22" s="17"/>
      <c r="CE22" s="15"/>
      <c r="CF22" s="16"/>
      <c r="CG22" s="16"/>
      <c r="CH22" s="15">
        <v>6094</v>
      </c>
      <c r="CI22" s="17">
        <v>632879.75</v>
      </c>
      <c r="CJ22" s="15">
        <v>1406</v>
      </c>
      <c r="CK22" s="15"/>
      <c r="CL22" s="17"/>
      <c r="CM22" s="15"/>
      <c r="CN22" s="16"/>
      <c r="CO22" s="16"/>
      <c r="CP22" s="15">
        <v>9667</v>
      </c>
      <c r="CQ22" s="17">
        <v>376120.61</v>
      </c>
      <c r="CR22" s="15">
        <v>3008</v>
      </c>
      <c r="CS22" s="15"/>
      <c r="CT22" s="17"/>
      <c r="CU22" s="15"/>
      <c r="CV22" s="16"/>
      <c r="CW22" s="16"/>
      <c r="CX22" s="15">
        <v>8590</v>
      </c>
      <c r="CY22" s="17">
        <v>365434.89</v>
      </c>
      <c r="CZ22" s="15">
        <v>5546</v>
      </c>
      <c r="DA22" s="15"/>
      <c r="DB22" s="17"/>
      <c r="DC22" s="15"/>
      <c r="DD22" s="16"/>
      <c r="DE22" s="16"/>
      <c r="DF22" s="15">
        <v>3816</v>
      </c>
      <c r="DG22" s="17">
        <v>203967.79</v>
      </c>
      <c r="DH22" s="15">
        <v>3718</v>
      </c>
      <c r="DI22" s="15"/>
      <c r="DJ22" s="17"/>
      <c r="DK22" s="15"/>
      <c r="DL22" s="16"/>
      <c r="DM22" s="16"/>
      <c r="DN22" s="15">
        <v>4126</v>
      </c>
      <c r="DO22" s="17">
        <v>178624.02</v>
      </c>
      <c r="DP22" s="15">
        <v>4244</v>
      </c>
      <c r="DQ22" s="15"/>
      <c r="DR22" s="17"/>
      <c r="DS22" s="15"/>
      <c r="DT22" s="16"/>
      <c r="DU22" s="16"/>
      <c r="DV22" s="15">
        <v>3947</v>
      </c>
      <c r="DW22" s="17">
        <v>150176.48</v>
      </c>
      <c r="DX22" s="15"/>
      <c r="DY22" s="15"/>
      <c r="DZ22" s="17"/>
      <c r="EA22" s="15"/>
      <c r="EB22" s="16"/>
      <c r="EC22" s="16"/>
      <c r="ED22" s="15">
        <v>1647</v>
      </c>
      <c r="EE22" s="17">
        <v>112518.52</v>
      </c>
      <c r="EF22" s="15">
        <v>5165</v>
      </c>
      <c r="EG22" s="15"/>
      <c r="EH22" s="17"/>
      <c r="EI22" s="15"/>
      <c r="EJ22" s="16"/>
      <c r="EK22" s="16"/>
      <c r="EL22" s="15">
        <v>2027</v>
      </c>
      <c r="EM22" s="17">
        <v>92021.68</v>
      </c>
      <c r="EN22" s="15">
        <v>3726</v>
      </c>
      <c r="EO22" s="15"/>
      <c r="EP22" s="17"/>
      <c r="EQ22" s="15"/>
      <c r="ER22" s="16"/>
      <c r="ES22" s="16"/>
      <c r="ET22" s="15">
        <v>1443</v>
      </c>
      <c r="EU22" s="17">
        <v>85989.95</v>
      </c>
      <c r="EV22" s="15"/>
      <c r="EW22" s="15"/>
      <c r="EX22" s="17"/>
      <c r="EY22" s="15"/>
      <c r="EZ22" s="16"/>
      <c r="FA22" s="16"/>
      <c r="FB22" s="15">
        <v>1919</v>
      </c>
      <c r="FC22" s="17">
        <v>66732.5</v>
      </c>
      <c r="FD22" s="15"/>
      <c r="FE22" s="15"/>
      <c r="FF22" s="17"/>
      <c r="FG22" s="15"/>
      <c r="FH22" s="16"/>
      <c r="FI22" s="16"/>
      <c r="FJ22" s="15">
        <v>541</v>
      </c>
      <c r="FK22" s="17">
        <v>58301.47</v>
      </c>
      <c r="FL22" s="15">
        <v>1105</v>
      </c>
      <c r="FM22" s="15"/>
      <c r="FN22" s="17"/>
      <c r="FO22" s="15"/>
      <c r="FP22" s="16"/>
      <c r="FQ22" s="16"/>
      <c r="FR22" s="15">
        <v>829</v>
      </c>
      <c r="FS22" s="17">
        <v>36195.18</v>
      </c>
      <c r="FT22" s="15">
        <v>747</v>
      </c>
      <c r="FU22" s="15"/>
      <c r="FV22" s="17"/>
      <c r="FW22" s="15"/>
      <c r="FX22" s="16"/>
      <c r="FY22" s="16"/>
      <c r="FZ22" s="15">
        <v>1531</v>
      </c>
      <c r="GA22" s="17">
        <v>34080.47</v>
      </c>
      <c r="GB22" s="15">
        <v>331</v>
      </c>
      <c r="GC22" s="15"/>
      <c r="GD22" s="17"/>
      <c r="GE22" s="15"/>
      <c r="GF22" s="16"/>
      <c r="GG22" s="16"/>
      <c r="GH22" s="15">
        <v>314</v>
      </c>
      <c r="GI22" s="17">
        <v>31754.19</v>
      </c>
      <c r="GJ22" s="15">
        <v>948</v>
      </c>
      <c r="GK22" s="15"/>
      <c r="GL22" s="17"/>
      <c r="GM22" s="15"/>
      <c r="GN22" s="16"/>
      <c r="GO22" s="16"/>
      <c r="GP22" s="15">
        <v>235</v>
      </c>
      <c r="GQ22" s="17">
        <v>25290.85</v>
      </c>
      <c r="GR22" s="15">
        <v>531</v>
      </c>
      <c r="GS22" s="15"/>
      <c r="GT22" s="17"/>
      <c r="GU22" s="15"/>
      <c r="GV22" s="16"/>
      <c r="GW22" s="16"/>
      <c r="GX22" s="15">
        <v>206</v>
      </c>
      <c r="GY22" s="17">
        <v>22219.21</v>
      </c>
      <c r="GZ22" s="15">
        <v>258</v>
      </c>
      <c r="HA22" s="15"/>
      <c r="HB22" s="17"/>
      <c r="HC22" s="15"/>
      <c r="HD22" s="16"/>
      <c r="HE22" s="16"/>
      <c r="HF22" s="15">
        <v>358</v>
      </c>
      <c r="HG22" s="17">
        <v>15853.42</v>
      </c>
      <c r="HH22" s="15"/>
      <c r="HI22" s="15"/>
      <c r="HJ22" s="17"/>
      <c r="HK22" s="15"/>
      <c r="HL22" s="16"/>
      <c r="HM22" s="16"/>
      <c r="HN22" s="15">
        <v>411</v>
      </c>
      <c r="HO22" s="17">
        <v>15117.61</v>
      </c>
      <c r="HP22" s="15"/>
      <c r="HQ22" s="15"/>
      <c r="HR22" s="17"/>
      <c r="HS22" s="15"/>
      <c r="HT22" s="16"/>
      <c r="HU22" s="16"/>
      <c r="HV22" s="15">
        <v>292</v>
      </c>
      <c r="HW22" s="17">
        <v>14186.64</v>
      </c>
      <c r="HX22" s="15">
        <v>782</v>
      </c>
      <c r="HY22" s="15"/>
      <c r="HZ22" s="17"/>
      <c r="IA22" s="15"/>
      <c r="IB22" s="16"/>
      <c r="IC22" s="16"/>
      <c r="ID22" s="15">
        <v>377</v>
      </c>
      <c r="IE22" s="17">
        <v>8044.12</v>
      </c>
      <c r="IF22" s="15">
        <v>2966</v>
      </c>
      <c r="IG22" s="15"/>
      <c r="IH22" s="17"/>
      <c r="II22" s="15"/>
      <c r="IJ22" s="16"/>
      <c r="IK22" s="16"/>
      <c r="IL22" s="15">
        <v>200</v>
      </c>
      <c r="IM22" s="17">
        <v>7899.46</v>
      </c>
      <c r="IN22" s="15">
        <v>2886</v>
      </c>
      <c r="IO22" s="15"/>
      <c r="IP22" s="17"/>
      <c r="IQ22" s="15"/>
      <c r="IR22" s="16"/>
      <c r="IS22" s="16"/>
      <c r="IT22" s="15">
        <v>107</v>
      </c>
      <c r="IU22" s="17">
        <v>6963.26</v>
      </c>
      <c r="IV22" s="15">
        <v>151</v>
      </c>
      <c r="IW22" s="15"/>
      <c r="IX22" s="17"/>
      <c r="IY22" s="15"/>
      <c r="IZ22" s="16"/>
      <c r="JA22" s="16"/>
      <c r="JB22" s="15">
        <v>25</v>
      </c>
      <c r="JC22" s="17">
        <v>5276.86</v>
      </c>
      <c r="JD22" s="15"/>
      <c r="JE22" s="15"/>
      <c r="JF22" s="17"/>
      <c r="JG22" s="15"/>
      <c r="JH22" s="16"/>
      <c r="JI22" s="16"/>
      <c r="JJ22" s="15">
        <v>142</v>
      </c>
      <c r="JK22" s="17">
        <v>4804.06</v>
      </c>
      <c r="JL22" s="15">
        <v>269</v>
      </c>
      <c r="JM22" s="15"/>
      <c r="JN22" s="17"/>
      <c r="JO22" s="15"/>
      <c r="JP22" s="16"/>
      <c r="JQ22" s="16"/>
      <c r="JR22" s="15">
        <v>32</v>
      </c>
      <c r="JS22" s="17">
        <v>4526.12</v>
      </c>
      <c r="JT22" s="15">
        <v>3764</v>
      </c>
      <c r="JU22" s="15"/>
      <c r="JV22" s="17"/>
      <c r="JW22" s="15"/>
      <c r="JX22" s="16"/>
      <c r="JY22" s="16"/>
      <c r="JZ22" s="15">
        <v>87</v>
      </c>
      <c r="KA22" s="17">
        <v>3149.03</v>
      </c>
      <c r="KB22" s="15">
        <v>150</v>
      </c>
      <c r="KC22" s="15"/>
      <c r="KD22" s="17"/>
      <c r="KE22" s="15"/>
      <c r="KF22" s="16"/>
      <c r="KG22" s="16"/>
      <c r="KH22" s="15">
        <v>135</v>
      </c>
      <c r="KI22" s="17">
        <v>2896.44</v>
      </c>
      <c r="KJ22" s="15">
        <v>9</v>
      </c>
      <c r="KK22" s="15"/>
      <c r="KL22" s="17"/>
      <c r="KM22" s="15"/>
      <c r="KN22" s="16"/>
      <c r="KO22" s="16"/>
      <c r="KP22" s="15">
        <v>40</v>
      </c>
      <c r="KQ22" s="17">
        <v>1917.28</v>
      </c>
      <c r="KR22" s="15">
        <v>5886</v>
      </c>
      <c r="KS22" s="15"/>
      <c r="KT22" s="17"/>
      <c r="KU22" s="15"/>
      <c r="KV22" s="16"/>
      <c r="KW22" s="16"/>
      <c r="KX22" s="15">
        <v>752</v>
      </c>
      <c r="KY22" s="17">
        <v>821.77</v>
      </c>
      <c r="KZ22" s="15"/>
      <c r="LA22" s="15"/>
      <c r="LB22" s="17"/>
      <c r="LC22" s="15"/>
      <c r="LD22" s="16"/>
      <c r="LE22" s="16"/>
      <c r="LF22" s="15"/>
      <c r="LG22" s="17"/>
      <c r="LH22" s="15">
        <v>3</v>
      </c>
      <c r="LI22" s="15"/>
      <c r="LJ22" s="17"/>
      <c r="LK22" s="15"/>
      <c r="LL22" s="16"/>
      <c r="LM22" s="16"/>
      <c r="LN22" s="15"/>
      <c r="LO22" s="17"/>
      <c r="LP22" s="15"/>
      <c r="LQ22" s="15"/>
      <c r="LR22" s="17"/>
      <c r="LS22" s="15"/>
      <c r="LT22" s="16"/>
      <c r="LU22" s="16"/>
      <c r="LV22" s="15"/>
      <c r="LW22" s="17"/>
      <c r="LX22" s="15"/>
      <c r="LY22" s="15"/>
      <c r="LZ22" s="17"/>
      <c r="MA22" s="15"/>
      <c r="MB22" s="16"/>
      <c r="MC22" s="16"/>
      <c r="MD22" s="15"/>
      <c r="ME22" s="17"/>
      <c r="MF22" s="15">
        <v>129</v>
      </c>
      <c r="MG22" s="15"/>
      <c r="MH22" s="17"/>
      <c r="MI22" s="15"/>
      <c r="MJ22" s="16"/>
      <c r="MK22" s="16"/>
      <c r="ML22" s="15"/>
      <c r="MM22" s="17"/>
      <c r="MN22" s="15">
        <v>966</v>
      </c>
      <c r="MO22" s="15"/>
      <c r="MP22" s="17"/>
      <c r="MQ22" s="15"/>
      <c r="MR22" s="16"/>
      <c r="MS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</mergeCells>
  <headerFooter/>
</worksheet>
</file>