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<sst xmlns="http://schemas.openxmlformats.org/spreadsheetml/2006/main" count="651" uniqueCount="651">
  <si>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</si>
  <si>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</si>
  <si>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</si>
  <si>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</si>
  <si>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</si>
  <si>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</si>
  <si>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</si>
  <si>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</si>
  <si>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</si>
  <si>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</si>
  <si>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</si>
  <si>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</si>
  <si>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</si>
  <si>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</si>
  <si>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</si>
  <si>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</si>
  <si>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</si>
  <si>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</si>
  <si>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</si>
  <si>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</si>
  <si>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JCPENNEY01</t>
  </si>
  <si>
    <t>OLLIIX</t>
  </si>
  <si>
    <t>KOHLDSN</t>
  </si>
  <si>
    <t>ASHFURNDS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</si>
  <si>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</si>
  <si>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</si>
  <si>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</si>
  <si>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</si>
  <si>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</si>
  <si>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</si>
  <si>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</si>
  <si>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</si>
  <si>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</si>
  <si>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</si>
  <si>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</si>
  <si>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</si>
  <si>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</si>
  <si>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</si>
  <si>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</si>
  <si>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</si>
  <si>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</si>
  <si>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</si>
  <si>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</si>
  <si>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</si>
  <si>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</si>
  <si>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</si>
  <si>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</si>
  <si>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</si>
  <si>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</si>
  <si>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</si>
  <si>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</si>
  <si>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</si>
  <si>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</si>
  <si>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</si>
  <si>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</si>
  <si>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</si>
  <si>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</si>
  <si>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</si>
  <si>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</si>
  <si>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</si>
  <si>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</si>
  <si>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</si>
  <si>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</si>
  <si>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</si>
  <si>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</si>
  <si>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</si>
  <si>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</si>
  <si>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</si>
  <si>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</si>
  <si>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</si>
  <si>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</si>
  <si>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</si>
  <si>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</si>
  <si>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</si>
  <si>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</si>
  <si>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</si>
  <si>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</si>
  <si>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</si>
  <si>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</si>
  <si>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</si>
  <si>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</si>
  <si>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</si>
  <si>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</si>
  <si>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</si>
  <si>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</si>
  <si>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</si>
  <si>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</si>
  <si>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</si>
  <si>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</si>
  <si>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</si>
  <si>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</si>
  <si>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</si>
  <si>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</si>
  <si>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</si>
  <si>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</si>
  <si>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</si>
  <si>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</si>
  <si>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</si>
  <si>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</si>
  <si>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</si>
  <si>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</si>
  <si>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</si>
  <si>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</si>
  <si>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</si>
  <si>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</si>
  <si>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</si>
  <si>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</si>
  <si>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</si>
  <si>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</si>
  <si>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</si>
  <si>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</si>
  <si>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</si>
  <si>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</si>
  <si>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</si>
  <si>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</si>
  <si>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</si>
  <si>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</si>
  <si>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</si>
  <si>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</si>
  <si>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</si>
  <si>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</si>
  <si>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</si>
  <si>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</si>
  <si>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</si>
  <si>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</si>
  <si>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</si>
  <si>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</si>
  <si>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</si>
  <si>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</si>
  <si>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</si>
  <si>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</si>
  <si>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02/26/2026</t>
  </si>
  <si>
    <t>04/11/2026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</si>
  <si>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</si>
  <si>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</si>
  <si>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</si>
  <si>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</si>
  <si>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</si>
  <si>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</si>
  <si>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</si>
  <si>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</si>
  <si>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</si>
  <si>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</si>
  <si>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</si>
  <si>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</si>
  <si>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</si>
  <si>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</si>
  <si>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</si>
  <si>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</si>
  <si>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</si>
  <si>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</si>
  <si>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</si>
  <si>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</si>
  <si>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ASHFURNDS,CSNSTORES,HSNDS,JCPENNEY01,KOHLDSN,MACY02,OLLIIX,OVERSTOCK01</t>
  </si>
  <si>
    <t>Setup</t>
  </si>
  <si>
    <t>10/1/2018</t>
  </si>
  <si>
    <t>7/23/2019</t>
  </si>
  <si>
    <t>No</t>
  </si>
  <si>
    <t>12/10/2018</t>
  </si>
  <si>
    <t>10/30/2018</t>
  </si>
  <si>
    <t>Dropped</t>
  </si>
  <si>
    <t>Discontinued</t>
  </si>
  <si>
    <t>2/25/2019</t>
  </si>
  <si>
    <t>5/17/2022</t>
  </si>
  <si>
    <t>6/29/2022</t>
  </si>
  <si>
    <t>11/20/2018</t>
  </si>
  <si>
    <t>5/9/2019</t>
  </si>
  <si>
    <t>11/7/2018</t>
  </si>
  <si>
    <t>12/6/2018</t>
  </si>
  <si>
    <t>1/24/2024</t>
  </si>
  <si>
    <t>8/11/2024</t>
  </si>
  <si>
    <t>Temp Discontinued</t>
  </si>
  <si>
    <t>12/31/2019</t>
  </si>
  <si>
    <t>1/14/2020</t>
  </si>
  <si>
    <t>7/1/2019</t>
  </si>
  <si>
    <t>5/27/2020</t>
  </si>
  <si>
    <t>11/22/2023</t>
  </si>
  <si>
    <t>5/6/2024</t>
  </si>
  <si>
    <t>Hold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</si>
  <si>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</si>
  <si>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</si>
  <si>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</si>
  <si>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</si>
  <si>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</si>
  <si>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</si>
  <si>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</si>
  <si>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</si>
  <si>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</si>
  <si>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</si>
  <si>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CSNSTORES,HSNDS,JCPENNEY01,KOHLDSN,MACY02,OLLIIX,OVERSTOCK01</t>
  </si>
  <si>
    <t>12/19/2018</t>
  </si>
  <si>
    <t>10/22/2018</t>
  </si>
  <si>
    <t>7/5/2019</t>
  </si>
  <si>
    <t>10/12/2022</t>
  </si>
  <si>
    <t>12/11/2018</t>
  </si>
  <si>
    <t>12/5/2018</t>
  </si>
  <si>
    <t>1/9/2024</t>
  </si>
  <si>
    <t>5/30/2024</t>
  </si>
  <si>
    <t>1/31/2020</t>
  </si>
  <si>
    <t>2/4/2020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</si>
  <si>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</si>
  <si>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</si>
  <si>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</si>
  <si>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</si>
  <si>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</si>
  <si>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</si>
  <si>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</si>
  <si>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</si>
  <si>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CSNSTORES,HSNDS,KOHLDSN,MACY02,OLLIIX,OVERSTOCK01</t>
  </si>
  <si>
    <t>8/14/2019</t>
  </si>
  <si>
    <t>1/9/2019</t>
  </si>
  <si>
    <t>11/21/2018</t>
  </si>
  <si>
    <t>7/13/2022</t>
  </si>
  <si>
    <t>4/4/2019</t>
  </si>
  <si>
    <t>8/15/2019</t>
  </si>
  <si>
    <t>12/26/2018</t>
  </si>
  <si>
    <t>9/18/2024</t>
  </si>
  <si>
    <t>1/30/2020</t>
  </si>
  <si>
    <t>2/24/2020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</si>
  <si>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</si>
  <si>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</si>
  <si>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</si>
  <si>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</si>
  <si>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</si>
  <si>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</si>
  <si>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</si>
  <si>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</si>
  <si>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</si>
  <si>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</si>
  <si>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CSNSTORES,JCPENNEY01,KOHLDSN,MACY02,OLLIIX,OVERSTOCK01</t>
  </si>
  <si>
    <t>11/13/2018</t>
  </si>
  <si>
    <t>3/4/2019</t>
  </si>
  <si>
    <t>5/23/2022</t>
  </si>
  <si>
    <t>4/25/2019</t>
  </si>
  <si>
    <t>12/23/2018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</si>
  <si>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</si>
  <si>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</si>
  <si>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</si>
  <si>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</si>
  <si>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</si>
  <si>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</si>
  <si>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</si>
  <si>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</si>
  <si>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</si>
  <si>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</si>
  <si>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</si>
  <si>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</si>
  <si>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</si>
  <si>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</si>
  <si>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</si>
  <si>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AMAZON,AMAZONDS,BLK01,CSNSTORES,HSNDS,JCPENNEY01,KOHLDSN,MACY02,OLLIIX,OVERSTOCK01</t>
  </si>
  <si>
    <t>10/26/2018</t>
  </si>
  <si>
    <t>10/24/2018</t>
  </si>
  <si>
    <t>6/25/2019</t>
  </si>
  <si>
    <t>11/29/2018</t>
  </si>
  <si>
    <t>5/21/2019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</si>
  <si>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</si>
  <si>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</si>
  <si>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</si>
  <si>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</si>
  <si>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</si>
  <si>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</si>
  <si>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</si>
  <si>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</si>
  <si>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</si>
  <si>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</si>
  <si>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</si>
  <si>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</si>
  <si>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</si>
  <si>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AMAZON,AMAZONDS,ASHFURNDS,BLK01,CSNSTORES,HSNDS,JCPENNEY01,KOHLDSN,MACY02,OLLIIX,OVERSTOCK01</t>
  </si>
  <si>
    <t>11/2/2018</t>
  </si>
  <si>
    <t>11/19/2018</t>
  </si>
  <si>
    <t>12/9/2018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</si>
  <si>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</si>
  <si>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</si>
  <si>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</si>
  <si>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</si>
  <si>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</si>
  <si>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</si>
  <si>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</si>
  <si>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</si>
  <si>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</si>
  <si>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</si>
  <si>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</si>
  <si>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</si>
  <si>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</si>
  <si>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</si>
  <si>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</si>
  <si>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</si>
  <si>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</si>
  <si>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2/26/2026</t>
  </si>
  <si>
    <t>AMAZONDS,CSNSTORES,JCPENNEY01,KOHLDSN,MACY02,OVERSTOCK01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</si>
  <si>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</si>
  <si>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</si>
  <si>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</si>
  <si>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</si>
  <si>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</si>
  <si>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</si>
  <si>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</si>
  <si>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</si>
  <si>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</si>
  <si>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</si>
  <si>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</si>
  <si>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</si>
  <si>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</si>
  <si>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</si>
  <si>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</si>
  <si>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</si>
  <si>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</si>
  <si>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</si>
  <si>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</si>
  <si>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</si>
  <si>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AMAZONDS,CSNSTORES,JCPENNEY01,MACY02,OVERSTOCK01</t>
  </si>
  <si>
    <t>6/5/2022</t>
  </si>
  <si>
    <t>8/28/2023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</si>
  <si>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</si>
  <si>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</si>
  <si>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</si>
  <si>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</si>
  <si>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</si>
  <si>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</si>
  <si>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</si>
  <si>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</si>
  <si>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</si>
  <si>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</si>
  <si>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</si>
  <si>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</si>
  <si>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4/11/2026</t>
  </si>
  <si>
    <t>KOHLDSN,OLLIIX,OVERSTOCK01</t>
  </si>
  <si>
    <t>8/31/2016</t>
  </si>
  <si>
    <t>12/26/2016</t>
  </si>
  <si>
    <t>7/30/2016</t>
  </si>
  <si>
    <t>1/2/2015</t>
  </si>
  <si>
    <t>2/6/2015</t>
  </si>
  <si>
    <t>6/11/2015</t>
  </si>
  <si>
    <t>9/28/2017</t>
  </si>
  <si>
    <t>10/19/2017</t>
  </si>
  <si>
    <t>9/13/2015</t>
  </si>
  <si>
    <t>10/26/2016</t>
  </si>
  <si>
    <t>11/24/2017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</si>
  <si>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</si>
  <si>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</si>
  <si>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</si>
  <si>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</si>
  <si>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</si>
  <si>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</si>
  <si>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</si>
  <si>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</si>
  <si>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</si>
  <si>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</si>
  <si>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</si>
  <si>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CSNSTORES,KOHLDSN,OLLIIX,OVERSTOCK01</t>
  </si>
  <si>
    <t>12/20/2016</t>
  </si>
  <si>
    <t>1/7/2015</t>
  </si>
  <si>
    <t>1/9/2015</t>
  </si>
  <si>
    <t>10/1/2015</t>
  </si>
  <si>
    <t>10/27/2017</t>
  </si>
  <si>
    <t>9/9/2015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</si>
  <si>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</si>
  <si>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</si>
  <si>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</si>
  <si>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</si>
  <si>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</si>
  <si>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</si>
  <si>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</si>
  <si>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</si>
  <si>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</si>
  <si>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</si>
  <si>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</si>
  <si>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</si>
  <si>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AMAZON,KOHLDSN,OLLIIX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</si>
  <si>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</si>
  <si>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</si>
  <si>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</si>
  <si>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</si>
  <si>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</si>
  <si>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</si>
  <si>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</si>
  <si>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6/6/2022</t>
  </si>
  <si>
    <t>2/8/2022</t>
  </si>
  <si>
    <t>3/6/2022</t>
  </si>
  <si>
    <t>11/3/2021</t>
  </si>
  <si>
    <t>12/9/2021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</si>
  <si>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</si>
  <si>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</si>
  <si>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</si>
  <si>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</si>
  <si>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</si>
  <si>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</si>
  <si>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</si>
  <si>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ASHFURNDS,CSNSTORES,JCPENNEY01,KOHLDSN,MACY02,OLLIIX,OVERSTOCK01</t>
  </si>
  <si>
    <t>2/23/2022</t>
  </si>
  <si>
    <t>4/21/2022</t>
  </si>
  <si>
    <t>1/19/2023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</si>
  <si>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</si>
  <si>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</si>
  <si>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</si>
  <si>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</si>
  <si>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</si>
  <si>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</si>
  <si>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</si>
  <si>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</si>
  <si>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</si>
  <si>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</si>
  <si>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</si>
  <si>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</si>
  <si>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</si>
  <si>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</si>
  <si>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</si>
  <si>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AMAZON,ASHFURNDS,CSNSTORES,JCPENNEY01,KOHLDSN,MACY02,OVERSTOCK01</t>
  </si>
  <si>
    <t>11/6/2018</t>
  </si>
  <si>
    <t>7/12/2019</t>
  </si>
  <si>
    <t>1/15/2019</t>
  </si>
  <si>
    <t>5/13/2020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</si>
  <si>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</si>
  <si>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</si>
  <si>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</si>
  <si>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</si>
  <si>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</si>
  <si>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</si>
  <si>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</si>
  <si>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</si>
  <si>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1/8/2019</t>
  </si>
  <si>
    <t>11/26/2018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</si>
  <si>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</si>
  <si>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</si>
  <si>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</si>
  <si>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</si>
  <si>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</si>
  <si>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</si>
  <si>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</si>
  <si>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</si>
  <si>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</si>
  <si>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CSNSTORES,JCPENNEY01,MACY02,OLLIIX</t>
  </si>
  <si>
    <t>1/25/2019</t>
  </si>
  <si>
    <t>5/15/2019</t>
  </si>
  <si>
    <t>11/1/2018</t>
  </si>
  <si>
    <t>3/20/2019</t>
  </si>
  <si>
    <t>8/8/2022</t>
  </si>
  <si>
    <t>5/27/2019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</si>
  <si>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</si>
  <si>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</si>
  <si>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</si>
  <si>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</si>
  <si>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</si>
  <si>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</si>
  <si>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</si>
  <si>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ASHFURNDS,CSNSTORES,MACY02,OLLIIX,OVERSTOCK01</t>
  </si>
  <si>
    <t>4/22/2019</t>
  </si>
  <si>
    <t>1/2/2019</t>
  </si>
  <si>
    <t>10/14/2018</t>
  </si>
  <si>
    <t>2/26/2019</t>
  </si>
  <si>
    <t>7/14/2022</t>
  </si>
  <si>
    <t>4/19/2019</t>
  </si>
  <si>
    <t>7/3/2024</t>
  </si>
  <si>
    <t>1/1/2020</t>
  </si>
  <si>
    <t>11/9/2022</t>
  </si>
  <si>
    <t>4/3/2020</t>
  </si>
  <si>
    <t>5/22/2022</t>
  </si>
  <si>
    <t>11/12/2025</t>
  </si>
  <si>
    <t>8/27/2020</t>
  </si>
  <si>
    <t>NS12-3251</t>
  </si>
  <si>
    <t>ASHFURNDS,CSNSTORES,MACY02</t>
  </si>
  <si>
    <t>7/8/2019</t>
  </si>
  <si>
    <t>2/5/2019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</si>
  <si>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</si>
  <si>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</si>
  <si>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</si>
  <si>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</si>
  <si>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</si>
  <si>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</si>
  <si>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</si>
  <si>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CSNSTORES,MACY02,OLLIIX,OVERSTOCK01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</si>
  <si>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</si>
  <si>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</si>
  <si>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</si>
  <si>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</si>
  <si>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</si>
  <si>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</si>
  <si>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</si>
  <si>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</si>
  <si>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</si>
  <si>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9/12/2016</t>
  </si>
  <si>
    <t>3/30/2015</t>
  </si>
  <si>
    <t>7/9/2015</t>
  </si>
  <si>
    <t>10/12/2017</t>
  </si>
  <si>
    <t>7/27/2016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</si>
  <si>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</si>
  <si>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</si>
  <si>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</si>
  <si>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</si>
  <si>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</si>
  <si>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</si>
  <si>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</si>
  <si>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</si>
  <si>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</si>
  <si>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</si>
  <si>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8/7/2015</t>
  </si>
  <si>
    <t>11/6/2017</t>
  </si>
  <si>
    <t>4/20/2016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</si>
  <si>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</si>
  <si>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</si>
  <si>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</si>
  <si>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</si>
  <si>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</si>
  <si>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</si>
  <si>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</si>
  <si>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</si>
  <si>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</si>
  <si>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</si>
  <si>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</si>
  <si>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9/28/2022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</si>
  <si>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</si>
  <si>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</si>
  <si>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</si>
  <si>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</si>
  <si>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</si>
  <si>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</si>
  <si>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</si>
  <si>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</si>
  <si>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</si>
  <si>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</si>
  <si>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</si>
  <si>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</si>
  <si>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</si>
  <si>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</si>
  <si>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</si>
  <si>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JCPENNEY01,MACY02,OLLIIX</t>
  </si>
  <si>
    <t>1/3/2022</t>
  </si>
  <si>
    <t>12/14/2021</t>
  </si>
  <si>
    <t>4/10/2023</t>
  </si>
  <si>
    <t>7/29/2022</t>
  </si>
  <si>
    <t>4/20/2022</t>
  </si>
  <si>
    <t>11/5/2021</t>
  </si>
  <si>
    <t>6/25/2025</t>
  </si>
  <si>
    <t>1/25/2024</t>
  </si>
  <si>
    <t>7/16/2024</t>
  </si>
  <si>
    <t>NS12-3656</t>
  </si>
  <si>
    <t>AMERSIGNDS,JCPENNEY01,MACY02,OLLIIX</t>
  </si>
  <si>
    <t>11/29/2021</t>
  </si>
  <si>
    <t>2/3/2023</t>
  </si>
  <si>
    <t>4/3/2022</t>
  </si>
  <si>
    <t>11/21/2021</t>
  </si>
  <si>
    <t>4/22/2025</t>
  </si>
  <si>
    <t>2/4/2025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</si>
  <si>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</si>
  <si>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</si>
  <si>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</si>
  <si>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</si>
  <si>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</si>
  <si>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</si>
  <si>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</si>
  <si>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12/27/2018</t>
  </si>
  <si>
    <t>5/23/2019</t>
  </si>
  <si>
    <t>12/14/2018</t>
  </si>
  <si>
    <t>3/8/2020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</si>
  <si>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</si>
  <si>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</si>
  <si>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</si>
  <si>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</si>
  <si>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</si>
  <si>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</si>
  <si>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</si>
  <si>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AMAZON,AMAZONDS,JCPENNEY01,KOHLDSN,MACY02</t>
  </si>
  <si>
    <t>10/12/2018</t>
  </si>
  <si>
    <t>9/18/2022</t>
  </si>
  <si>
    <t>12/14/2022</t>
  </si>
  <si>
    <t>12/28/2018</t>
  </si>
  <si>
    <t>1/19/2026</t>
  </si>
  <si>
    <t>4/29/2020</t>
  </si>
  <si>
    <t>4/30/2019</t>
  </si>
  <si>
    <t>NS30-3254</t>
  </si>
  <si>
    <t>ASHFURNDS,CSNSTORES,HSNDS,MACY02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</si>
  <si>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</si>
  <si>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</si>
  <si>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</si>
  <si>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</si>
  <si>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</si>
  <si>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</si>
  <si>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</si>
  <si>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</si>
  <si>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</si>
  <si>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</si>
  <si>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</si>
  <si>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</si>
  <si>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AMAZON,CSNSTORES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</si>
  <si>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</si>
  <si>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</si>
  <si>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</si>
  <si>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</si>
  <si>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</si>
  <si>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</si>
  <si>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</si>
  <si>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</si>
  <si>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</si>
  <si>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</si>
  <si>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</si>
  <si>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</si>
  <si>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ASHFURNDS,CSNSTORES,KOHLDSN,MACY02,OVERSTOCK01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</si>
  <si>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</si>
  <si>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</si>
  <si>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</si>
  <si>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</si>
  <si>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</si>
  <si>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</si>
  <si>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</si>
  <si>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NS11-3247</t>
  </si>
  <si>
    <t>PP000991;PF004455;PP000992</t>
  </si>
  <si>
    <t>AMAZONDS,ASHFURNDS,CSNSTORES,HSNDS,MACY02,OLLIIX,OVERSTOCK01</t>
  </si>
  <si>
    <t>5/7/2019</t>
  </si>
  <si>
    <t>10/29/2018</t>
  </si>
  <si>
    <t>5/7/2021</t>
  </si>
  <si>
    <t>6/6/2024</t>
  </si>
  <si>
    <t>9/10/2019</t>
  </si>
  <si>
    <t>NS11-3657</t>
  </si>
  <si>
    <t>Quilt Top Euro Sham</t>
  </si>
  <si>
    <t>Euro Sham</t>
  </si>
  <si>
    <t>9/28/2023</t>
  </si>
  <si>
    <t>4/27/2022</t>
  </si>
  <si>
    <t>2/24/2022</t>
  </si>
  <si>
    <t>12/23/2021</t>
  </si>
  <si>
    <t>10/26/2022</t>
  </si>
  <si>
    <t>NS11-3662</t>
  </si>
  <si>
    <t>Donation</t>
  </si>
  <si>
    <t>PP001696;PF005608</t>
  </si>
  <si>
    <t>Casual</t>
  </si>
  <si>
    <t>5/6/2022</t>
  </si>
  <si>
    <t>5/3/2022</t>
  </si>
  <si>
    <t>2/2/2022</t>
  </si>
  <si>
    <t>7/19/2022</t>
  </si>
  <si>
    <t>3/31/2022</t>
  </si>
  <si>
    <t>11/30/2021</t>
  </si>
  <si>
    <t>3/14/2022</t>
  </si>
  <si>
    <t>NS11-1824A</t>
  </si>
  <si>
    <t>PF002589</t>
  </si>
  <si>
    <t>Striped</t>
  </si>
  <si>
    <t>AMAZONDS,CSNSTORES,HSNDS,OVERSTOCK01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</si>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</sst>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58</v>
      </c>
      <c r="AA6" s="4">
        <f>=ROUNDDOWN(16.1111111111111,0)</f>
      </c>
      <c r="AB6" s="5">
        <v>3.6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10</v>
      </c>
      <c r="AQ6" s="8">
        <v>934.68</v>
      </c>
      <c r="AR6" s="4">
        <v>19</v>
      </c>
      <c r="AS6" s="8">
        <v>1739.86</v>
      </c>
      <c r="AT6" s="7">
        <v>-0.4737</v>
      </c>
      <c r="AU6" s="7">
        <v>-0.4628</v>
      </c>
      <c r="AV6" s="4">
        <v>35</v>
      </c>
      <c r="AW6" s="8">
        <v>3603.8</v>
      </c>
      <c r="AX6" s="4">
        <v>34</v>
      </c>
      <c r="AY6" s="8">
        <v>3347.34</v>
      </c>
      <c r="AZ6" s="7">
        <v>0.0294</v>
      </c>
      <c r="BA6" s="7">
        <v>0.0766</v>
      </c>
      <c r="BB6" s="7">
        <v>0.2594</v>
      </c>
      <c r="BC6" s="4">
        <v>55</v>
      </c>
      <c r="BD6" s="8">
        <v>5845.82</v>
      </c>
      <c r="BE6" s="4">
        <v>103</v>
      </c>
      <c r="BF6" s="8">
        <v>10663.18</v>
      </c>
      <c r="BG6" s="7">
        <v>-0.466</v>
      </c>
      <c r="BH6" s="7">
        <v>-0.4518</v>
      </c>
      <c r="BI6" s="7">
        <v>0.6165</v>
      </c>
      <c r="BJ6" s="4">
        <v>10</v>
      </c>
      <c r="BK6" s="8">
        <v>934.68</v>
      </c>
      <c r="BL6" s="2" t="s">
        <v>153</v>
      </c>
      <c r="BM6" s="7">
        <v>1</v>
      </c>
      <c r="BN6" s="7">
        <v>1</v>
      </c>
      <c r="BO6" s="4">
        <v>2</v>
      </c>
      <c r="BP6" s="8">
        <v>204.68</v>
      </c>
      <c r="BQ6" s="4">
        <v>4</v>
      </c>
      <c r="BR6" s="8">
        <v>372.52</v>
      </c>
      <c r="BS6" s="7">
        <v>-0.5</v>
      </c>
      <c r="BT6" s="7">
        <v>-0.4506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99.94</v>
      </c>
      <c r="CD6" s="4">
        <v>6</v>
      </c>
      <c r="CE6" s="8">
        <v>547.2</v>
      </c>
      <c r="CF6" s="7">
        <v>-0.8333</v>
      </c>
      <c r="CG6" s="7">
        <v>-0.8174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5</v>
      </c>
      <c r="CP6" s="8">
        <v>400.89</v>
      </c>
      <c r="CQ6" s="4">
        <v>2</v>
      </c>
      <c r="CR6" s="8">
        <v>149.04</v>
      </c>
      <c r="CS6" s="7">
        <v>1.5</v>
      </c>
      <c r="CT6" s="7">
        <v>1.6898</v>
      </c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145</v>
      </c>
      <c r="DK6" s="2" t="s">
        <v>162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1</v>
      </c>
      <c r="DR6" s="8">
        <v>98.45</v>
      </c>
      <c r="DS6" s="7">
        <v>-1</v>
      </c>
      <c r="DT6" s="7">
        <v>-1</v>
      </c>
      <c r="DU6" s="2" t="s">
        <v>154</v>
      </c>
      <c r="DV6" s="2" t="s">
        <v>142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145</v>
      </c>
      <c r="EB6" s="4">
        <v>1</v>
      </c>
      <c r="EC6" s="8">
        <v>127.17</v>
      </c>
      <c r="ED6" s="4">
        <v>2</v>
      </c>
      <c r="EE6" s="8">
        <v>195.02</v>
      </c>
      <c r="EF6" s="7">
        <v>-0.5</v>
      </c>
      <c r="EG6" s="7">
        <v>-0.3479</v>
      </c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>
        <v>1</v>
      </c>
      <c r="ER6" s="8">
        <v>87.89</v>
      </c>
      <c r="ES6" s="7">
        <v>-1</v>
      </c>
      <c r="ET6" s="7">
        <v>-1</v>
      </c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>
        <v>1</v>
      </c>
      <c r="FC6" s="8">
        <v>102</v>
      </c>
      <c r="FD6" s="4">
        <v>1</v>
      </c>
      <c r="FE6" s="8">
        <v>93.77</v>
      </c>
      <c r="FF6" s="7"/>
      <c r="FG6" s="7">
        <v>0.0878</v>
      </c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>
        <v>2</v>
      </c>
      <c r="FR6" s="8">
        <v>195.97</v>
      </c>
      <c r="FS6" s="7">
        <v>-1</v>
      </c>
      <c r="FT6" s="7">
        <v>-1</v>
      </c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161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171</v>
      </c>
      <c r="GW6" s="2" t="s">
        <v>176</v>
      </c>
      <c r="GX6" s="2" t="s">
        <v>177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178</v>
      </c>
      <c r="HI6" s="2" t="s">
        <v>142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161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161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178</v>
      </c>
      <c r="NV6" s="2" t="s">
        <v>161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56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234</v>
      </c>
      <c r="AA7" s="4">
        <f>=ROUNDDOWN(28.5365853658537,0)</f>
      </c>
      <c r="AB7" s="5">
        <v>8.2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25</v>
      </c>
      <c r="AQ7" s="8">
        <v>2669.12</v>
      </c>
      <c r="AR7" s="4">
        <v>15</v>
      </c>
      <c r="AS7" s="8">
        <v>1607.48</v>
      </c>
      <c r="AT7" s="7">
        <v>0.6667</v>
      </c>
      <c r="AU7" s="7">
        <v>0.6604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0.7406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25</v>
      </c>
      <c r="BK7" s="8">
        <v>2669.12</v>
      </c>
      <c r="BL7" s="2" t="s">
        <v>189</v>
      </c>
      <c r="BM7" s="7">
        <v>1</v>
      </c>
      <c r="BN7" s="7">
        <v>1</v>
      </c>
      <c r="BO7" s="4">
        <v>10</v>
      </c>
      <c r="BP7" s="8">
        <v>1143.8</v>
      </c>
      <c r="BQ7" s="4">
        <v>1</v>
      </c>
      <c r="BR7" s="8">
        <v>103.48</v>
      </c>
      <c r="BS7" s="7">
        <v>9</v>
      </c>
      <c r="BT7" s="7">
        <v>10.0533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6</v>
      </c>
      <c r="CC7" s="8">
        <v>666.9</v>
      </c>
      <c r="CD7" s="4">
        <v>4</v>
      </c>
      <c r="CE7" s="8">
        <v>403.2</v>
      </c>
      <c r="CF7" s="7">
        <v>0.5</v>
      </c>
      <c r="CG7" s="7">
        <v>0.654</v>
      </c>
      <c r="CH7" s="2" t="s">
        <v>154</v>
      </c>
      <c r="CI7" s="2" t="s">
        <v>142</v>
      </c>
      <c r="CJ7" s="2" t="s">
        <v>155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9</v>
      </c>
      <c r="CP7" s="8">
        <v>858.42</v>
      </c>
      <c r="CQ7" s="4">
        <v>1</v>
      </c>
      <c r="CR7" s="8">
        <v>97.41</v>
      </c>
      <c r="CS7" s="7">
        <v>8</v>
      </c>
      <c r="CT7" s="7">
        <v>7.8124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145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1</v>
      </c>
      <c r="DR7" s="8">
        <v>108.82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163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3</v>
      </c>
      <c r="EE7" s="8">
        <v>340.92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165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154</v>
      </c>
      <c r="EV7" s="2" t="s">
        <v>142</v>
      </c>
      <c r="EW7" s="2" t="s">
        <v>167</v>
      </c>
      <c r="EX7" s="2" t="s">
        <v>195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196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>
        <v>4</v>
      </c>
      <c r="FR7" s="8">
        <v>456</v>
      </c>
      <c r="FS7" s="7">
        <v>-1</v>
      </c>
      <c r="FT7" s="7">
        <v>-1</v>
      </c>
      <c r="FU7" s="2" t="s">
        <v>154</v>
      </c>
      <c r="FV7" s="2" t="s">
        <v>171</v>
      </c>
      <c r="FW7" s="2" t="s">
        <v>172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161</v>
      </c>
      <c r="GJ7" s="2" t="s">
        <v>174</v>
      </c>
      <c r="GK7" s="2" t="s">
        <v>199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200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178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161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161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161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234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138</v>
      </c>
      <c r="AA8" s="4">
        <f>=ROUNDDOWN(57.5,0)</f>
      </c>
      <c r="AB8" s="5">
        <v>2.4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866.02</v>
      </c>
      <c r="AR8" s="4">
        <v>11</v>
      </c>
      <c r="AS8" s="8">
        <v>1043.19</v>
      </c>
      <c r="AT8" s="7">
        <v>-0.2727</v>
      </c>
      <c r="AU8" s="7">
        <v>-0.1698</v>
      </c>
      <c r="AV8" s="4">
        <v>20</v>
      </c>
      <c r="AW8" s="8">
        <v>2242.02</v>
      </c>
      <c r="AX8" s="4">
        <v>69</v>
      </c>
      <c r="AY8" s="8">
        <v>7315.84</v>
      </c>
      <c r="AZ8" s="7">
        <v>-0.7101</v>
      </c>
      <c r="BA8" s="7">
        <v>-0.6935</v>
      </c>
      <c r="BB8" s="7">
        <v>0.3863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0.3835</v>
      </c>
      <c r="BJ8" s="4">
        <v>8</v>
      </c>
      <c r="BK8" s="8">
        <v>866.02</v>
      </c>
      <c r="BL8" s="2" t="s">
        <v>208</v>
      </c>
      <c r="BM8" s="7">
        <v>1</v>
      </c>
      <c r="BN8" s="7">
        <v>1</v>
      </c>
      <c r="BO8" s="4">
        <v>1</v>
      </c>
      <c r="BP8" s="8">
        <v>102.34</v>
      </c>
      <c r="BQ8" s="4">
        <v>3</v>
      </c>
      <c r="BR8" s="8">
        <v>279.39</v>
      </c>
      <c r="BS8" s="7">
        <v>-0.6667</v>
      </c>
      <c r="BT8" s="7">
        <v>-0.6337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>
        <v>2</v>
      </c>
      <c r="CC8" s="8">
        <v>199.88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2</v>
      </c>
      <c r="CR8" s="8">
        <v>157.81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160</v>
      </c>
      <c r="DI8" s="2" t="s">
        <v>161</v>
      </c>
      <c r="DJ8" s="2" t="s">
        <v>145</v>
      </c>
      <c r="DK8" s="2" t="s">
        <v>162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163</v>
      </c>
      <c r="DX8" s="2" t="s">
        <v>212</v>
      </c>
      <c r="DY8" s="2" t="s">
        <v>157</v>
      </c>
      <c r="DZ8" s="2" t="s">
        <v>157</v>
      </c>
      <c r="EA8" s="2" t="s">
        <v>145</v>
      </c>
      <c r="EB8" s="4">
        <v>3</v>
      </c>
      <c r="EC8" s="8">
        <v>353.25</v>
      </c>
      <c r="ED8" s="4">
        <v>6</v>
      </c>
      <c r="EE8" s="8">
        <v>605.99</v>
      </c>
      <c r="EF8" s="7">
        <v>-0.5</v>
      </c>
      <c r="EG8" s="7">
        <v>-0.4171</v>
      </c>
      <c r="EH8" s="2" t="s">
        <v>154</v>
      </c>
      <c r="EI8" s="2" t="s">
        <v>142</v>
      </c>
      <c r="EJ8" s="2" t="s">
        <v>213</v>
      </c>
      <c r="EK8" s="2" t="s">
        <v>214</v>
      </c>
      <c r="EL8" s="2" t="s">
        <v>157</v>
      </c>
      <c r="EM8" s="2" t="s">
        <v>157</v>
      </c>
      <c r="EN8" s="2" t="s">
        <v>145</v>
      </c>
      <c r="EO8" s="4">
        <v>1</v>
      </c>
      <c r="EP8" s="8">
        <v>96.87</v>
      </c>
      <c r="EQ8" s="4"/>
      <c r="ER8" s="8"/>
      <c r="ES8" s="7"/>
      <c r="ET8" s="7"/>
      <c r="EU8" s="2" t="s">
        <v>154</v>
      </c>
      <c r="EV8" s="2" t="s">
        <v>142</v>
      </c>
      <c r="EW8" s="2" t="s">
        <v>167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196</v>
      </c>
      <c r="FK8" s="2" t="s">
        <v>216</v>
      </c>
      <c r="FL8" s="2" t="s">
        <v>157</v>
      </c>
      <c r="FM8" s="2" t="s">
        <v>157</v>
      </c>
      <c r="FN8" s="2" t="s">
        <v>145</v>
      </c>
      <c r="FO8" s="4">
        <v>1</v>
      </c>
      <c r="FP8" s="8">
        <v>113.68</v>
      </c>
      <c r="FQ8" s="4"/>
      <c r="FR8" s="8"/>
      <c r="FS8" s="7"/>
      <c r="FT8" s="7"/>
      <c r="FU8" s="2" t="s">
        <v>154</v>
      </c>
      <c r="FV8" s="2" t="s">
        <v>171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161</v>
      </c>
      <c r="GJ8" s="2" t="s">
        <v>174</v>
      </c>
      <c r="GK8" s="2" t="s">
        <v>219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171</v>
      </c>
      <c r="GW8" s="2" t="s">
        <v>220</v>
      </c>
      <c r="GX8" s="2" t="s">
        <v>221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222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161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200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200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161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161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138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413</v>
      </c>
      <c r="AA9" s="4">
        <f>=ROUNDDOWN(111.621621621622,0)</f>
      </c>
      <c r="AB9" s="5">
        <v>3.7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12</v>
      </c>
      <c r="AQ9" s="8">
        <v>1376</v>
      </c>
      <c r="AR9" s="4">
        <v>58</v>
      </c>
      <c r="AS9" s="8">
        <v>6272.65</v>
      </c>
      <c r="AT9" s="7">
        <v>-0.7931</v>
      </c>
      <c r="AU9" s="7">
        <v>-0.7806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0.6137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12</v>
      </c>
      <c r="BK9" s="8">
        <v>1376</v>
      </c>
      <c r="BL9" s="2" t="s">
        <v>229</v>
      </c>
      <c r="BM9" s="7">
        <v>1</v>
      </c>
      <c r="BN9" s="7">
        <v>1</v>
      </c>
      <c r="BO9" s="4">
        <v>3</v>
      </c>
      <c r="BP9" s="8">
        <v>343.14</v>
      </c>
      <c r="BQ9" s="4">
        <v>14</v>
      </c>
      <c r="BR9" s="8">
        <v>1448.72</v>
      </c>
      <c r="BS9" s="7">
        <v>-0.7857</v>
      </c>
      <c r="BT9" s="7">
        <v>-0.7631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>
        <v>2</v>
      </c>
      <c r="CC9" s="8">
        <v>222.3</v>
      </c>
      <c r="CD9" s="4">
        <v>4</v>
      </c>
      <c r="CE9" s="8">
        <v>403.2</v>
      </c>
      <c r="CF9" s="7">
        <v>-0.5</v>
      </c>
      <c r="CG9" s="7">
        <v>-0.4487</v>
      </c>
      <c r="CH9" s="2" t="s">
        <v>154</v>
      </c>
      <c r="CI9" s="2" t="s">
        <v>142</v>
      </c>
      <c r="CJ9" s="2" t="s">
        <v>155</v>
      </c>
      <c r="CK9" s="2" t="s">
        <v>194</v>
      </c>
      <c r="CL9" s="2" t="s">
        <v>157</v>
      </c>
      <c r="CM9" s="2" t="s">
        <v>157</v>
      </c>
      <c r="CN9" s="2" t="s">
        <v>145</v>
      </c>
      <c r="CO9" s="4">
        <v>2</v>
      </c>
      <c r="CP9" s="8">
        <v>205.16</v>
      </c>
      <c r="CQ9" s="4">
        <v>3</v>
      </c>
      <c r="CR9" s="8">
        <v>292.23</v>
      </c>
      <c r="CS9" s="7">
        <v>-0.3333</v>
      </c>
      <c r="CT9" s="7">
        <v>-0.298</v>
      </c>
      <c r="CU9" s="2" t="s">
        <v>154</v>
      </c>
      <c r="CV9" s="2" t="s">
        <v>142</v>
      </c>
      <c r="CW9" s="2" t="s">
        <v>155</v>
      </c>
      <c r="CX9" s="2" t="s">
        <v>230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160</v>
      </c>
      <c r="DI9" s="2" t="s">
        <v>161</v>
      </c>
      <c r="DJ9" s="2" t="s">
        <v>145</v>
      </c>
      <c r="DK9" s="2" t="s">
        <v>231</v>
      </c>
      <c r="DL9" s="2" t="s">
        <v>157</v>
      </c>
      <c r="DM9" s="2" t="s">
        <v>157</v>
      </c>
      <c r="DN9" s="2" t="s">
        <v>145</v>
      </c>
      <c r="DO9" s="4">
        <v>2</v>
      </c>
      <c r="DP9" s="8">
        <v>237.62</v>
      </c>
      <c r="DQ9" s="4">
        <v>2</v>
      </c>
      <c r="DR9" s="8">
        <v>217.64</v>
      </c>
      <c r="DS9" s="7"/>
      <c r="DT9" s="7">
        <v>0.0918</v>
      </c>
      <c r="DU9" s="2" t="s">
        <v>154</v>
      </c>
      <c r="DV9" s="2" t="s">
        <v>142</v>
      </c>
      <c r="DW9" s="2" t="s">
        <v>163</v>
      </c>
      <c r="DX9" s="2" t="s">
        <v>232</v>
      </c>
      <c r="DY9" s="2" t="s">
        <v>157</v>
      </c>
      <c r="DZ9" s="2" t="s">
        <v>157</v>
      </c>
      <c r="EA9" s="2" t="s">
        <v>145</v>
      </c>
      <c r="EB9" s="4">
        <v>2</v>
      </c>
      <c r="EC9" s="8">
        <v>259.5</v>
      </c>
      <c r="ED9" s="4">
        <v>34</v>
      </c>
      <c r="EE9" s="8">
        <v>3813.21</v>
      </c>
      <c r="EF9" s="7">
        <v>-0.9412</v>
      </c>
      <c r="EG9" s="7">
        <v>-0.9319</v>
      </c>
      <c r="EH9" s="2" t="s">
        <v>154</v>
      </c>
      <c r="EI9" s="2" t="s">
        <v>142</v>
      </c>
      <c r="EJ9" s="2" t="s">
        <v>213</v>
      </c>
      <c r="EK9" s="2" t="s">
        <v>233</v>
      </c>
      <c r="EL9" s="2" t="s">
        <v>157</v>
      </c>
      <c r="EM9" s="2" t="s">
        <v>157</v>
      </c>
      <c r="EN9" s="2" t="s">
        <v>145</v>
      </c>
      <c r="EO9" s="4">
        <v>1</v>
      </c>
      <c r="EP9" s="8">
        <v>108.28</v>
      </c>
      <c r="EQ9" s="4">
        <v>1</v>
      </c>
      <c r="ER9" s="8">
        <v>97.65</v>
      </c>
      <c r="ES9" s="7"/>
      <c r="ET9" s="7">
        <v>0.1089</v>
      </c>
      <c r="EU9" s="2" t="s">
        <v>154</v>
      </c>
      <c r="EV9" s="2" t="s">
        <v>142</v>
      </c>
      <c r="EW9" s="2" t="s">
        <v>167</v>
      </c>
      <c r="EX9" s="2" t="s">
        <v>234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235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171</v>
      </c>
      <c r="FW9" s="2" t="s">
        <v>172</v>
      </c>
      <c r="FX9" s="2" t="s">
        <v>218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161</v>
      </c>
      <c r="GJ9" s="2" t="s">
        <v>237</v>
      </c>
      <c r="GK9" s="2" t="s">
        <v>238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171</v>
      </c>
      <c r="GW9" s="2" t="s">
        <v>220</v>
      </c>
      <c r="GX9" s="2" t="s">
        <v>239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222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161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200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200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161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161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413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203</v>
      </c>
      <c r="AA10" s="4">
        <f>=ROUNDDOWN(43.1914893617021,0)</f>
      </c>
      <c r="AB10" s="5">
        <v>4.7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22</v>
      </c>
      <c r="AQ10" s="8">
        <v>2048.42</v>
      </c>
      <c r="AR10" s="4">
        <v>17</v>
      </c>
      <c r="AS10" s="8">
        <v>1587.03</v>
      </c>
      <c r="AT10" s="7">
        <v>0.2941</v>
      </c>
      <c r="AU10" s="7">
        <v>0.2907</v>
      </c>
      <c r="AV10" s="4">
        <v>41</v>
      </c>
      <c r="AW10" s="8">
        <v>4002.95</v>
      </c>
      <c r="AX10" s="4">
        <v>44</v>
      </c>
      <c r="AY10" s="8">
        <v>4295.24</v>
      </c>
      <c r="AZ10" s="7">
        <v>-0.0682</v>
      </c>
      <c r="BA10" s="7">
        <v>-0.068</v>
      </c>
      <c r="BB10" s="7">
        <v>0.5117</v>
      </c>
      <c r="BC10" s="4">
        <v>41</v>
      </c>
      <c r="BD10" s="8">
        <v>4002.95</v>
      </c>
      <c r="BE10" s="4">
        <v>44</v>
      </c>
      <c r="BF10" s="8">
        <v>4295.24</v>
      </c>
      <c r="BG10" s="7">
        <v>-0.0682</v>
      </c>
      <c r="BH10" s="7">
        <v>-0.068</v>
      </c>
      <c r="BI10" s="7">
        <v>1</v>
      </c>
      <c r="BJ10" s="4">
        <v>22</v>
      </c>
      <c r="BK10" s="8">
        <v>2048.42</v>
      </c>
      <c r="BL10" s="2" t="s">
        <v>250</v>
      </c>
      <c r="BM10" s="7">
        <v>1</v>
      </c>
      <c r="BN10" s="7">
        <v>1</v>
      </c>
      <c r="BO10" s="4">
        <v>8</v>
      </c>
      <c r="BP10" s="8">
        <v>745.04</v>
      </c>
      <c r="BQ10" s="4">
        <v>3</v>
      </c>
      <c r="BR10" s="8">
        <v>279.39</v>
      </c>
      <c r="BS10" s="7">
        <v>1.6667</v>
      </c>
      <c r="BT10" s="7">
        <v>1.6667</v>
      </c>
      <c r="BU10" s="2" t="s">
        <v>154</v>
      </c>
      <c r="BV10" s="2" t="s">
        <v>142</v>
      </c>
      <c r="BW10" s="2" t="s">
        <v>251</v>
      </c>
      <c r="BX10" s="2" t="s">
        <v>158</v>
      </c>
      <c r="BY10" s="2" t="s">
        <v>157</v>
      </c>
      <c r="BZ10" s="2" t="s">
        <v>157</v>
      </c>
      <c r="CA10" s="2" t="s">
        <v>145</v>
      </c>
      <c r="CB10" s="4">
        <v>4</v>
      </c>
      <c r="CC10" s="8">
        <v>357.2</v>
      </c>
      <c r="CD10" s="4">
        <v>2</v>
      </c>
      <c r="CE10" s="8">
        <v>178.6</v>
      </c>
      <c r="CF10" s="7">
        <v>1</v>
      </c>
      <c r="CG10" s="7">
        <v>1</v>
      </c>
      <c r="CH10" s="2" t="s">
        <v>154</v>
      </c>
      <c r="CI10" s="2" t="s">
        <v>142</v>
      </c>
      <c r="CJ10" s="2" t="s">
        <v>249</v>
      </c>
      <c r="CK10" s="2" t="s">
        <v>158</v>
      </c>
      <c r="CL10" s="2" t="s">
        <v>157</v>
      </c>
      <c r="CM10" s="2" t="s">
        <v>157</v>
      </c>
      <c r="CN10" s="2" t="s">
        <v>145</v>
      </c>
      <c r="CO10" s="4"/>
      <c r="CP10" s="8"/>
      <c r="CQ10" s="4">
        <v>3</v>
      </c>
      <c r="CR10" s="8">
        <v>245.47</v>
      </c>
      <c r="CS10" s="7">
        <v>-1</v>
      </c>
      <c r="CT10" s="7">
        <v>-1</v>
      </c>
      <c r="CU10" s="2" t="s">
        <v>154</v>
      </c>
      <c r="CV10" s="2" t="s">
        <v>142</v>
      </c>
      <c r="CW10" s="2" t="s">
        <v>252</v>
      </c>
      <c r="CX10" s="2" t="s">
        <v>230</v>
      </c>
      <c r="CY10" s="2" t="s">
        <v>157</v>
      </c>
      <c r="CZ10" s="2" t="s">
        <v>157</v>
      </c>
      <c r="DA10" s="2" t="s">
        <v>145</v>
      </c>
      <c r="DB10" s="4">
        <v>3</v>
      </c>
      <c r="DC10" s="8">
        <v>300.42</v>
      </c>
      <c r="DD10" s="4">
        <v>5</v>
      </c>
      <c r="DE10" s="8">
        <v>500.7</v>
      </c>
      <c r="DF10" s="7">
        <v>-0.4</v>
      </c>
      <c r="DG10" s="7">
        <v>-0.4</v>
      </c>
      <c r="DH10" s="2" t="s">
        <v>154</v>
      </c>
      <c r="DI10" s="2" t="s">
        <v>142</v>
      </c>
      <c r="DJ10" s="2" t="s">
        <v>145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>
        <v>3</v>
      </c>
      <c r="DP10" s="8">
        <v>271.74</v>
      </c>
      <c r="DQ10" s="4">
        <v>1</v>
      </c>
      <c r="DR10" s="8">
        <v>90.58</v>
      </c>
      <c r="DS10" s="7">
        <v>2</v>
      </c>
      <c r="DT10" s="7">
        <v>2</v>
      </c>
      <c r="DU10" s="2" t="s">
        <v>154</v>
      </c>
      <c r="DV10" s="2" t="s">
        <v>142</v>
      </c>
      <c r="DW10" s="2" t="s">
        <v>254</v>
      </c>
      <c r="DX10" s="2" t="s">
        <v>158</v>
      </c>
      <c r="DY10" s="2" t="s">
        <v>157</v>
      </c>
      <c r="DZ10" s="2" t="s">
        <v>157</v>
      </c>
      <c r="EA10" s="2" t="s">
        <v>145</v>
      </c>
      <c r="EB10" s="4"/>
      <c r="EC10" s="8"/>
      <c r="ED10" s="4">
        <v>1</v>
      </c>
      <c r="EE10" s="8">
        <v>101.26</v>
      </c>
      <c r="EF10" s="7">
        <v>-1</v>
      </c>
      <c r="EG10" s="7">
        <v>-1</v>
      </c>
      <c r="EH10" s="2" t="s">
        <v>154</v>
      </c>
      <c r="EI10" s="2" t="s">
        <v>142</v>
      </c>
      <c r="EJ10" s="2" t="s">
        <v>165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>
        <v>2</v>
      </c>
      <c r="EP10" s="8">
        <v>175.78</v>
      </c>
      <c r="EQ10" s="4">
        <v>1</v>
      </c>
      <c r="ER10" s="8">
        <v>87.89</v>
      </c>
      <c r="ES10" s="7">
        <v>1</v>
      </c>
      <c r="ET10" s="7">
        <v>1</v>
      </c>
      <c r="EU10" s="2" t="s">
        <v>154</v>
      </c>
      <c r="EV10" s="2" t="s">
        <v>142</v>
      </c>
      <c r="EW10" s="2" t="s">
        <v>167</v>
      </c>
      <c r="EX10" s="2" t="s">
        <v>168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196</v>
      </c>
      <c r="FK10" s="2" t="s">
        <v>256</v>
      </c>
      <c r="FL10" s="2" t="s">
        <v>157</v>
      </c>
      <c r="FM10" s="2" t="s">
        <v>157</v>
      </c>
      <c r="FN10" s="2" t="s">
        <v>145</v>
      </c>
      <c r="FO10" s="4">
        <v>1</v>
      </c>
      <c r="FP10" s="8">
        <v>103.14</v>
      </c>
      <c r="FQ10" s="4">
        <v>1</v>
      </c>
      <c r="FR10" s="8">
        <v>103.14</v>
      </c>
      <c r="FS10" s="7"/>
      <c r="FT10" s="7"/>
      <c r="FU10" s="2" t="s">
        <v>154</v>
      </c>
      <c r="FV10" s="2" t="s">
        <v>171</v>
      </c>
      <c r="FW10" s="2" t="s">
        <v>172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>
        <v>1</v>
      </c>
      <c r="GC10" s="8">
        <v>95.1</v>
      </c>
      <c r="GD10" s="4"/>
      <c r="GE10" s="8"/>
      <c r="GF10" s="7"/>
      <c r="GG10" s="7"/>
      <c r="GH10" s="2" t="s">
        <v>154</v>
      </c>
      <c r="GI10" s="2" t="s">
        <v>142</v>
      </c>
      <c r="GJ10" s="2" t="s">
        <v>174</v>
      </c>
      <c r="GK10" s="2" t="s">
        <v>218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200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258</v>
      </c>
      <c r="HK10" s="2" t="s">
        <v>259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161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158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161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178</v>
      </c>
      <c r="NV10" s="2" t="s">
        <v>161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203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240</v>
      </c>
      <c r="AA11" s="4">
        <f>=ROUNDDOWN(35.2941176470588,0)</f>
      </c>
      <c r="AB11" s="5">
        <v>6.8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19</v>
      </c>
      <c r="AQ11" s="8">
        <v>1954.53</v>
      </c>
      <c r="AR11" s="4">
        <v>27</v>
      </c>
      <c r="AS11" s="8">
        <v>2708.21</v>
      </c>
      <c r="AT11" s="7">
        <v>-0.2963</v>
      </c>
      <c r="AU11" s="7">
        <v>-0.2783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0.4883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19</v>
      </c>
      <c r="BK11" s="8">
        <v>1954.53</v>
      </c>
      <c r="BL11" s="2" t="s">
        <v>269</v>
      </c>
      <c r="BM11" s="7">
        <v>1</v>
      </c>
      <c r="BN11" s="7">
        <v>1</v>
      </c>
      <c r="BO11" s="4">
        <v>11</v>
      </c>
      <c r="BP11" s="8">
        <v>1138.28</v>
      </c>
      <c r="BQ11" s="4">
        <v>4</v>
      </c>
      <c r="BR11" s="8">
        <v>413.92</v>
      </c>
      <c r="BS11" s="7">
        <v>1.75</v>
      </c>
      <c r="BT11" s="7">
        <v>1.75</v>
      </c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>
        <v>2</v>
      </c>
      <c r="CC11" s="8">
        <v>197.4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249</v>
      </c>
      <c r="CK11" s="2" t="s">
        <v>158</v>
      </c>
      <c r="CL11" s="2" t="s">
        <v>157</v>
      </c>
      <c r="CM11" s="2" t="s">
        <v>157</v>
      </c>
      <c r="CN11" s="2" t="s">
        <v>145</v>
      </c>
      <c r="CO11" s="4"/>
      <c r="CP11" s="8"/>
      <c r="CQ11" s="4">
        <v>6</v>
      </c>
      <c r="CR11" s="8">
        <v>511.41</v>
      </c>
      <c r="CS11" s="7">
        <v>-1</v>
      </c>
      <c r="CT11" s="7">
        <v>-1</v>
      </c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>
        <v>1</v>
      </c>
      <c r="DC11" s="8">
        <v>111.26</v>
      </c>
      <c r="DD11" s="4">
        <v>6</v>
      </c>
      <c r="DE11" s="8">
        <v>667.56</v>
      </c>
      <c r="DF11" s="7">
        <v>-0.8333</v>
      </c>
      <c r="DG11" s="7">
        <v>-0.8333</v>
      </c>
      <c r="DH11" s="2" t="s">
        <v>154</v>
      </c>
      <c r="DI11" s="2" t="s">
        <v>142</v>
      </c>
      <c r="DJ11" s="2" t="s">
        <v>145</v>
      </c>
      <c r="DK11" s="2" t="s">
        <v>253</v>
      </c>
      <c r="DL11" s="2" t="s">
        <v>157</v>
      </c>
      <c r="DM11" s="2" t="s">
        <v>157</v>
      </c>
      <c r="DN11" s="2" t="s">
        <v>145</v>
      </c>
      <c r="DO11" s="4">
        <v>1</v>
      </c>
      <c r="DP11" s="8">
        <v>100.64</v>
      </c>
      <c r="DQ11" s="4">
        <v>1</v>
      </c>
      <c r="DR11" s="8">
        <v>100.64</v>
      </c>
      <c r="DS11" s="7"/>
      <c r="DT11" s="7"/>
      <c r="DU11" s="2" t="s">
        <v>154</v>
      </c>
      <c r="DV11" s="2" t="s">
        <v>142</v>
      </c>
      <c r="DW11" s="2" t="s">
        <v>254</v>
      </c>
      <c r="DX11" s="2" t="s">
        <v>272</v>
      </c>
      <c r="DY11" s="2" t="s">
        <v>157</v>
      </c>
      <c r="DZ11" s="2" t="s">
        <v>157</v>
      </c>
      <c r="EA11" s="2" t="s">
        <v>145</v>
      </c>
      <c r="EB11" s="4"/>
      <c r="EC11" s="8"/>
      <c r="ED11" s="4">
        <v>1</v>
      </c>
      <c r="EE11" s="8">
        <v>111.91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165</v>
      </c>
      <c r="EK11" s="2" t="s">
        <v>273</v>
      </c>
      <c r="EL11" s="2" t="s">
        <v>157</v>
      </c>
      <c r="EM11" s="2" t="s">
        <v>157</v>
      </c>
      <c r="EN11" s="2" t="s">
        <v>145</v>
      </c>
      <c r="EO11" s="4">
        <v>3</v>
      </c>
      <c r="EP11" s="8">
        <v>292.95</v>
      </c>
      <c r="EQ11" s="4">
        <v>5</v>
      </c>
      <c r="ER11" s="8">
        <v>488.25</v>
      </c>
      <c r="ES11" s="7">
        <v>-0.4</v>
      </c>
      <c r="ET11" s="7">
        <v>-0.4</v>
      </c>
      <c r="EU11" s="2" t="s">
        <v>154</v>
      </c>
      <c r="EV11" s="2" t="s">
        <v>142</v>
      </c>
      <c r="EW11" s="2" t="s">
        <v>167</v>
      </c>
      <c r="EX11" s="2" t="s">
        <v>215</v>
      </c>
      <c r="EY11" s="2" t="s">
        <v>157</v>
      </c>
      <c r="EZ11" s="2" t="s">
        <v>157</v>
      </c>
      <c r="FA11" s="2" t="s">
        <v>145</v>
      </c>
      <c r="FB11" s="4"/>
      <c r="FC11" s="8"/>
      <c r="FD11" s="4">
        <v>1</v>
      </c>
      <c r="FE11" s="8">
        <v>103.64</v>
      </c>
      <c r="FF11" s="7">
        <v>-1</v>
      </c>
      <c r="FG11" s="7">
        <v>-1</v>
      </c>
      <c r="FH11" s="2" t="s">
        <v>154</v>
      </c>
      <c r="FI11" s="2" t="s">
        <v>142</v>
      </c>
      <c r="FJ11" s="2" t="s">
        <v>196</v>
      </c>
      <c r="FK11" s="2" t="s">
        <v>274</v>
      </c>
      <c r="FL11" s="2" t="s">
        <v>157</v>
      </c>
      <c r="FM11" s="2" t="s">
        <v>157</v>
      </c>
      <c r="FN11" s="2" t="s">
        <v>145</v>
      </c>
      <c r="FO11" s="4">
        <v>1</v>
      </c>
      <c r="FP11" s="8">
        <v>114</v>
      </c>
      <c r="FQ11" s="4">
        <v>2</v>
      </c>
      <c r="FR11" s="8">
        <v>205.2</v>
      </c>
      <c r="FS11" s="7">
        <v>-0.5</v>
      </c>
      <c r="FT11" s="7">
        <v>-0.4444</v>
      </c>
      <c r="FU11" s="2" t="s">
        <v>154</v>
      </c>
      <c r="FV11" s="2" t="s">
        <v>171</v>
      </c>
      <c r="FW11" s="2" t="s">
        <v>172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>
        <v>1</v>
      </c>
      <c r="GE11" s="8">
        <v>105.68</v>
      </c>
      <c r="GF11" s="7">
        <v>-1</v>
      </c>
      <c r="GG11" s="7">
        <v>-1</v>
      </c>
      <c r="GH11" s="2" t="s">
        <v>154</v>
      </c>
      <c r="GI11" s="2" t="s">
        <v>142</v>
      </c>
      <c r="GJ11" s="2" t="s">
        <v>174</v>
      </c>
      <c r="GK11" s="2" t="s">
        <v>275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200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258</v>
      </c>
      <c r="HK11" s="2" t="s">
        <v>276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161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161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161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240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68</v>
      </c>
      <c r="AA12" s="4">
        <f>=ROUNDDOWN(28.3333333333333,0)</f>
      </c>
      <c r="AB12" s="5">
        <v>2.4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11</v>
      </c>
      <c r="AQ12" s="8">
        <v>848.56</v>
      </c>
      <c r="AR12" s="4">
        <v>8</v>
      </c>
      <c r="AS12" s="8">
        <v>562.74</v>
      </c>
      <c r="AT12" s="7">
        <v>0.375</v>
      </c>
      <c r="AU12" s="7">
        <v>0.5079</v>
      </c>
      <c r="AV12" s="4">
        <v>24</v>
      </c>
      <c r="AW12" s="8">
        <v>1942.91</v>
      </c>
      <c r="AX12" s="4">
        <v>13</v>
      </c>
      <c r="AY12" s="8">
        <v>970.03</v>
      </c>
      <c r="AZ12" s="7">
        <v>0.8462</v>
      </c>
      <c r="BA12" s="7">
        <v>1.0029</v>
      </c>
      <c r="BB12" s="7">
        <v>0.4367</v>
      </c>
      <c r="BC12" s="4">
        <v>24</v>
      </c>
      <c r="BD12" s="8">
        <v>1942.91</v>
      </c>
      <c r="BE12" s="4">
        <v>13</v>
      </c>
      <c r="BF12" s="8">
        <v>970.03</v>
      </c>
      <c r="BG12" s="7">
        <v>0.8462</v>
      </c>
      <c r="BH12" s="7">
        <v>1.0029</v>
      </c>
      <c r="BI12" s="7">
        <v>1</v>
      </c>
      <c r="BJ12" s="4">
        <v>11</v>
      </c>
      <c r="BK12" s="8">
        <v>848.56</v>
      </c>
      <c r="BL12" s="2" t="s">
        <v>291</v>
      </c>
      <c r="BM12" s="7">
        <v>1</v>
      </c>
      <c r="BN12" s="7">
        <v>1</v>
      </c>
      <c r="BO12" s="4">
        <v>1</v>
      </c>
      <c r="BP12" s="8">
        <v>76.54</v>
      </c>
      <c r="BQ12" s="4">
        <v>2</v>
      </c>
      <c r="BR12" s="8">
        <v>153.08</v>
      </c>
      <c r="BS12" s="7">
        <v>-0.5</v>
      </c>
      <c r="BT12" s="7">
        <v>-0.5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>
        <v>2</v>
      </c>
      <c r="CC12" s="8">
        <v>170.32</v>
      </c>
      <c r="CD12" s="4">
        <v>1</v>
      </c>
      <c r="CE12" s="8">
        <v>79.38</v>
      </c>
      <c r="CF12" s="7">
        <v>1</v>
      </c>
      <c r="CG12" s="7">
        <v>1.1456</v>
      </c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5</v>
      </c>
      <c r="CP12" s="8">
        <v>359.84</v>
      </c>
      <c r="CQ12" s="4">
        <v>3</v>
      </c>
      <c r="CR12" s="8">
        <v>177.2</v>
      </c>
      <c r="CS12" s="7">
        <v>0.6667</v>
      </c>
      <c r="CT12" s="7">
        <v>1.0307</v>
      </c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>
        <v>1</v>
      </c>
      <c r="DC12" s="8">
        <v>82.28</v>
      </c>
      <c r="DD12" s="4"/>
      <c r="DE12" s="8"/>
      <c r="DF12" s="7"/>
      <c r="DG12" s="7"/>
      <c r="DH12" s="2" t="s">
        <v>154</v>
      </c>
      <c r="DI12" s="2" t="s">
        <v>142</v>
      </c>
      <c r="DJ12" s="2" t="s">
        <v>145</v>
      </c>
      <c r="DK12" s="2" t="s">
        <v>145</v>
      </c>
      <c r="DL12" s="2" t="s">
        <v>157</v>
      </c>
      <c r="DM12" s="2" t="s">
        <v>157</v>
      </c>
      <c r="DN12" s="2" t="s">
        <v>145</v>
      </c>
      <c r="DO12" s="4">
        <v>2</v>
      </c>
      <c r="DP12" s="8">
        <v>159.58</v>
      </c>
      <c r="DQ12" s="4"/>
      <c r="DR12" s="8"/>
      <c r="DS12" s="7"/>
      <c r="DT12" s="7"/>
      <c r="DU12" s="2" t="s">
        <v>154</v>
      </c>
      <c r="DV12" s="2" t="s">
        <v>142</v>
      </c>
      <c r="DW12" s="2" t="s">
        <v>298</v>
      </c>
      <c r="DX12" s="2" t="s">
        <v>299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300</v>
      </c>
      <c r="EK12" s="2" t="s">
        <v>301</v>
      </c>
      <c r="EL12" s="2" t="s">
        <v>157</v>
      </c>
      <c r="EM12" s="2" t="s">
        <v>157</v>
      </c>
      <c r="EN12" s="2" t="s">
        <v>145</v>
      </c>
      <c r="EO12" s="4"/>
      <c r="EP12" s="8"/>
      <c r="EQ12" s="4">
        <v>2</v>
      </c>
      <c r="ER12" s="8">
        <v>153.08</v>
      </c>
      <c r="ES12" s="7">
        <v>-1</v>
      </c>
      <c r="ET12" s="7">
        <v>-1</v>
      </c>
      <c r="EU12" s="2" t="s">
        <v>154</v>
      </c>
      <c r="EV12" s="2" t="s">
        <v>142</v>
      </c>
      <c r="EW12" s="2" t="s">
        <v>302</v>
      </c>
      <c r="EX12" s="2" t="s">
        <v>303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200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178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161</v>
      </c>
      <c r="GJ12" s="2" t="s">
        <v>304</v>
      </c>
      <c r="GK12" s="2" t="s">
        <v>305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200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161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200</v>
      </c>
      <c r="II12" s="2" t="s">
        <v>161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163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183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161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161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200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68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62</v>
      </c>
      <c r="AA13" s="4">
        <f>=ROUNDDOWN(14.4186046511628,0)</f>
      </c>
      <c r="AB13" s="5">
        <v>4.3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13</v>
      </c>
      <c r="AQ13" s="8">
        <v>1094.35</v>
      </c>
      <c r="AR13" s="4">
        <v>5</v>
      </c>
      <c r="AS13" s="8">
        <v>407.29</v>
      </c>
      <c r="AT13" s="7">
        <v>1.6</v>
      </c>
      <c r="AU13" s="7">
        <v>1.6869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0.5633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13</v>
      </c>
      <c r="BK13" s="8">
        <v>1094.35</v>
      </c>
      <c r="BL13" s="2" t="s">
        <v>312</v>
      </c>
      <c r="BM13" s="7">
        <v>1</v>
      </c>
      <c r="BN13" s="7">
        <v>1</v>
      </c>
      <c r="BO13" s="4">
        <v>1</v>
      </c>
      <c r="BP13" s="8">
        <v>86.75</v>
      </c>
      <c r="BQ13" s="4">
        <v>1</v>
      </c>
      <c r="BR13" s="8">
        <v>86.75</v>
      </c>
      <c r="BS13" s="7"/>
      <c r="BT13" s="7"/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>
        <v>1</v>
      </c>
      <c r="CC13" s="8">
        <v>96.44</v>
      </c>
      <c r="CD13" s="4"/>
      <c r="CE13" s="8"/>
      <c r="CF13" s="7"/>
      <c r="CG13" s="7"/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8</v>
      </c>
      <c r="CP13" s="8">
        <v>637.18</v>
      </c>
      <c r="CQ13" s="4">
        <v>2</v>
      </c>
      <c r="CR13" s="8">
        <v>144.58</v>
      </c>
      <c r="CS13" s="7">
        <v>3</v>
      </c>
      <c r="CT13" s="7">
        <v>3.4071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>
        <v>1</v>
      </c>
      <c r="DC13" s="8">
        <v>93.26</v>
      </c>
      <c r="DD13" s="4">
        <v>2</v>
      </c>
      <c r="DE13" s="8">
        <v>175.96</v>
      </c>
      <c r="DF13" s="7">
        <v>-0.5</v>
      </c>
      <c r="DG13" s="7">
        <v>-0.47</v>
      </c>
      <c r="DH13" s="2" t="s">
        <v>154</v>
      </c>
      <c r="DI13" s="2" t="s">
        <v>142</v>
      </c>
      <c r="DJ13" s="2" t="s">
        <v>145</v>
      </c>
      <c r="DK13" s="2" t="s">
        <v>145</v>
      </c>
      <c r="DL13" s="2" t="s">
        <v>157</v>
      </c>
      <c r="DM13" s="2" t="s">
        <v>157</v>
      </c>
      <c r="DN13" s="2" t="s">
        <v>145</v>
      </c>
      <c r="DO13" s="4">
        <v>2</v>
      </c>
      <c r="DP13" s="8">
        <v>180.72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298</v>
      </c>
      <c r="DX13" s="2" t="s">
        <v>315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300</v>
      </c>
      <c r="EK13" s="2" t="s">
        <v>316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302</v>
      </c>
      <c r="EX13" s="2" t="s">
        <v>297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200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178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161</v>
      </c>
      <c r="GJ13" s="2" t="s">
        <v>304</v>
      </c>
      <c r="GK13" s="2" t="s">
        <v>317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200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161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200</v>
      </c>
      <c r="II13" s="2" t="s">
        <v>161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163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183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318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161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161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200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62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5</v>
      </c>
      <c r="AS14" s="8">
        <v>492.17</v>
      </c>
      <c r="AT14" s="7">
        <v>-1</v>
      </c>
      <c r="AU14" s="7">
        <v>-1</v>
      </c>
      <c r="AV14" s="4">
        <v>2</v>
      </c>
      <c r="AW14" s="8">
        <v>207.26</v>
      </c>
      <c r="AX14" s="4">
        <v>13</v>
      </c>
      <c r="AY14" s="8">
        <v>1347.75</v>
      </c>
      <c r="AZ14" s="7">
        <v>-0.8462</v>
      </c>
      <c r="BA14" s="7">
        <v>-0.8462</v>
      </c>
      <c r="BB14" s="7"/>
      <c r="BC14" s="4">
        <v>2</v>
      </c>
      <c r="BD14" s="8">
        <v>207.26</v>
      </c>
      <c r="BE14" s="4">
        <v>13</v>
      </c>
      <c r="BF14" s="8">
        <v>1347.75</v>
      </c>
      <c r="BG14" s="7">
        <v>-0.8462</v>
      </c>
      <c r="BH14" s="7">
        <v>-0.8462</v>
      </c>
      <c r="BI14" s="7">
        <v>1</v>
      </c>
      <c r="BJ14" s="4"/>
      <c r="BK14" s="8"/>
      <c r="BL14" s="2" t="s">
        <v>328</v>
      </c>
      <c r="BM14" s="7"/>
      <c r="BN14" s="7"/>
      <c r="BO14" s="4"/>
      <c r="BP14" s="8"/>
      <c r="BQ14" s="4">
        <v>3</v>
      </c>
      <c r="BR14" s="8">
        <v>301.74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329</v>
      </c>
      <c r="BX14" s="2" t="s">
        <v>330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331</v>
      </c>
      <c r="CK14" s="2" t="s">
        <v>332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331</v>
      </c>
      <c r="CX14" s="2" t="s">
        <v>333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160</v>
      </c>
      <c r="DI14" s="2" t="s">
        <v>161</v>
      </c>
      <c r="DJ14" s="2" t="s">
        <v>145</v>
      </c>
      <c r="DK14" s="2" t="s">
        <v>334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335</v>
      </c>
      <c r="DX14" s="2" t="s">
        <v>336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1</v>
      </c>
      <c r="EE14" s="8">
        <v>93.76</v>
      </c>
      <c r="EF14" s="7">
        <v>-1</v>
      </c>
      <c r="EG14" s="7">
        <v>-1</v>
      </c>
      <c r="EH14" s="2" t="s">
        <v>154</v>
      </c>
      <c r="EI14" s="2" t="s">
        <v>142</v>
      </c>
      <c r="EJ14" s="2" t="s">
        <v>331</v>
      </c>
      <c r="EK14" s="2" t="s">
        <v>337</v>
      </c>
      <c r="EL14" s="2" t="s">
        <v>157</v>
      </c>
      <c r="EM14" s="2" t="s">
        <v>157</v>
      </c>
      <c r="EN14" s="2" t="s">
        <v>145</v>
      </c>
      <c r="EO14" s="4"/>
      <c r="EP14" s="8"/>
      <c r="EQ14" s="4">
        <v>1</v>
      </c>
      <c r="ER14" s="8">
        <v>96.67</v>
      </c>
      <c r="ES14" s="7">
        <v>-1</v>
      </c>
      <c r="ET14" s="7">
        <v>-1</v>
      </c>
      <c r="EU14" s="2" t="s">
        <v>154</v>
      </c>
      <c r="EV14" s="2" t="s">
        <v>142</v>
      </c>
      <c r="EW14" s="2" t="s">
        <v>338</v>
      </c>
      <c r="EX14" s="2" t="s">
        <v>339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200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161</v>
      </c>
      <c r="FW14" s="2" t="s">
        <v>340</v>
      </c>
      <c r="FX14" s="2" t="s">
        <v>341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161</v>
      </c>
      <c r="GJ14" s="2" t="s">
        <v>174</v>
      </c>
      <c r="GK14" s="2" t="s">
        <v>342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343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344</v>
      </c>
      <c r="II14" s="2" t="s">
        <v>161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331</v>
      </c>
      <c r="JK14" s="2" t="s">
        <v>345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183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346</v>
      </c>
      <c r="KX14" s="2" t="s">
        <v>347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161</v>
      </c>
      <c r="NJ14" s="2" t="s">
        <v>348</v>
      </c>
      <c r="NK14" s="2" t="s">
        <v>349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161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350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/>
      <c r="AA15" s="4">
        <f>=ROUNDDOWN({0},0)</f>
      </c>
      <c r="AB15" s="5">
        <v>1.9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2</v>
      </c>
      <c r="AQ15" s="8">
        <v>207.26</v>
      </c>
      <c r="AR15" s="4">
        <v>8</v>
      </c>
      <c r="AS15" s="8">
        <v>855.58</v>
      </c>
      <c r="AT15" s="7">
        <v>-0.75</v>
      </c>
      <c r="AU15" s="7">
        <v>-0.7578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2</v>
      </c>
      <c r="BK15" s="8">
        <v>207.26</v>
      </c>
      <c r="BL15" s="2" t="s">
        <v>351</v>
      </c>
      <c r="BM15" s="7">
        <v>1</v>
      </c>
      <c r="BN15" s="7">
        <v>1</v>
      </c>
      <c r="BO15" s="4"/>
      <c r="BP15" s="8"/>
      <c r="BQ15" s="4">
        <v>5</v>
      </c>
      <c r="BR15" s="8">
        <v>558.8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329</v>
      </c>
      <c r="BX15" s="2" t="s">
        <v>352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331</v>
      </c>
      <c r="CK15" s="2" t="s">
        <v>353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2</v>
      </c>
      <c r="CR15" s="8">
        <v>189.36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331</v>
      </c>
      <c r="CX15" s="2" t="s">
        <v>354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160</v>
      </c>
      <c r="DI15" s="2" t="s">
        <v>161</v>
      </c>
      <c r="DJ15" s="2" t="s">
        <v>145</v>
      </c>
      <c r="DK15" s="2" t="s">
        <v>355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335</v>
      </c>
      <c r="DX15" s="2" t="s">
        <v>356</v>
      </c>
      <c r="DY15" s="2" t="s">
        <v>157</v>
      </c>
      <c r="DZ15" s="2" t="s">
        <v>157</v>
      </c>
      <c r="EA15" s="2" t="s">
        <v>145</v>
      </c>
      <c r="EB15" s="4">
        <v>2</v>
      </c>
      <c r="EC15" s="8">
        <v>207.26</v>
      </c>
      <c r="ED15" s="4"/>
      <c r="EE15" s="8"/>
      <c r="EF15" s="7"/>
      <c r="EG15" s="7"/>
      <c r="EH15" s="2" t="s">
        <v>154</v>
      </c>
      <c r="EI15" s="2" t="s">
        <v>142</v>
      </c>
      <c r="EJ15" s="2" t="s">
        <v>331</v>
      </c>
      <c r="EK15" s="2" t="s">
        <v>357</v>
      </c>
      <c r="EL15" s="2" t="s">
        <v>157</v>
      </c>
      <c r="EM15" s="2" t="s">
        <v>157</v>
      </c>
      <c r="EN15" s="2" t="s">
        <v>145</v>
      </c>
      <c r="EO15" s="4"/>
      <c r="EP15" s="8"/>
      <c r="EQ15" s="4">
        <v>1</v>
      </c>
      <c r="ER15" s="8">
        <v>107.42</v>
      </c>
      <c r="ES15" s="7">
        <v>-1</v>
      </c>
      <c r="ET15" s="7">
        <v>-1</v>
      </c>
      <c r="EU15" s="2" t="s">
        <v>154</v>
      </c>
      <c r="EV15" s="2" t="s">
        <v>142</v>
      </c>
      <c r="EW15" s="2" t="s">
        <v>338</v>
      </c>
      <c r="EX15" s="2" t="s">
        <v>358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200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161</v>
      </c>
      <c r="FW15" s="2" t="s">
        <v>340</v>
      </c>
      <c r="FX15" s="2" t="s">
        <v>359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161</v>
      </c>
      <c r="GJ15" s="2" t="s">
        <v>174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343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344</v>
      </c>
      <c r="II15" s="2" t="s">
        <v>161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331</v>
      </c>
      <c r="JK15" s="2" t="s">
        <v>360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183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346</v>
      </c>
      <c r="KX15" s="2" t="s">
        <v>361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161</v>
      </c>
      <c r="NJ15" s="2" t="s">
        <v>348</v>
      </c>
      <c r="NK15" s="2" t="s">
        <v>362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161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363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366</v>
      </c>
      <c r="P16" s="2" t="s">
        <v>367</v>
      </c>
      <c r="Q16" s="2" t="s">
        <v>144</v>
      </c>
      <c r="R16" s="2" t="s">
        <v>145</v>
      </c>
      <c r="S16" s="2" t="s">
        <v>368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369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14</v>
      </c>
      <c r="AS16" s="8">
        <v>1077.69</v>
      </c>
      <c r="AT16" s="7">
        <v>-1</v>
      </c>
      <c r="AU16" s="7">
        <v>-1</v>
      </c>
      <c r="AV16" s="4">
        <v>7</v>
      </c>
      <c r="AW16" s="8">
        <v>608.45</v>
      </c>
      <c r="AX16" s="4">
        <v>32</v>
      </c>
      <c r="AY16" s="8">
        <v>2724.23</v>
      </c>
      <c r="AZ16" s="7">
        <v>-0.7812</v>
      </c>
      <c r="BA16" s="7">
        <v>-0.7767</v>
      </c>
      <c r="BB16" s="7"/>
      <c r="BC16" s="4">
        <v>7</v>
      </c>
      <c r="BD16" s="8">
        <v>608.45</v>
      </c>
      <c r="BE16" s="4">
        <v>32</v>
      </c>
      <c r="BF16" s="8">
        <v>2724.23</v>
      </c>
      <c r="BG16" s="7">
        <v>-0.7812</v>
      </c>
      <c r="BH16" s="7">
        <v>-0.7767</v>
      </c>
      <c r="BI16" s="7">
        <v>1</v>
      </c>
      <c r="BJ16" s="4"/>
      <c r="BK16" s="8"/>
      <c r="BL16" s="2" t="s">
        <v>370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161</v>
      </c>
      <c r="BW16" s="2" t="s">
        <v>371</v>
      </c>
      <c r="BX16" s="2" t="s">
        <v>372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161</v>
      </c>
      <c r="CJ16" s="2" t="s">
        <v>373</v>
      </c>
      <c r="CK16" s="2" t="s">
        <v>374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161</v>
      </c>
      <c r="CW16" s="2" t="s">
        <v>375</v>
      </c>
      <c r="CX16" s="2" t="s">
        <v>376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1</v>
      </c>
      <c r="DE16" s="8">
        <v>82.8</v>
      </c>
      <c r="DF16" s="7">
        <v>-1</v>
      </c>
      <c r="DG16" s="7">
        <v>-1</v>
      </c>
      <c r="DH16" s="2" t="s">
        <v>154</v>
      </c>
      <c r="DI16" s="2" t="s">
        <v>161</v>
      </c>
      <c r="DJ16" s="2" t="s">
        <v>145</v>
      </c>
      <c r="DK16" s="2" t="s">
        <v>377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161</v>
      </c>
      <c r="DW16" s="2" t="s">
        <v>163</v>
      </c>
      <c r="DX16" s="2" t="s">
        <v>378</v>
      </c>
      <c r="DY16" s="2" t="s">
        <v>157</v>
      </c>
      <c r="DZ16" s="2" t="s">
        <v>157</v>
      </c>
      <c r="EA16" s="2" t="s">
        <v>145</v>
      </c>
      <c r="EB16" s="4"/>
      <c r="EC16" s="8"/>
      <c r="ED16" s="4">
        <v>12</v>
      </c>
      <c r="EE16" s="8">
        <v>913.24</v>
      </c>
      <c r="EF16" s="7">
        <v>-1</v>
      </c>
      <c r="EG16" s="7">
        <v>-1</v>
      </c>
      <c r="EH16" s="2" t="s">
        <v>154</v>
      </c>
      <c r="EI16" s="2" t="s">
        <v>161</v>
      </c>
      <c r="EJ16" s="2" t="s">
        <v>379</v>
      </c>
      <c r="EK16" s="2" t="s">
        <v>380</v>
      </c>
      <c r="EL16" s="2" t="s">
        <v>157</v>
      </c>
      <c r="EM16" s="2" t="s">
        <v>157</v>
      </c>
      <c r="EN16" s="2" t="s">
        <v>145</v>
      </c>
      <c r="EO16" s="4"/>
      <c r="EP16" s="8"/>
      <c r="EQ16" s="4">
        <v>1</v>
      </c>
      <c r="ER16" s="8">
        <v>81.65</v>
      </c>
      <c r="ES16" s="7">
        <v>-1</v>
      </c>
      <c r="ET16" s="7">
        <v>-1</v>
      </c>
      <c r="EU16" s="2" t="s">
        <v>154</v>
      </c>
      <c r="EV16" s="2" t="s">
        <v>161</v>
      </c>
      <c r="EW16" s="2" t="s">
        <v>381</v>
      </c>
      <c r="EX16" s="2" t="s">
        <v>382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161</v>
      </c>
      <c r="FJ16" s="2" t="s">
        <v>196</v>
      </c>
      <c r="FK16" s="2" t="s">
        <v>383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178</v>
      </c>
      <c r="FV16" s="2" t="s">
        <v>161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161</v>
      </c>
      <c r="GJ16" s="2" t="s">
        <v>304</v>
      </c>
      <c r="GK16" s="2" t="s">
        <v>384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154</v>
      </c>
      <c r="GV16" s="2" t="s">
        <v>161</v>
      </c>
      <c r="GW16" s="2" t="s">
        <v>176</v>
      </c>
      <c r="GX16" s="2" t="s">
        <v>385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161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161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200</v>
      </c>
      <c r="II16" s="2" t="s">
        <v>161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161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161</v>
      </c>
      <c r="JJ16" s="2" t="s">
        <v>381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161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183</v>
      </c>
      <c r="KI16" s="2" t="s">
        <v>161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161</v>
      </c>
      <c r="KW16" s="2" t="s">
        <v>386</v>
      </c>
      <c r="KX16" s="2" t="s">
        <v>387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161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161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161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161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161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161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200</v>
      </c>
      <c r="OI16" s="2" t="s">
        <v>161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388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389</v>
      </c>
      <c r="P17" s="2" t="s">
        <v>367</v>
      </c>
      <c r="Q17" s="2" t="s">
        <v>144</v>
      </c>
      <c r="R17" s="2" t="s">
        <v>145</v>
      </c>
      <c r="S17" s="2" t="s">
        <v>368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369</v>
      </c>
      <c r="Z17" s="4">
        <v>181</v>
      </c>
      <c r="AA17" s="4">
        <f>=ROUNDDOWN(106.470588235294,0)</f>
      </c>
      <c r="AB17" s="5">
        <v>1.7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7</v>
      </c>
      <c r="AQ17" s="8">
        <v>608.45</v>
      </c>
      <c r="AR17" s="4">
        <v>18</v>
      </c>
      <c r="AS17" s="8">
        <v>1646.54</v>
      </c>
      <c r="AT17" s="7">
        <v>-0.6111</v>
      </c>
      <c r="AU17" s="7">
        <v>-0.6305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7</v>
      </c>
      <c r="BK17" s="8">
        <v>608.45</v>
      </c>
      <c r="BL17" s="2" t="s">
        <v>390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154</v>
      </c>
      <c r="BV17" s="2" t="s">
        <v>142</v>
      </c>
      <c r="BW17" s="2" t="s">
        <v>371</v>
      </c>
      <c r="BX17" s="2" t="s">
        <v>391</v>
      </c>
      <c r="BY17" s="2" t="s">
        <v>157</v>
      </c>
      <c r="BZ17" s="2" t="s">
        <v>157</v>
      </c>
      <c r="CA17" s="2" t="s">
        <v>145</v>
      </c>
      <c r="CB17" s="4">
        <v>2</v>
      </c>
      <c r="CC17" s="8">
        <v>171.66</v>
      </c>
      <c r="CD17" s="4"/>
      <c r="CE17" s="8"/>
      <c r="CF17" s="7"/>
      <c r="CG17" s="7"/>
      <c r="CH17" s="2" t="s">
        <v>154</v>
      </c>
      <c r="CI17" s="2" t="s">
        <v>142</v>
      </c>
      <c r="CJ17" s="2" t="s">
        <v>373</v>
      </c>
      <c r="CK17" s="2" t="s">
        <v>392</v>
      </c>
      <c r="CL17" s="2" t="s">
        <v>157</v>
      </c>
      <c r="CM17" s="2" t="s">
        <v>157</v>
      </c>
      <c r="CN17" s="2" t="s">
        <v>145</v>
      </c>
      <c r="CO17" s="4">
        <v>1</v>
      </c>
      <c r="CP17" s="8">
        <v>68.73</v>
      </c>
      <c r="CQ17" s="4"/>
      <c r="CR17" s="8"/>
      <c r="CS17" s="7"/>
      <c r="CT17" s="7"/>
      <c r="CU17" s="2" t="s">
        <v>154</v>
      </c>
      <c r="CV17" s="2" t="s">
        <v>142</v>
      </c>
      <c r="CW17" s="2" t="s">
        <v>375</v>
      </c>
      <c r="CX17" s="2" t="s">
        <v>376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145</v>
      </c>
      <c r="DK17" s="2" t="s">
        <v>393</v>
      </c>
      <c r="DL17" s="2" t="s">
        <v>157</v>
      </c>
      <c r="DM17" s="2" t="s">
        <v>157</v>
      </c>
      <c r="DN17" s="2" t="s">
        <v>145</v>
      </c>
      <c r="DO17" s="4">
        <v>2</v>
      </c>
      <c r="DP17" s="8">
        <v>143.06</v>
      </c>
      <c r="DQ17" s="4">
        <v>2</v>
      </c>
      <c r="DR17" s="8">
        <v>188.52</v>
      </c>
      <c r="DS17" s="7"/>
      <c r="DT17" s="7">
        <v>-0.2411</v>
      </c>
      <c r="DU17" s="2" t="s">
        <v>154</v>
      </c>
      <c r="DV17" s="2" t="s">
        <v>142</v>
      </c>
      <c r="DW17" s="2" t="s">
        <v>163</v>
      </c>
      <c r="DX17" s="2" t="s">
        <v>394</v>
      </c>
      <c r="DY17" s="2" t="s">
        <v>157</v>
      </c>
      <c r="DZ17" s="2" t="s">
        <v>157</v>
      </c>
      <c r="EA17" s="2" t="s">
        <v>145</v>
      </c>
      <c r="EB17" s="4">
        <v>2</v>
      </c>
      <c r="EC17" s="8">
        <v>225</v>
      </c>
      <c r="ED17" s="4">
        <v>11</v>
      </c>
      <c r="EE17" s="8">
        <v>987.58</v>
      </c>
      <c r="EF17" s="7">
        <v>-0.8182</v>
      </c>
      <c r="EG17" s="7">
        <v>-0.7722</v>
      </c>
      <c r="EH17" s="2" t="s">
        <v>154</v>
      </c>
      <c r="EI17" s="2" t="s">
        <v>142</v>
      </c>
      <c r="EJ17" s="2" t="s">
        <v>379</v>
      </c>
      <c r="EK17" s="2" t="s">
        <v>395</v>
      </c>
      <c r="EL17" s="2" t="s">
        <v>157</v>
      </c>
      <c r="EM17" s="2" t="s">
        <v>157</v>
      </c>
      <c r="EN17" s="2" t="s">
        <v>145</v>
      </c>
      <c r="EO17" s="4"/>
      <c r="EP17" s="8"/>
      <c r="EQ17" s="4">
        <v>2</v>
      </c>
      <c r="ER17" s="8">
        <v>193.92</v>
      </c>
      <c r="ES17" s="7">
        <v>-1</v>
      </c>
      <c r="ET17" s="7">
        <v>-1</v>
      </c>
      <c r="EU17" s="2" t="s">
        <v>154</v>
      </c>
      <c r="EV17" s="2" t="s">
        <v>142</v>
      </c>
      <c r="EW17" s="2" t="s">
        <v>381</v>
      </c>
      <c r="EX17" s="2" t="s">
        <v>376</v>
      </c>
      <c r="EY17" s="2" t="s">
        <v>157</v>
      </c>
      <c r="EZ17" s="2" t="s">
        <v>157</v>
      </c>
      <c r="FA17" s="2" t="s">
        <v>145</v>
      </c>
      <c r="FB17" s="4"/>
      <c r="FC17" s="8"/>
      <c r="FD17" s="4">
        <v>2</v>
      </c>
      <c r="FE17" s="8">
        <v>179.56</v>
      </c>
      <c r="FF17" s="7">
        <v>-1</v>
      </c>
      <c r="FG17" s="7">
        <v>-1</v>
      </c>
      <c r="FH17" s="2" t="s">
        <v>154</v>
      </c>
      <c r="FI17" s="2" t="s">
        <v>142</v>
      </c>
      <c r="FJ17" s="2" t="s">
        <v>196</v>
      </c>
      <c r="FK17" s="2" t="s">
        <v>396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178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161</v>
      </c>
      <c r="GJ17" s="2" t="s">
        <v>304</v>
      </c>
      <c r="GK17" s="2" t="s">
        <v>397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171</v>
      </c>
      <c r="GW17" s="2" t="s">
        <v>176</v>
      </c>
      <c r="GX17" s="2" t="s">
        <v>177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161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200</v>
      </c>
      <c r="II17" s="2" t="s">
        <v>161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381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183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386</v>
      </c>
      <c r="KX17" s="2" t="s">
        <v>398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200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181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399</v>
      </c>
      <c r="B18" s="2" t="s">
        <v>134</v>
      </c>
      <c r="C18" s="2" t="s">
        <v>135</v>
      </c>
      <c r="D18" s="2" t="s">
        <v>136</v>
      </c>
      <c r="E18" s="2" t="s">
        <v>400</v>
      </c>
      <c r="F18" s="2" t="s">
        <v>401</v>
      </c>
      <c r="G18" s="2" t="s">
        <v>145</v>
      </c>
      <c r="H18" s="2" t="s">
        <v>145</v>
      </c>
      <c r="I18" s="2" t="s">
        <v>145</v>
      </c>
      <c r="J18" s="2" t="s">
        <v>402</v>
      </c>
      <c r="K18" s="2" t="s">
        <v>324</v>
      </c>
      <c r="L18" s="3"/>
      <c r="M18" s="3"/>
      <c r="N18" s="3"/>
      <c r="O18" s="2" t="s">
        <v>366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403</v>
      </c>
      <c r="B19" s="2" t="s">
        <v>134</v>
      </c>
      <c r="C19" s="2" t="s">
        <v>135</v>
      </c>
      <c r="D19" s="2" t="s">
        <v>136</v>
      </c>
      <c r="E19" s="2" t="s">
        <v>400</v>
      </c>
      <c r="F19" s="2" t="s">
        <v>401</v>
      </c>
      <c r="G19" s="2" t="s">
        <v>145</v>
      </c>
      <c r="H19" s="2" t="s">
        <v>145</v>
      </c>
      <c r="I19" s="2" t="s">
        <v>145</v>
      </c>
      <c r="J19" s="2" t="s">
        <v>404</v>
      </c>
      <c r="K19" s="2" t="s">
        <v>324</v>
      </c>
      <c r="L19" s="3"/>
      <c r="M19" s="3"/>
      <c r="N19" s="3"/>
      <c r="O19" s="2" t="s">
        <v>366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405</v>
      </c>
      <c r="B20" s="2" t="s">
        <v>134</v>
      </c>
      <c r="C20" s="2" t="s">
        <v>135</v>
      </c>
      <c r="D20" s="2" t="s">
        <v>406</v>
      </c>
      <c r="E20" s="2" t="s">
        <v>407</v>
      </c>
      <c r="F20" s="2" t="s">
        <v>244</v>
      </c>
      <c r="G20" s="2" t="s">
        <v>244</v>
      </c>
      <c r="H20" s="2" t="s">
        <v>244</v>
      </c>
      <c r="I20" s="2" t="s">
        <v>408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179</v>
      </c>
      <c r="AA20" s="4">
        <f>=ROUNDDOWN(20.5747126436782,0)</f>
      </c>
      <c r="AB20" s="5">
        <v>8.7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31</v>
      </c>
      <c r="AQ20" s="8">
        <v>2403.64</v>
      </c>
      <c r="AR20" s="4">
        <v>33</v>
      </c>
      <c r="AS20" s="8">
        <v>2536.56</v>
      </c>
      <c r="AT20" s="7">
        <v>-0.0606</v>
      </c>
      <c r="AU20" s="7">
        <v>-0.0524</v>
      </c>
      <c r="AV20" s="4">
        <v>61</v>
      </c>
      <c r="AW20" s="8">
        <v>4884.14</v>
      </c>
      <c r="AX20" s="4">
        <v>55</v>
      </c>
      <c r="AY20" s="8">
        <v>4408.31</v>
      </c>
      <c r="AZ20" s="7">
        <v>0.1091</v>
      </c>
      <c r="BA20" s="7">
        <v>0.1079</v>
      </c>
      <c r="BB20" s="7">
        <v>0.4921</v>
      </c>
      <c r="BC20" s="4">
        <v>61</v>
      </c>
      <c r="BD20" s="8">
        <v>4884.14</v>
      </c>
      <c r="BE20" s="4">
        <v>55</v>
      </c>
      <c r="BF20" s="8">
        <v>4408.31</v>
      </c>
      <c r="BG20" s="7">
        <v>0.1091</v>
      </c>
      <c r="BH20" s="7">
        <v>0.1079</v>
      </c>
      <c r="BI20" s="7">
        <v>1</v>
      </c>
      <c r="BJ20" s="4">
        <v>31</v>
      </c>
      <c r="BK20" s="8">
        <v>2403.64</v>
      </c>
      <c r="BL20" s="2" t="s">
        <v>409</v>
      </c>
      <c r="BM20" s="7">
        <v>1</v>
      </c>
      <c r="BN20" s="7">
        <v>1</v>
      </c>
      <c r="BO20" s="4">
        <v>5</v>
      </c>
      <c r="BP20" s="8">
        <v>381</v>
      </c>
      <c r="BQ20" s="4">
        <v>6</v>
      </c>
      <c r="BR20" s="8">
        <v>457.2</v>
      </c>
      <c r="BS20" s="7">
        <v>-0.1667</v>
      </c>
      <c r="BT20" s="7">
        <v>-0.1667</v>
      </c>
      <c r="BU20" s="2" t="s">
        <v>154</v>
      </c>
      <c r="BV20" s="2" t="s">
        <v>142</v>
      </c>
      <c r="BW20" s="2" t="s">
        <v>251</v>
      </c>
      <c r="BX20" s="2" t="s">
        <v>225</v>
      </c>
      <c r="BY20" s="2" t="s">
        <v>157</v>
      </c>
      <c r="BZ20" s="2" t="s">
        <v>157</v>
      </c>
      <c r="CA20" s="2" t="s">
        <v>145</v>
      </c>
      <c r="CB20" s="4">
        <v>10</v>
      </c>
      <c r="CC20" s="8">
        <v>736</v>
      </c>
      <c r="CD20" s="4">
        <v>9</v>
      </c>
      <c r="CE20" s="8">
        <v>662.4</v>
      </c>
      <c r="CF20" s="7">
        <v>0.1111</v>
      </c>
      <c r="CG20" s="7">
        <v>0.1111</v>
      </c>
      <c r="CH20" s="2" t="s">
        <v>154</v>
      </c>
      <c r="CI20" s="2" t="s">
        <v>142</v>
      </c>
      <c r="CJ20" s="2" t="s">
        <v>249</v>
      </c>
      <c r="CK20" s="2" t="s">
        <v>273</v>
      </c>
      <c r="CL20" s="2" t="s">
        <v>157</v>
      </c>
      <c r="CM20" s="2" t="s">
        <v>157</v>
      </c>
      <c r="CN20" s="2" t="s">
        <v>145</v>
      </c>
      <c r="CO20" s="4">
        <v>3</v>
      </c>
      <c r="CP20" s="8">
        <v>190.06</v>
      </c>
      <c r="CQ20" s="4">
        <v>4</v>
      </c>
      <c r="CR20" s="8">
        <v>251.02</v>
      </c>
      <c r="CS20" s="7">
        <v>-0.25</v>
      </c>
      <c r="CT20" s="7">
        <v>-0.2428</v>
      </c>
      <c r="CU20" s="2" t="s">
        <v>154</v>
      </c>
      <c r="CV20" s="2" t="s">
        <v>142</v>
      </c>
      <c r="CW20" s="2" t="s">
        <v>252</v>
      </c>
      <c r="CX20" s="2" t="s">
        <v>410</v>
      </c>
      <c r="CY20" s="2" t="s">
        <v>157</v>
      </c>
      <c r="CZ20" s="2" t="s">
        <v>157</v>
      </c>
      <c r="DA20" s="2" t="s">
        <v>145</v>
      </c>
      <c r="DB20" s="4">
        <v>10</v>
      </c>
      <c r="DC20" s="8">
        <v>851.8</v>
      </c>
      <c r="DD20" s="4">
        <v>12</v>
      </c>
      <c r="DE20" s="8">
        <v>1022.16</v>
      </c>
      <c r="DF20" s="7">
        <v>-0.1667</v>
      </c>
      <c r="DG20" s="7">
        <v>-0.1667</v>
      </c>
      <c r="DH20" s="2" t="s">
        <v>154</v>
      </c>
      <c r="DI20" s="2" t="s">
        <v>142</v>
      </c>
      <c r="DJ20" s="2" t="s">
        <v>145</v>
      </c>
      <c r="DK20" s="2" t="s">
        <v>411</v>
      </c>
      <c r="DL20" s="2" t="s">
        <v>157</v>
      </c>
      <c r="DM20" s="2" t="s">
        <v>157</v>
      </c>
      <c r="DN20" s="2" t="s">
        <v>145</v>
      </c>
      <c r="DO20" s="4">
        <v>2</v>
      </c>
      <c r="DP20" s="8">
        <v>165.82</v>
      </c>
      <c r="DQ20" s="4"/>
      <c r="DR20" s="8"/>
      <c r="DS20" s="7"/>
      <c r="DT20" s="7"/>
      <c r="DU20" s="2" t="s">
        <v>154</v>
      </c>
      <c r="DV20" s="2" t="s">
        <v>142</v>
      </c>
      <c r="DW20" s="2" t="s">
        <v>254</v>
      </c>
      <c r="DX20" s="2" t="s">
        <v>412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165</v>
      </c>
      <c r="EK20" s="2" t="s">
        <v>413</v>
      </c>
      <c r="EL20" s="2" t="s">
        <v>157</v>
      </c>
      <c r="EM20" s="2" t="s">
        <v>157</v>
      </c>
      <c r="EN20" s="2" t="s">
        <v>145</v>
      </c>
      <c r="EO20" s="4"/>
      <c r="EP20" s="8"/>
      <c r="EQ20" s="4">
        <v>2</v>
      </c>
      <c r="ER20" s="8">
        <v>143.78</v>
      </c>
      <c r="ES20" s="7">
        <v>-1</v>
      </c>
      <c r="ET20" s="7">
        <v>-1</v>
      </c>
      <c r="EU20" s="2" t="s">
        <v>154</v>
      </c>
      <c r="EV20" s="2" t="s">
        <v>142</v>
      </c>
      <c r="EW20" s="2" t="s">
        <v>167</v>
      </c>
      <c r="EX20" s="2" t="s">
        <v>195</v>
      </c>
      <c r="EY20" s="2" t="s">
        <v>157</v>
      </c>
      <c r="EZ20" s="2" t="s">
        <v>157</v>
      </c>
      <c r="FA20" s="2" t="s">
        <v>145</v>
      </c>
      <c r="FB20" s="4">
        <v>1</v>
      </c>
      <c r="FC20" s="8">
        <v>78.96</v>
      </c>
      <c r="FD20" s="4"/>
      <c r="FE20" s="8"/>
      <c r="FF20" s="7"/>
      <c r="FG20" s="7"/>
      <c r="FH20" s="2" t="s">
        <v>154</v>
      </c>
      <c r="FI20" s="2" t="s">
        <v>142</v>
      </c>
      <c r="FJ20" s="2" t="s">
        <v>196</v>
      </c>
      <c r="FK20" s="2" t="s">
        <v>414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178</v>
      </c>
      <c r="FV20" s="2" t="s">
        <v>161</v>
      </c>
      <c r="FW20" s="2" t="s">
        <v>172</v>
      </c>
      <c r="FX20" s="2" t="s">
        <v>415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161</v>
      </c>
      <c r="GJ20" s="2" t="s">
        <v>416</v>
      </c>
      <c r="GK20" s="2" t="s">
        <v>417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200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178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161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270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183</v>
      </c>
      <c r="KI20" s="2" t="s">
        <v>171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418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161</v>
      </c>
      <c r="NJ20" s="2" t="s">
        <v>264</v>
      </c>
      <c r="NK20" s="2" t="s">
        <v>419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161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179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420</v>
      </c>
      <c r="B21" s="2" t="s">
        <v>134</v>
      </c>
      <c r="C21" s="2" t="s">
        <v>135</v>
      </c>
      <c r="D21" s="2" t="s">
        <v>406</v>
      </c>
      <c r="E21" s="2" t="s">
        <v>407</v>
      </c>
      <c r="F21" s="2" t="s">
        <v>244</v>
      </c>
      <c r="G21" s="2" t="s">
        <v>244</v>
      </c>
      <c r="H21" s="2" t="s">
        <v>244</v>
      </c>
      <c r="I21" s="2" t="s">
        <v>408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114</v>
      </c>
      <c r="AA21" s="4">
        <f>=ROUNDDOWN(11.4,0)</f>
      </c>
      <c r="AB21" s="5">
        <v>10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30</v>
      </c>
      <c r="AQ21" s="8">
        <v>2480.5</v>
      </c>
      <c r="AR21" s="4">
        <v>22</v>
      </c>
      <c r="AS21" s="8">
        <v>1871.75</v>
      </c>
      <c r="AT21" s="7">
        <v>0.3636</v>
      </c>
      <c r="AU21" s="7">
        <v>0.3252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0.5079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30</v>
      </c>
      <c r="BK21" s="8">
        <v>2480.5</v>
      </c>
      <c r="BL21" s="2" t="s">
        <v>421</v>
      </c>
      <c r="BM21" s="7">
        <v>1</v>
      </c>
      <c r="BN21" s="7">
        <v>1</v>
      </c>
      <c r="BO21" s="4">
        <v>4</v>
      </c>
      <c r="BP21" s="8">
        <v>345.36</v>
      </c>
      <c r="BQ21" s="4">
        <v>6</v>
      </c>
      <c r="BR21" s="8">
        <v>518.04</v>
      </c>
      <c r="BS21" s="7">
        <v>-0.3333</v>
      </c>
      <c r="BT21" s="7">
        <v>-0.3333</v>
      </c>
      <c r="BU21" s="2" t="s">
        <v>154</v>
      </c>
      <c r="BV21" s="2" t="s">
        <v>142</v>
      </c>
      <c r="BW21" s="2" t="s">
        <v>251</v>
      </c>
      <c r="BX21" s="2" t="s">
        <v>167</v>
      </c>
      <c r="BY21" s="2" t="s">
        <v>157</v>
      </c>
      <c r="BZ21" s="2" t="s">
        <v>157</v>
      </c>
      <c r="CA21" s="2" t="s">
        <v>145</v>
      </c>
      <c r="CB21" s="4">
        <v>6</v>
      </c>
      <c r="CC21" s="8">
        <v>496.8</v>
      </c>
      <c r="CD21" s="4">
        <v>5</v>
      </c>
      <c r="CE21" s="8">
        <v>414</v>
      </c>
      <c r="CF21" s="7">
        <v>0.2</v>
      </c>
      <c r="CG21" s="7">
        <v>0.2</v>
      </c>
      <c r="CH21" s="2" t="s">
        <v>154</v>
      </c>
      <c r="CI21" s="2" t="s">
        <v>142</v>
      </c>
      <c r="CJ21" s="2" t="s">
        <v>249</v>
      </c>
      <c r="CK21" s="2" t="s">
        <v>422</v>
      </c>
      <c r="CL21" s="2" t="s">
        <v>157</v>
      </c>
      <c r="CM21" s="2" t="s">
        <v>157</v>
      </c>
      <c r="CN21" s="2" t="s">
        <v>145</v>
      </c>
      <c r="CO21" s="4">
        <v>9</v>
      </c>
      <c r="CP21" s="8">
        <v>662.27</v>
      </c>
      <c r="CQ21" s="4">
        <v>3</v>
      </c>
      <c r="CR21" s="8">
        <v>219.4</v>
      </c>
      <c r="CS21" s="7">
        <v>2</v>
      </c>
      <c r="CT21" s="7">
        <v>2.0186</v>
      </c>
      <c r="CU21" s="2" t="s">
        <v>154</v>
      </c>
      <c r="CV21" s="2" t="s">
        <v>142</v>
      </c>
      <c r="CW21" s="2" t="s">
        <v>252</v>
      </c>
      <c r="CX21" s="2" t="s">
        <v>423</v>
      </c>
      <c r="CY21" s="2" t="s">
        <v>157</v>
      </c>
      <c r="CZ21" s="2" t="s">
        <v>157</v>
      </c>
      <c r="DA21" s="2" t="s">
        <v>145</v>
      </c>
      <c r="DB21" s="4">
        <v>6</v>
      </c>
      <c r="DC21" s="8">
        <v>556.92</v>
      </c>
      <c r="DD21" s="4">
        <v>5</v>
      </c>
      <c r="DE21" s="8">
        <v>464.1</v>
      </c>
      <c r="DF21" s="7">
        <v>0.2</v>
      </c>
      <c r="DG21" s="7">
        <v>0.2</v>
      </c>
      <c r="DH21" s="2" t="s">
        <v>154</v>
      </c>
      <c r="DI21" s="2" t="s">
        <v>142</v>
      </c>
      <c r="DJ21" s="2" t="s">
        <v>145</v>
      </c>
      <c r="DK21" s="2" t="s">
        <v>411</v>
      </c>
      <c r="DL21" s="2" t="s">
        <v>157</v>
      </c>
      <c r="DM21" s="2" t="s">
        <v>157</v>
      </c>
      <c r="DN21" s="2" t="s">
        <v>145</v>
      </c>
      <c r="DO21" s="4">
        <v>1</v>
      </c>
      <c r="DP21" s="8">
        <v>93.27</v>
      </c>
      <c r="DQ21" s="4">
        <v>1</v>
      </c>
      <c r="DR21" s="8">
        <v>93.27</v>
      </c>
      <c r="DS21" s="7"/>
      <c r="DT21" s="7"/>
      <c r="DU21" s="2" t="s">
        <v>154</v>
      </c>
      <c r="DV21" s="2" t="s">
        <v>142</v>
      </c>
      <c r="DW21" s="2" t="s">
        <v>254</v>
      </c>
      <c r="DX21" s="2" t="s">
        <v>424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213</v>
      </c>
      <c r="EL21" s="2" t="s">
        <v>157</v>
      </c>
      <c r="EM21" s="2" t="s">
        <v>157</v>
      </c>
      <c r="EN21" s="2" t="s">
        <v>145</v>
      </c>
      <c r="EO21" s="4">
        <v>4</v>
      </c>
      <c r="EP21" s="8">
        <v>325.88</v>
      </c>
      <c r="EQ21" s="4">
        <v>2</v>
      </c>
      <c r="ER21" s="8">
        <v>162.94</v>
      </c>
      <c r="ES21" s="7">
        <v>1</v>
      </c>
      <c r="ET21" s="7">
        <v>1</v>
      </c>
      <c r="EU21" s="2" t="s">
        <v>154</v>
      </c>
      <c r="EV21" s="2" t="s">
        <v>142</v>
      </c>
      <c r="EW21" s="2" t="s">
        <v>167</v>
      </c>
      <c r="EX21" s="2" t="s">
        <v>425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196</v>
      </c>
      <c r="FK21" s="2" t="s">
        <v>426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178</v>
      </c>
      <c r="FV21" s="2" t="s">
        <v>161</v>
      </c>
      <c r="FW21" s="2" t="s">
        <v>172</v>
      </c>
      <c r="FX21" s="2" t="s">
        <v>427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161</v>
      </c>
      <c r="GJ21" s="2" t="s">
        <v>416</v>
      </c>
      <c r="GK21" s="2" t="s">
        <v>428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200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178</v>
      </c>
      <c r="HI21" s="2" t="s">
        <v>142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161</v>
      </c>
      <c r="IJ21" s="2" t="s">
        <v>145</v>
      </c>
      <c r="IK21" s="2" t="s">
        <v>429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183</v>
      </c>
      <c r="KI21" s="2" t="s">
        <v>171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418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161</v>
      </c>
      <c r="NJ21" s="2" t="s">
        <v>264</v>
      </c>
      <c r="NK21" s="2" t="s">
        <v>430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161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114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431</v>
      </c>
      <c r="B22" s="2" t="s">
        <v>134</v>
      </c>
      <c r="C22" s="2" t="s">
        <v>135</v>
      </c>
      <c r="D22" s="2" t="s">
        <v>406</v>
      </c>
      <c r="E22" s="2" t="s">
        <v>407</v>
      </c>
      <c r="F22" s="2" t="s">
        <v>138</v>
      </c>
      <c r="G22" s="2" t="s">
        <v>138</v>
      </c>
      <c r="H22" s="2" t="s">
        <v>138</v>
      </c>
      <c r="I22" s="2" t="s">
        <v>432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24</v>
      </c>
      <c r="AA22" s="4">
        <f>=ROUNDDOWN(24,0)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</v>
      </c>
      <c r="AQ22" s="8">
        <v>152.3</v>
      </c>
      <c r="AR22" s="4">
        <v>7</v>
      </c>
      <c r="AS22" s="8">
        <v>527.32</v>
      </c>
      <c r="AT22" s="7">
        <v>-0.7143</v>
      </c>
      <c r="AU22" s="7">
        <v>-0.7112</v>
      </c>
      <c r="AV22" s="4">
        <v>12</v>
      </c>
      <c r="AW22" s="8">
        <v>1052.87</v>
      </c>
      <c r="AX22" s="4">
        <v>24</v>
      </c>
      <c r="AY22" s="8">
        <v>2047.86</v>
      </c>
      <c r="AZ22" s="7">
        <v>-0.5</v>
      </c>
      <c r="BA22" s="7">
        <v>-0.4859</v>
      </c>
      <c r="BB22" s="7">
        <v>0.1447</v>
      </c>
      <c r="BC22" s="4">
        <v>22</v>
      </c>
      <c r="BD22" s="8">
        <v>1903.69</v>
      </c>
      <c r="BE22" s="4">
        <v>34</v>
      </c>
      <c r="BF22" s="8">
        <v>2881.26</v>
      </c>
      <c r="BG22" s="7">
        <v>-0.3529</v>
      </c>
      <c r="BH22" s="7">
        <v>-0.3393</v>
      </c>
      <c r="BI22" s="7">
        <v>0.5531</v>
      </c>
      <c r="BJ22" s="4">
        <v>2</v>
      </c>
      <c r="BK22" s="8">
        <v>152.3</v>
      </c>
      <c r="BL22" s="2" t="s">
        <v>433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434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80.97</v>
      </c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435</v>
      </c>
      <c r="CL22" s="2" t="s">
        <v>157</v>
      </c>
      <c r="CM22" s="2" t="s">
        <v>157</v>
      </c>
      <c r="CN22" s="2" t="s">
        <v>145</v>
      </c>
      <c r="CO22" s="4">
        <v>1</v>
      </c>
      <c r="CP22" s="8">
        <v>71.33</v>
      </c>
      <c r="CQ22" s="4">
        <v>2</v>
      </c>
      <c r="CR22" s="8">
        <v>118.34</v>
      </c>
      <c r="CS22" s="7">
        <v>-0.5</v>
      </c>
      <c r="CT22" s="7">
        <v>-0.3972</v>
      </c>
      <c r="CU22" s="2" t="s">
        <v>154</v>
      </c>
      <c r="CV22" s="2" t="s">
        <v>142</v>
      </c>
      <c r="CW22" s="2" t="s">
        <v>155</v>
      </c>
      <c r="CX22" s="2" t="s">
        <v>436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160</v>
      </c>
      <c r="DI22" s="2" t="s">
        <v>161</v>
      </c>
      <c r="DJ22" s="2" t="s">
        <v>145</v>
      </c>
      <c r="DK22" s="2" t="s">
        <v>437</v>
      </c>
      <c r="DL22" s="2" t="s">
        <v>157</v>
      </c>
      <c r="DM22" s="2" t="s">
        <v>157</v>
      </c>
      <c r="DN22" s="2" t="s">
        <v>145</v>
      </c>
      <c r="DO22" s="4"/>
      <c r="DP22" s="8"/>
      <c r="DQ22" s="4">
        <v>1</v>
      </c>
      <c r="DR22" s="8">
        <v>82.91</v>
      </c>
      <c r="DS22" s="7">
        <v>-1</v>
      </c>
      <c r="DT22" s="7">
        <v>-1</v>
      </c>
      <c r="DU22" s="2" t="s">
        <v>154</v>
      </c>
      <c r="DV22" s="2" t="s">
        <v>142</v>
      </c>
      <c r="DW22" s="2" t="s">
        <v>163</v>
      </c>
      <c r="DX22" s="2" t="s">
        <v>438</v>
      </c>
      <c r="DY22" s="2" t="s">
        <v>157</v>
      </c>
      <c r="DZ22" s="2" t="s">
        <v>157</v>
      </c>
      <c r="EA22" s="2" t="s">
        <v>145</v>
      </c>
      <c r="EB22" s="4"/>
      <c r="EC22" s="8"/>
      <c r="ED22" s="4">
        <v>4</v>
      </c>
      <c r="EE22" s="8">
        <v>326.07</v>
      </c>
      <c r="EF22" s="7">
        <v>-1</v>
      </c>
      <c r="EG22" s="7">
        <v>-1</v>
      </c>
      <c r="EH22" s="2" t="s">
        <v>154</v>
      </c>
      <c r="EI22" s="2" t="s">
        <v>142</v>
      </c>
      <c r="EJ22" s="2" t="s">
        <v>213</v>
      </c>
      <c r="EK22" s="2" t="s">
        <v>439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167</v>
      </c>
      <c r="EX22" s="2" t="s">
        <v>440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196</v>
      </c>
      <c r="FK22" s="2" t="s">
        <v>145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171</v>
      </c>
      <c r="FW22" s="2" t="s">
        <v>172</v>
      </c>
      <c r="FX22" s="2" t="s">
        <v>441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161</v>
      </c>
      <c r="GJ22" s="2" t="s">
        <v>442</v>
      </c>
      <c r="GK22" s="2" t="s">
        <v>443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200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142</v>
      </c>
      <c r="HJ22" s="2" t="s">
        <v>222</v>
      </c>
      <c r="HK22" s="2" t="s">
        <v>173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161</v>
      </c>
      <c r="IJ22" s="2" t="s">
        <v>145</v>
      </c>
      <c r="IK22" s="2" t="s">
        <v>223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224</v>
      </c>
      <c r="JK22" s="2" t="s">
        <v>444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200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200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161</v>
      </c>
      <c r="NJ22" s="2" t="s">
        <v>226</v>
      </c>
      <c r="NK22" s="2" t="s">
        <v>445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161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24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446</v>
      </c>
      <c r="B23" s="2" t="s">
        <v>134</v>
      </c>
      <c r="C23" s="2" t="s">
        <v>135</v>
      </c>
      <c r="D23" s="2" t="s">
        <v>406</v>
      </c>
      <c r="E23" s="2" t="s">
        <v>407</v>
      </c>
      <c r="F23" s="2" t="s">
        <v>138</v>
      </c>
      <c r="G23" s="2" t="s">
        <v>138</v>
      </c>
      <c r="H23" s="2" t="s">
        <v>138</v>
      </c>
      <c r="I23" s="2" t="s">
        <v>432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132</v>
      </c>
      <c r="AA23" s="4">
        <f>=ROUNDDOWN(52.8,0)</f>
      </c>
      <c r="AB23" s="5">
        <v>2.5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10</v>
      </c>
      <c r="AQ23" s="8">
        <v>900.57</v>
      </c>
      <c r="AR23" s="4">
        <v>17</v>
      </c>
      <c r="AS23" s="8">
        <v>1520.54</v>
      </c>
      <c r="AT23" s="7">
        <v>-0.4118</v>
      </c>
      <c r="AU23" s="7">
        <v>-0.4077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0.8553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10</v>
      </c>
      <c r="BK23" s="8">
        <v>900.57</v>
      </c>
      <c r="BL23" s="2" t="s">
        <v>447</v>
      </c>
      <c r="BM23" s="7">
        <v>1</v>
      </c>
      <c r="BN23" s="7">
        <v>1</v>
      </c>
      <c r="BO23" s="4">
        <v>5</v>
      </c>
      <c r="BP23" s="8">
        <v>431.7</v>
      </c>
      <c r="BQ23" s="4">
        <v>2</v>
      </c>
      <c r="BR23" s="8">
        <v>172.68</v>
      </c>
      <c r="BS23" s="7">
        <v>1.5</v>
      </c>
      <c r="BT23" s="7">
        <v>1.5</v>
      </c>
      <c r="BU23" s="2" t="s">
        <v>154</v>
      </c>
      <c r="BV23" s="2" t="s">
        <v>142</v>
      </c>
      <c r="BW23" s="2" t="s">
        <v>155</v>
      </c>
      <c r="BX23" s="2" t="s">
        <v>448</v>
      </c>
      <c r="BY23" s="2" t="s">
        <v>157</v>
      </c>
      <c r="BZ23" s="2" t="s">
        <v>157</v>
      </c>
      <c r="CA23" s="2" t="s">
        <v>145</v>
      </c>
      <c r="CB23" s="4">
        <v>3</v>
      </c>
      <c r="CC23" s="8">
        <v>275.37</v>
      </c>
      <c r="CD23" s="4">
        <v>6</v>
      </c>
      <c r="CE23" s="8">
        <v>496.8</v>
      </c>
      <c r="CF23" s="7">
        <v>-0.5</v>
      </c>
      <c r="CG23" s="7">
        <v>-0.4457</v>
      </c>
      <c r="CH23" s="2" t="s">
        <v>154</v>
      </c>
      <c r="CI23" s="2" t="s">
        <v>142</v>
      </c>
      <c r="CJ23" s="2" t="s">
        <v>155</v>
      </c>
      <c r="CK23" s="2" t="s">
        <v>449</v>
      </c>
      <c r="CL23" s="2" t="s">
        <v>157</v>
      </c>
      <c r="CM23" s="2" t="s">
        <v>157</v>
      </c>
      <c r="CN23" s="2" t="s">
        <v>145</v>
      </c>
      <c r="CO23" s="4"/>
      <c r="CP23" s="8"/>
      <c r="CQ23" s="4">
        <v>1</v>
      </c>
      <c r="CR23" s="8">
        <v>81.26</v>
      </c>
      <c r="CS23" s="7">
        <v>-1</v>
      </c>
      <c r="CT23" s="7">
        <v>-1</v>
      </c>
      <c r="CU23" s="2" t="s">
        <v>154</v>
      </c>
      <c r="CV23" s="2" t="s">
        <v>142</v>
      </c>
      <c r="CW23" s="2" t="s">
        <v>155</v>
      </c>
      <c r="CX23" s="2" t="s">
        <v>450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160</v>
      </c>
      <c r="DI23" s="2" t="s">
        <v>161</v>
      </c>
      <c r="DJ23" s="2" t="s">
        <v>145</v>
      </c>
      <c r="DK23" s="2" t="s">
        <v>451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163</v>
      </c>
      <c r="DX23" s="2" t="s">
        <v>452</v>
      </c>
      <c r="DY23" s="2" t="s">
        <v>157</v>
      </c>
      <c r="DZ23" s="2" t="s">
        <v>157</v>
      </c>
      <c r="EA23" s="2" t="s">
        <v>145</v>
      </c>
      <c r="EB23" s="4"/>
      <c r="EC23" s="8"/>
      <c r="ED23" s="4">
        <v>6</v>
      </c>
      <c r="EE23" s="8">
        <v>592.14</v>
      </c>
      <c r="EF23" s="7">
        <v>-1</v>
      </c>
      <c r="EG23" s="7">
        <v>-1</v>
      </c>
      <c r="EH23" s="2" t="s">
        <v>154</v>
      </c>
      <c r="EI23" s="2" t="s">
        <v>142</v>
      </c>
      <c r="EJ23" s="2" t="s">
        <v>213</v>
      </c>
      <c r="EK23" s="2" t="s">
        <v>453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167</v>
      </c>
      <c r="EX23" s="2" t="s">
        <v>195</v>
      </c>
      <c r="EY23" s="2" t="s">
        <v>157</v>
      </c>
      <c r="EZ23" s="2" t="s">
        <v>157</v>
      </c>
      <c r="FA23" s="2" t="s">
        <v>145</v>
      </c>
      <c r="FB23" s="4">
        <v>2</v>
      </c>
      <c r="FC23" s="8">
        <v>193.5</v>
      </c>
      <c r="FD23" s="4">
        <v>2</v>
      </c>
      <c r="FE23" s="8">
        <v>177.66</v>
      </c>
      <c r="FF23" s="7"/>
      <c r="FG23" s="7">
        <v>0.0892</v>
      </c>
      <c r="FH23" s="2" t="s">
        <v>154</v>
      </c>
      <c r="FI23" s="2" t="s">
        <v>142</v>
      </c>
      <c r="FJ23" s="2" t="s">
        <v>196</v>
      </c>
      <c r="FK23" s="2" t="s">
        <v>454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171</v>
      </c>
      <c r="FW23" s="2" t="s">
        <v>455</v>
      </c>
      <c r="FX23" s="2" t="s">
        <v>456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161</v>
      </c>
      <c r="GJ23" s="2" t="s">
        <v>174</v>
      </c>
      <c r="GK23" s="2" t="s">
        <v>457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200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142</v>
      </c>
      <c r="HJ23" s="2" t="s">
        <v>222</v>
      </c>
      <c r="HK23" s="2" t="s">
        <v>458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161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168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459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200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200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161</v>
      </c>
      <c r="NJ23" s="2" t="s">
        <v>226</v>
      </c>
      <c r="NK23" s="2" t="s">
        <v>460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161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31</v>
      </c>
      <c r="OP23" s="4">
        <v>27</v>
      </c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461</v>
      </c>
      <c r="B24" s="2" t="s">
        <v>134</v>
      </c>
      <c r="C24" s="2" t="s">
        <v>135</v>
      </c>
      <c r="D24" s="2" t="s">
        <v>406</v>
      </c>
      <c r="E24" s="2" t="s">
        <v>407</v>
      </c>
      <c r="F24" s="2" t="s">
        <v>138</v>
      </c>
      <c r="G24" s="2" t="s">
        <v>138</v>
      </c>
      <c r="H24" s="2" t="s">
        <v>138</v>
      </c>
      <c r="I24" s="2" t="s">
        <v>432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61</v>
      </c>
      <c r="AA24" s="4">
        <f>=ROUNDDOWN(24.4,0)</f>
      </c>
      <c r="AB24" s="5">
        <v>2.5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7</v>
      </c>
      <c r="AQ24" s="8">
        <v>574.13</v>
      </c>
      <c r="AR24" s="4"/>
      <c r="AS24" s="8"/>
      <c r="AT24" s="7"/>
      <c r="AU24" s="7"/>
      <c r="AV24" s="4">
        <v>10</v>
      </c>
      <c r="AW24" s="8">
        <v>850.82</v>
      </c>
      <c r="AX24" s="4">
        <v>10</v>
      </c>
      <c r="AY24" s="8">
        <v>833.4</v>
      </c>
      <c r="AZ24" s="7" t="s">
        <v>145</v>
      </c>
      <c r="BA24" s="7">
        <v>0.0209</v>
      </c>
      <c r="BB24" s="7">
        <v>0.6748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0.4469</v>
      </c>
      <c r="BJ24" s="4">
        <v>7</v>
      </c>
      <c r="BK24" s="8">
        <v>574.13</v>
      </c>
      <c r="BL24" s="2" t="s">
        <v>462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463</v>
      </c>
      <c r="BY24" s="2" t="s">
        <v>157</v>
      </c>
      <c r="BZ24" s="2" t="s">
        <v>157</v>
      </c>
      <c r="CA24" s="2" t="s">
        <v>145</v>
      </c>
      <c r="CB24" s="4">
        <v>4</v>
      </c>
      <c r="CC24" s="8">
        <v>323.88</v>
      </c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464</v>
      </c>
      <c r="CL24" s="2" t="s">
        <v>157</v>
      </c>
      <c r="CM24" s="2" t="s">
        <v>157</v>
      </c>
      <c r="CN24" s="2" t="s">
        <v>145</v>
      </c>
      <c r="CO24" s="4">
        <v>1</v>
      </c>
      <c r="CP24" s="8">
        <v>79.25</v>
      </c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465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160</v>
      </c>
      <c r="DI24" s="2" t="s">
        <v>161</v>
      </c>
      <c r="DJ24" s="2" t="s">
        <v>145</v>
      </c>
      <c r="DK24" s="2" t="s">
        <v>451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163</v>
      </c>
      <c r="DX24" s="2" t="s">
        <v>466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467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167</v>
      </c>
      <c r="EX24" s="2" t="s">
        <v>195</v>
      </c>
      <c r="EY24" s="2" t="s">
        <v>157</v>
      </c>
      <c r="EZ24" s="2" t="s">
        <v>157</v>
      </c>
      <c r="FA24" s="2" t="s">
        <v>145</v>
      </c>
      <c r="FB24" s="4">
        <v>2</v>
      </c>
      <c r="FC24" s="8">
        <v>171</v>
      </c>
      <c r="FD24" s="4"/>
      <c r="FE24" s="8"/>
      <c r="FF24" s="7"/>
      <c r="FG24" s="7"/>
      <c r="FH24" s="2" t="s">
        <v>154</v>
      </c>
      <c r="FI24" s="2" t="s">
        <v>142</v>
      </c>
      <c r="FJ24" s="2" t="s">
        <v>196</v>
      </c>
      <c r="FK24" s="2" t="s">
        <v>468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171</v>
      </c>
      <c r="FW24" s="2" t="s">
        <v>172</v>
      </c>
      <c r="FX24" s="2" t="s">
        <v>275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161</v>
      </c>
      <c r="GJ24" s="2" t="s">
        <v>174</v>
      </c>
      <c r="GK24" s="2" t="s">
        <v>469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200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178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161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165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161</v>
      </c>
      <c r="NJ24" s="2" t="s">
        <v>226</v>
      </c>
      <c r="NK24" s="2" t="s">
        <v>470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161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61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471</v>
      </c>
      <c r="B25" s="2" t="s">
        <v>134</v>
      </c>
      <c r="C25" s="2" t="s">
        <v>135</v>
      </c>
      <c r="D25" s="2" t="s">
        <v>406</v>
      </c>
      <c r="E25" s="2" t="s">
        <v>407</v>
      </c>
      <c r="F25" s="2" t="s">
        <v>138</v>
      </c>
      <c r="G25" s="2" t="s">
        <v>138</v>
      </c>
      <c r="H25" s="2" t="s">
        <v>138</v>
      </c>
      <c r="I25" s="2" t="s">
        <v>432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132</v>
      </c>
      <c r="AA25" s="4">
        <f>=ROUNDDOWN(44,0)</f>
      </c>
      <c r="AB25" s="5">
        <v>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276.69</v>
      </c>
      <c r="AR25" s="4">
        <v>10</v>
      </c>
      <c r="AS25" s="8">
        <v>833.4</v>
      </c>
      <c r="AT25" s="7">
        <v>-0.7</v>
      </c>
      <c r="AU25" s="7">
        <v>-0.668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0.3252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276.69</v>
      </c>
      <c r="BL25" s="2" t="s">
        <v>472</v>
      </c>
      <c r="BM25" s="7">
        <v>1</v>
      </c>
      <c r="BN25" s="7">
        <v>1</v>
      </c>
      <c r="BO25" s="4">
        <v>1</v>
      </c>
      <c r="BP25" s="8">
        <v>95.81</v>
      </c>
      <c r="BQ25" s="4">
        <v>2</v>
      </c>
      <c r="BR25" s="8">
        <v>172.68</v>
      </c>
      <c r="BS25" s="7">
        <v>-0.5</v>
      </c>
      <c r="BT25" s="7">
        <v>-0.4452</v>
      </c>
      <c r="BU25" s="2" t="s">
        <v>154</v>
      </c>
      <c r="BV25" s="2" t="s">
        <v>142</v>
      </c>
      <c r="BW25" s="2" t="s">
        <v>155</v>
      </c>
      <c r="BX25" s="2" t="s">
        <v>270</v>
      </c>
      <c r="BY25" s="2" t="s">
        <v>157</v>
      </c>
      <c r="BZ25" s="2" t="s">
        <v>157</v>
      </c>
      <c r="CA25" s="2" t="s">
        <v>145</v>
      </c>
      <c r="CB25" s="4"/>
      <c r="CC25" s="8"/>
      <c r="CD25" s="4">
        <v>2</v>
      </c>
      <c r="CE25" s="8">
        <v>165.6</v>
      </c>
      <c r="CF25" s="7">
        <v>-1</v>
      </c>
      <c r="CG25" s="7">
        <v>-1</v>
      </c>
      <c r="CH25" s="2" t="s">
        <v>154</v>
      </c>
      <c r="CI25" s="2" t="s">
        <v>142</v>
      </c>
      <c r="CJ25" s="2" t="s">
        <v>155</v>
      </c>
      <c r="CK25" s="2" t="s">
        <v>473</v>
      </c>
      <c r="CL25" s="2" t="s">
        <v>157</v>
      </c>
      <c r="CM25" s="2" t="s">
        <v>157</v>
      </c>
      <c r="CN25" s="2" t="s">
        <v>145</v>
      </c>
      <c r="CO25" s="4">
        <v>2</v>
      </c>
      <c r="CP25" s="8">
        <v>180.88</v>
      </c>
      <c r="CQ25" s="4">
        <v>5</v>
      </c>
      <c r="CR25" s="8">
        <v>406.3</v>
      </c>
      <c r="CS25" s="7">
        <v>-0.6</v>
      </c>
      <c r="CT25" s="7">
        <v>-0.5548</v>
      </c>
      <c r="CU25" s="2" t="s">
        <v>154</v>
      </c>
      <c r="CV25" s="2" t="s">
        <v>142</v>
      </c>
      <c r="CW25" s="2" t="s">
        <v>155</v>
      </c>
      <c r="CX25" s="2" t="s">
        <v>167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160</v>
      </c>
      <c r="DI25" s="2" t="s">
        <v>161</v>
      </c>
      <c r="DJ25" s="2" t="s">
        <v>145</v>
      </c>
      <c r="DK25" s="2" t="s">
        <v>451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163</v>
      </c>
      <c r="DX25" s="2" t="s">
        <v>474</v>
      </c>
      <c r="DY25" s="2" t="s">
        <v>157</v>
      </c>
      <c r="DZ25" s="2" t="s">
        <v>157</v>
      </c>
      <c r="EA25" s="2" t="s">
        <v>145</v>
      </c>
      <c r="EB25" s="4"/>
      <c r="EC25" s="8"/>
      <c r="ED25" s="4">
        <v>1</v>
      </c>
      <c r="EE25" s="8">
        <v>88.82</v>
      </c>
      <c r="EF25" s="7">
        <v>-1</v>
      </c>
      <c r="EG25" s="7">
        <v>-1</v>
      </c>
      <c r="EH25" s="2" t="s">
        <v>154</v>
      </c>
      <c r="EI25" s="2" t="s">
        <v>142</v>
      </c>
      <c r="EJ25" s="2" t="s">
        <v>165</v>
      </c>
      <c r="EK25" s="2" t="s">
        <v>473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167</v>
      </c>
      <c r="EX25" s="2" t="s">
        <v>195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196</v>
      </c>
      <c r="FK25" s="2" t="s">
        <v>475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171</v>
      </c>
      <c r="FW25" s="2" t="s">
        <v>172</v>
      </c>
      <c r="FX25" s="2" t="s">
        <v>476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161</v>
      </c>
      <c r="GJ25" s="2" t="s">
        <v>174</v>
      </c>
      <c r="GK25" s="2" t="s">
        <v>477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200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178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161</v>
      </c>
      <c r="IJ25" s="2" t="s">
        <v>145</v>
      </c>
      <c r="IK25" s="2" t="s">
        <v>429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478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459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161</v>
      </c>
      <c r="NJ25" s="2" t="s">
        <v>184</v>
      </c>
      <c r="NK25" s="2" t="s">
        <v>479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161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14</v>
      </c>
      <c r="OQ25" s="4"/>
      <c r="OR25" s="4">
        <v>118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480</v>
      </c>
      <c r="B26" s="2" t="s">
        <v>134</v>
      </c>
      <c r="C26" s="2" t="s">
        <v>135</v>
      </c>
      <c r="D26" s="2" t="s">
        <v>406</v>
      </c>
      <c r="E26" s="2" t="s">
        <v>407</v>
      </c>
      <c r="F26" s="2" t="s">
        <v>321</v>
      </c>
      <c r="G26" s="2" t="s">
        <v>145</v>
      </c>
      <c r="H26" s="2" t="s">
        <v>145</v>
      </c>
      <c r="I26" s="2" t="s">
        <v>481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3.6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2</v>
      </c>
      <c r="AS26" s="8">
        <v>166.12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16</v>
      </c>
      <c r="AY26" s="8">
        <v>1525.35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16</v>
      </c>
      <c r="BF26" s="8">
        <v>1525.35</v>
      </c>
      <c r="BG26" s="7" t="s">
        <v>145</v>
      </c>
      <c r="BH26" s="7" t="s">
        <v>145</v>
      </c>
      <c r="BI26" s="7"/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329</v>
      </c>
      <c r="BX26" s="2" t="s">
        <v>482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331</v>
      </c>
      <c r="CK26" s="2" t="s">
        <v>341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331</v>
      </c>
      <c r="CX26" s="2" t="s">
        <v>483</v>
      </c>
      <c r="CY26" s="2" t="s">
        <v>157</v>
      </c>
      <c r="CZ26" s="2" t="s">
        <v>157</v>
      </c>
      <c r="DA26" s="2" t="s">
        <v>145</v>
      </c>
      <c r="DB26" s="4"/>
      <c r="DC26" s="8"/>
      <c r="DD26" s="4">
        <v>2</v>
      </c>
      <c r="DE26" s="8">
        <v>166.12</v>
      </c>
      <c r="DF26" s="7">
        <v>-1</v>
      </c>
      <c r="DG26" s="7">
        <v>-1</v>
      </c>
      <c r="DH26" s="2" t="s">
        <v>154</v>
      </c>
      <c r="DI26" s="2" t="s">
        <v>142</v>
      </c>
      <c r="DJ26" s="2" t="s">
        <v>145</v>
      </c>
      <c r="DK26" s="2" t="s">
        <v>484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161</v>
      </c>
      <c r="DW26" s="2" t="s">
        <v>335</v>
      </c>
      <c r="DX26" s="2" t="s">
        <v>485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331</v>
      </c>
      <c r="EK26" s="2" t="s">
        <v>486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142</v>
      </c>
      <c r="EW26" s="2" t="s">
        <v>338</v>
      </c>
      <c r="EX26" s="2" t="s">
        <v>487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200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161</v>
      </c>
      <c r="FW26" s="2" t="s">
        <v>340</v>
      </c>
      <c r="FX26" s="2" t="s">
        <v>488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161</v>
      </c>
      <c r="GJ26" s="2" t="s">
        <v>174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343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344</v>
      </c>
      <c r="II26" s="2" t="s">
        <v>161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331</v>
      </c>
      <c r="JK26" s="2" t="s">
        <v>354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183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489</v>
      </c>
      <c r="KX26" s="2" t="s">
        <v>490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161</v>
      </c>
      <c r="NJ26" s="2" t="s">
        <v>491</v>
      </c>
      <c r="NK26" s="2" t="s">
        <v>492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161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493</v>
      </c>
      <c r="B27" s="2" t="s">
        <v>134</v>
      </c>
      <c r="C27" s="2" t="s">
        <v>135</v>
      </c>
      <c r="D27" s="2" t="s">
        <v>406</v>
      </c>
      <c r="E27" s="2" t="s">
        <v>407</v>
      </c>
      <c r="F27" s="2" t="s">
        <v>321</v>
      </c>
      <c r="G27" s="2" t="s">
        <v>145</v>
      </c>
      <c r="H27" s="2" t="s">
        <v>145</v>
      </c>
      <c r="I27" s="2" t="s">
        <v>481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494</v>
      </c>
      <c r="Z27" s="4"/>
      <c r="AA27" s="4">
        <f>=ROUNDDOWN({0},0)</f>
      </c>
      <c r="AB27" s="5">
        <v>3.6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14</v>
      </c>
      <c r="AS27" s="8">
        <v>1359.23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495</v>
      </c>
      <c r="BM27" s="7"/>
      <c r="BN27" s="7"/>
      <c r="BO27" s="4"/>
      <c r="BP27" s="8"/>
      <c r="BQ27" s="4">
        <v>3</v>
      </c>
      <c r="BR27" s="8">
        <v>279.78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329</v>
      </c>
      <c r="BX27" s="2" t="s">
        <v>496</v>
      </c>
      <c r="BY27" s="2" t="s">
        <v>157</v>
      </c>
      <c r="BZ27" s="2" t="s">
        <v>157</v>
      </c>
      <c r="CA27" s="2" t="s">
        <v>145</v>
      </c>
      <c r="CB27" s="4"/>
      <c r="CC27" s="8"/>
      <c r="CD27" s="4">
        <v>4</v>
      </c>
      <c r="CE27" s="8">
        <v>324</v>
      </c>
      <c r="CF27" s="7">
        <v>-1</v>
      </c>
      <c r="CG27" s="7">
        <v>-1</v>
      </c>
      <c r="CH27" s="2" t="s">
        <v>154</v>
      </c>
      <c r="CI27" s="2" t="s">
        <v>142</v>
      </c>
      <c r="CJ27" s="2" t="s">
        <v>331</v>
      </c>
      <c r="CK27" s="2" t="s">
        <v>341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1</v>
      </c>
      <c r="CR27" s="8">
        <v>87.77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331</v>
      </c>
      <c r="CX27" s="2" t="s">
        <v>332</v>
      </c>
      <c r="CY27" s="2" t="s">
        <v>157</v>
      </c>
      <c r="CZ27" s="2" t="s">
        <v>157</v>
      </c>
      <c r="DA27" s="2" t="s">
        <v>145</v>
      </c>
      <c r="DB27" s="4"/>
      <c r="DC27" s="8"/>
      <c r="DD27" s="4">
        <v>6</v>
      </c>
      <c r="DE27" s="8">
        <v>667.68</v>
      </c>
      <c r="DF27" s="7">
        <v>-1</v>
      </c>
      <c r="DG27" s="7">
        <v>-1</v>
      </c>
      <c r="DH27" s="2" t="s">
        <v>154</v>
      </c>
      <c r="DI27" s="2" t="s">
        <v>142</v>
      </c>
      <c r="DJ27" s="2" t="s">
        <v>145</v>
      </c>
      <c r="DK27" s="2" t="s">
        <v>497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161</v>
      </c>
      <c r="DW27" s="2" t="s">
        <v>335</v>
      </c>
      <c r="DX27" s="2" t="s">
        <v>498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331</v>
      </c>
      <c r="EK27" s="2" t="s">
        <v>499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142</v>
      </c>
      <c r="EW27" s="2" t="s">
        <v>338</v>
      </c>
      <c r="EX27" s="2" t="s">
        <v>500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200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161</v>
      </c>
      <c r="FW27" s="2" t="s">
        <v>340</v>
      </c>
      <c r="FX27" s="2" t="s">
        <v>501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161</v>
      </c>
      <c r="GJ27" s="2" t="s">
        <v>174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343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344</v>
      </c>
      <c r="II27" s="2" t="s">
        <v>161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331</v>
      </c>
      <c r="JK27" s="2" t="s">
        <v>502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183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489</v>
      </c>
      <c r="KX27" s="2" t="s">
        <v>503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161</v>
      </c>
      <c r="NJ27" s="2" t="s">
        <v>491</v>
      </c>
      <c r="NK27" s="2" t="s">
        <v>504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161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505</v>
      </c>
      <c r="B28" s="2" t="s">
        <v>134</v>
      </c>
      <c r="C28" s="2" t="s">
        <v>135</v>
      </c>
      <c r="D28" s="2" t="s">
        <v>406</v>
      </c>
      <c r="E28" s="2" t="s">
        <v>506</v>
      </c>
      <c r="F28" s="2" t="s">
        <v>282</v>
      </c>
      <c r="G28" s="2" t="s">
        <v>282</v>
      </c>
      <c r="H28" s="2" t="s">
        <v>282</v>
      </c>
      <c r="I28" s="2" t="s">
        <v>507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24</v>
      </c>
      <c r="AA28" s="4">
        <f>=ROUNDDOWN(8.57142857142857,0)</f>
      </c>
      <c r="AB28" s="5">
        <v>2.8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11</v>
      </c>
      <c r="AQ28" s="8">
        <v>469.48</v>
      </c>
      <c r="AR28" s="4">
        <v>10</v>
      </c>
      <c r="AS28" s="8">
        <v>394.83</v>
      </c>
      <c r="AT28" s="7">
        <v>0.1</v>
      </c>
      <c r="AU28" s="7">
        <v>0.1891</v>
      </c>
      <c r="AV28" s="4">
        <v>11</v>
      </c>
      <c r="AW28" s="8">
        <v>469.48</v>
      </c>
      <c r="AX28" s="4">
        <v>19</v>
      </c>
      <c r="AY28" s="8">
        <v>830.73</v>
      </c>
      <c r="AZ28" s="7">
        <v>-0.4211</v>
      </c>
      <c r="BA28" s="7">
        <v>-0.4349</v>
      </c>
      <c r="BB28" s="7">
        <v>1</v>
      </c>
      <c r="BC28" s="4">
        <v>11</v>
      </c>
      <c r="BD28" s="8">
        <v>469.48</v>
      </c>
      <c r="BE28" s="4">
        <v>19</v>
      </c>
      <c r="BF28" s="8">
        <v>830.73</v>
      </c>
      <c r="BG28" s="7">
        <v>-0.4211</v>
      </c>
      <c r="BH28" s="7">
        <v>-0.4349</v>
      </c>
      <c r="BI28" s="7">
        <v>1</v>
      </c>
      <c r="BJ28" s="4">
        <v>11</v>
      </c>
      <c r="BK28" s="8">
        <v>469.48</v>
      </c>
      <c r="BL28" s="2" t="s">
        <v>312</v>
      </c>
      <c r="BM28" s="7">
        <v>1</v>
      </c>
      <c r="BN28" s="7">
        <v>1</v>
      </c>
      <c r="BO28" s="4"/>
      <c r="BP28" s="8"/>
      <c r="BQ28" s="4">
        <v>2</v>
      </c>
      <c r="BR28" s="8">
        <v>81.64</v>
      </c>
      <c r="BS28" s="7">
        <v>-1</v>
      </c>
      <c r="BT28" s="7">
        <v>-1</v>
      </c>
      <c r="BU28" s="2" t="s">
        <v>154</v>
      </c>
      <c r="BV28" s="2" t="s">
        <v>142</v>
      </c>
      <c r="BW28" s="2" t="s">
        <v>508</v>
      </c>
      <c r="BX28" s="2" t="s">
        <v>509</v>
      </c>
      <c r="BY28" s="2" t="s">
        <v>157</v>
      </c>
      <c r="BZ28" s="2" t="s">
        <v>157</v>
      </c>
      <c r="CA28" s="2" t="s">
        <v>145</v>
      </c>
      <c r="CB28" s="4">
        <v>1</v>
      </c>
      <c r="CC28" s="8">
        <v>46.36</v>
      </c>
      <c r="CD28" s="4">
        <v>2</v>
      </c>
      <c r="CE28" s="8">
        <v>84.68</v>
      </c>
      <c r="CF28" s="7">
        <v>-0.5</v>
      </c>
      <c r="CG28" s="7">
        <v>-0.4525</v>
      </c>
      <c r="CH28" s="2" t="s">
        <v>154</v>
      </c>
      <c r="CI28" s="2" t="s">
        <v>142</v>
      </c>
      <c r="CJ28" s="2" t="s">
        <v>294</v>
      </c>
      <c r="CK28" s="2" t="s">
        <v>314</v>
      </c>
      <c r="CL28" s="2" t="s">
        <v>157</v>
      </c>
      <c r="CM28" s="2" t="s">
        <v>157</v>
      </c>
      <c r="CN28" s="2" t="s">
        <v>145</v>
      </c>
      <c r="CO28" s="4">
        <v>5</v>
      </c>
      <c r="CP28" s="8">
        <v>204.62</v>
      </c>
      <c r="CQ28" s="4">
        <v>3</v>
      </c>
      <c r="CR28" s="8">
        <v>107.73</v>
      </c>
      <c r="CS28" s="7">
        <v>0.6667</v>
      </c>
      <c r="CT28" s="7">
        <v>0.8994</v>
      </c>
      <c r="CU28" s="2" t="s">
        <v>154</v>
      </c>
      <c r="CV28" s="2" t="s">
        <v>142</v>
      </c>
      <c r="CW28" s="2" t="s">
        <v>296</v>
      </c>
      <c r="CX28" s="2" t="s">
        <v>510</v>
      </c>
      <c r="CY28" s="2" t="s">
        <v>157</v>
      </c>
      <c r="CZ28" s="2" t="s">
        <v>157</v>
      </c>
      <c r="DA28" s="2" t="s">
        <v>145</v>
      </c>
      <c r="DB28" s="4">
        <v>3</v>
      </c>
      <c r="DC28" s="8">
        <v>131.64</v>
      </c>
      <c r="DD28" s="4">
        <v>1</v>
      </c>
      <c r="DE28" s="8">
        <v>41.4</v>
      </c>
      <c r="DF28" s="7">
        <v>2</v>
      </c>
      <c r="DG28" s="7">
        <v>2.1797</v>
      </c>
      <c r="DH28" s="2" t="s">
        <v>154</v>
      </c>
      <c r="DI28" s="2" t="s">
        <v>142</v>
      </c>
      <c r="DJ28" s="2" t="s">
        <v>145</v>
      </c>
      <c r="DK28" s="2" t="s">
        <v>145</v>
      </c>
      <c r="DL28" s="2" t="s">
        <v>157</v>
      </c>
      <c r="DM28" s="2" t="s">
        <v>157</v>
      </c>
      <c r="DN28" s="2" t="s">
        <v>145</v>
      </c>
      <c r="DO28" s="4">
        <v>2</v>
      </c>
      <c r="DP28" s="8">
        <v>86.86</v>
      </c>
      <c r="DQ28" s="4">
        <v>2</v>
      </c>
      <c r="DR28" s="8">
        <v>79.38</v>
      </c>
      <c r="DS28" s="7"/>
      <c r="DT28" s="7">
        <v>0.0942</v>
      </c>
      <c r="DU28" s="2" t="s">
        <v>154</v>
      </c>
      <c r="DV28" s="2" t="s">
        <v>142</v>
      </c>
      <c r="DW28" s="2" t="s">
        <v>298</v>
      </c>
      <c r="DX28" s="2" t="s">
        <v>511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300</v>
      </c>
      <c r="EK28" s="2" t="s">
        <v>512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302</v>
      </c>
      <c r="EX28" s="2" t="s">
        <v>513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200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178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161</v>
      </c>
      <c r="GJ28" s="2" t="s">
        <v>304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200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161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200</v>
      </c>
      <c r="II28" s="2" t="s">
        <v>161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514</v>
      </c>
      <c r="JK28" s="2" t="s">
        <v>515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183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142</v>
      </c>
      <c r="KW28" s="2" t="s">
        <v>516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161</v>
      </c>
      <c r="NJ28" s="2" t="s">
        <v>309</v>
      </c>
      <c r="NK28" s="2" t="s">
        <v>517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161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200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24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518</v>
      </c>
      <c r="B29" s="2" t="s">
        <v>134</v>
      </c>
      <c r="C29" s="2" t="s">
        <v>135</v>
      </c>
      <c r="D29" s="2" t="s">
        <v>406</v>
      </c>
      <c r="E29" s="2" t="s">
        <v>506</v>
      </c>
      <c r="F29" s="2" t="s">
        <v>282</v>
      </c>
      <c r="G29" s="2" t="s">
        <v>282</v>
      </c>
      <c r="H29" s="2" t="s">
        <v>282</v>
      </c>
      <c r="I29" s="2" t="s">
        <v>507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=ROUNDDOWN(0.857142857142857,0)</f>
      </c>
      <c r="AB29" s="5">
        <v>3.5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9</v>
      </c>
      <c r="AS29" s="8">
        <v>435.9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312</v>
      </c>
      <c r="BM29" s="7"/>
      <c r="BN29" s="7"/>
      <c r="BO29" s="4"/>
      <c r="BP29" s="8"/>
      <c r="BQ29" s="4">
        <v>2</v>
      </c>
      <c r="BR29" s="8">
        <v>102.06</v>
      </c>
      <c r="BS29" s="7">
        <v>-1</v>
      </c>
      <c r="BT29" s="7">
        <v>-1</v>
      </c>
      <c r="BU29" s="2" t="s">
        <v>154</v>
      </c>
      <c r="BV29" s="2" t="s">
        <v>142</v>
      </c>
      <c r="BW29" s="2" t="s">
        <v>508</v>
      </c>
      <c r="BX29" s="2" t="s">
        <v>519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1</v>
      </c>
      <c r="CE29" s="8">
        <v>52.92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294</v>
      </c>
      <c r="CK29" s="2" t="s">
        <v>520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4</v>
      </c>
      <c r="CR29" s="8">
        <v>179.56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>
        <v>1</v>
      </c>
      <c r="DE29" s="8">
        <v>51.75</v>
      </c>
      <c r="DF29" s="7">
        <v>-1</v>
      </c>
      <c r="DG29" s="7">
        <v>-1</v>
      </c>
      <c r="DH29" s="2" t="s">
        <v>154</v>
      </c>
      <c r="DI29" s="2" t="s">
        <v>142</v>
      </c>
      <c r="DJ29" s="2" t="s">
        <v>145</v>
      </c>
      <c r="DK29" s="2" t="s">
        <v>145</v>
      </c>
      <c r="DL29" s="2" t="s">
        <v>157</v>
      </c>
      <c r="DM29" s="2" t="s">
        <v>157</v>
      </c>
      <c r="DN29" s="2" t="s">
        <v>145</v>
      </c>
      <c r="DO29" s="4"/>
      <c r="DP29" s="8"/>
      <c r="DQ29" s="4">
        <v>1</v>
      </c>
      <c r="DR29" s="8">
        <v>49.61</v>
      </c>
      <c r="DS29" s="7">
        <v>-1</v>
      </c>
      <c r="DT29" s="7">
        <v>-1</v>
      </c>
      <c r="DU29" s="2" t="s">
        <v>154</v>
      </c>
      <c r="DV29" s="2" t="s">
        <v>142</v>
      </c>
      <c r="DW29" s="2" t="s">
        <v>298</v>
      </c>
      <c r="DX29" s="2" t="s">
        <v>511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300</v>
      </c>
      <c r="EK29" s="2" t="s">
        <v>521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142</v>
      </c>
      <c r="EW29" s="2" t="s">
        <v>302</v>
      </c>
      <c r="EX29" s="2" t="s">
        <v>522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200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178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161</v>
      </c>
      <c r="GJ29" s="2" t="s">
        <v>304</v>
      </c>
      <c r="GK29" s="2" t="s">
        <v>523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200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161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200</v>
      </c>
      <c r="II29" s="2" t="s">
        <v>161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514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183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516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161</v>
      </c>
      <c r="NJ29" s="2" t="s">
        <v>309</v>
      </c>
      <c r="NK29" s="2" t="s">
        <v>524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161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200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525</v>
      </c>
      <c r="B30" s="2" t="s">
        <v>134</v>
      </c>
      <c r="C30" s="2" t="s">
        <v>135</v>
      </c>
      <c r="D30" s="2" t="s">
        <v>406</v>
      </c>
      <c r="E30" s="2" t="s">
        <v>506</v>
      </c>
      <c r="F30" s="2" t="s">
        <v>364</v>
      </c>
      <c r="G30" s="2" t="s">
        <v>364</v>
      </c>
      <c r="H30" s="2" t="s">
        <v>364</v>
      </c>
      <c r="I30" s="2" t="s">
        <v>526</v>
      </c>
      <c r="J30" s="2" t="s">
        <v>140</v>
      </c>
      <c r="K30" s="2" t="s">
        <v>205</v>
      </c>
      <c r="L30" s="3">
        <v>72.92</v>
      </c>
      <c r="M30" s="3">
        <v>76.57</v>
      </c>
      <c r="N30" s="3">
        <v>169.99</v>
      </c>
      <c r="O30" s="2" t="s">
        <v>389</v>
      </c>
      <c r="P30" s="2" t="s">
        <v>367</v>
      </c>
      <c r="Q30" s="2" t="s">
        <v>144</v>
      </c>
      <c r="R30" s="2" t="s">
        <v>145</v>
      </c>
      <c r="S30" s="2" t="s">
        <v>368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369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5</v>
      </c>
      <c r="AS30" s="8">
        <v>379.18</v>
      </c>
      <c r="AT30" s="7">
        <v>-1</v>
      </c>
      <c r="AU30" s="7">
        <v>-1</v>
      </c>
      <c r="AV30" s="4">
        <v>5</v>
      </c>
      <c r="AW30" s="8">
        <v>370.93</v>
      </c>
      <c r="AX30" s="4">
        <v>9</v>
      </c>
      <c r="AY30" s="8">
        <v>706.92</v>
      </c>
      <c r="AZ30" s="7">
        <v>-0.4444</v>
      </c>
      <c r="BA30" s="7">
        <v>-0.4753</v>
      </c>
      <c r="BB30" s="7"/>
      <c r="BC30" s="4">
        <v>5</v>
      </c>
      <c r="BD30" s="8">
        <v>370.93</v>
      </c>
      <c r="BE30" s="4">
        <v>9</v>
      </c>
      <c r="BF30" s="8">
        <v>706.92</v>
      </c>
      <c r="BG30" s="7">
        <v>-0.4444</v>
      </c>
      <c r="BH30" s="7">
        <v>-0.4753</v>
      </c>
      <c r="BI30" s="7">
        <v>1</v>
      </c>
      <c r="BJ30" s="4"/>
      <c r="BK30" s="8"/>
      <c r="BL30" s="2" t="s">
        <v>527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161</v>
      </c>
      <c r="BW30" s="2" t="s">
        <v>371</v>
      </c>
      <c r="BX30" s="2" t="s">
        <v>528</v>
      </c>
      <c r="BY30" s="2" t="s">
        <v>157</v>
      </c>
      <c r="BZ30" s="2" t="s">
        <v>157</v>
      </c>
      <c r="CA30" s="2" t="s">
        <v>145</v>
      </c>
      <c r="CB30" s="4"/>
      <c r="CC30" s="8"/>
      <c r="CD30" s="4">
        <v>3</v>
      </c>
      <c r="CE30" s="8">
        <v>233.88</v>
      </c>
      <c r="CF30" s="7">
        <v>-1</v>
      </c>
      <c r="CG30" s="7">
        <v>-1</v>
      </c>
      <c r="CH30" s="2" t="s">
        <v>154</v>
      </c>
      <c r="CI30" s="2" t="s">
        <v>161</v>
      </c>
      <c r="CJ30" s="2" t="s">
        <v>373</v>
      </c>
      <c r="CK30" s="2" t="s">
        <v>374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161</v>
      </c>
      <c r="CW30" s="2" t="s">
        <v>375</v>
      </c>
      <c r="CX30" s="2" t="s">
        <v>529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161</v>
      </c>
      <c r="DJ30" s="2" t="s">
        <v>145</v>
      </c>
      <c r="DK30" s="2" t="s">
        <v>530</v>
      </c>
      <c r="DL30" s="2" t="s">
        <v>157</v>
      </c>
      <c r="DM30" s="2" t="s">
        <v>157</v>
      </c>
      <c r="DN30" s="2" t="s">
        <v>145</v>
      </c>
      <c r="DO30" s="4"/>
      <c r="DP30" s="8"/>
      <c r="DQ30" s="4">
        <v>1</v>
      </c>
      <c r="DR30" s="8">
        <v>74.42</v>
      </c>
      <c r="DS30" s="7">
        <v>-1</v>
      </c>
      <c r="DT30" s="7">
        <v>-1</v>
      </c>
      <c r="DU30" s="2" t="s">
        <v>154</v>
      </c>
      <c r="DV30" s="2" t="s">
        <v>161</v>
      </c>
      <c r="DW30" s="2" t="s">
        <v>163</v>
      </c>
      <c r="DX30" s="2" t="s">
        <v>531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1</v>
      </c>
      <c r="EE30" s="8">
        <v>70.88</v>
      </c>
      <c r="EF30" s="7">
        <v>-1</v>
      </c>
      <c r="EG30" s="7">
        <v>-1</v>
      </c>
      <c r="EH30" s="2" t="s">
        <v>154</v>
      </c>
      <c r="EI30" s="2" t="s">
        <v>161</v>
      </c>
      <c r="EJ30" s="2" t="s">
        <v>379</v>
      </c>
      <c r="EK30" s="2" t="s">
        <v>532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161</v>
      </c>
      <c r="EW30" s="2" t="s">
        <v>533</v>
      </c>
      <c r="EX30" s="2" t="s">
        <v>529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161</v>
      </c>
      <c r="FJ30" s="2" t="s">
        <v>169</v>
      </c>
      <c r="FK30" s="2" t="s">
        <v>534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178</v>
      </c>
      <c r="FV30" s="2" t="s">
        <v>161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161</v>
      </c>
      <c r="GJ30" s="2" t="s">
        <v>304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154</v>
      </c>
      <c r="GV30" s="2" t="s">
        <v>161</v>
      </c>
      <c r="GW30" s="2" t="s">
        <v>535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161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161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200</v>
      </c>
      <c r="II30" s="2" t="s">
        <v>161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161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161</v>
      </c>
      <c r="JJ30" s="2" t="s">
        <v>533</v>
      </c>
      <c r="JK30" s="2" t="s">
        <v>536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161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183</v>
      </c>
      <c r="KI30" s="2" t="s">
        <v>161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161</v>
      </c>
      <c r="KW30" s="2" t="s">
        <v>386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161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161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161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161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178</v>
      </c>
      <c r="NI30" s="2" t="s">
        <v>161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161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200</v>
      </c>
      <c r="OI30" s="2" t="s">
        <v>161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537</v>
      </c>
      <c r="B31" s="2" t="s">
        <v>134</v>
      </c>
      <c r="C31" s="2" t="s">
        <v>135</v>
      </c>
      <c r="D31" s="2" t="s">
        <v>406</v>
      </c>
      <c r="E31" s="2" t="s">
        <v>506</v>
      </c>
      <c r="F31" s="2" t="s">
        <v>364</v>
      </c>
      <c r="G31" s="2" t="s">
        <v>364</v>
      </c>
      <c r="H31" s="2" t="s">
        <v>364</v>
      </c>
      <c r="I31" s="2" t="s">
        <v>526</v>
      </c>
      <c r="J31" s="2" t="s">
        <v>188</v>
      </c>
      <c r="K31" s="2" t="s">
        <v>205</v>
      </c>
      <c r="L31" s="3">
        <v>82.9</v>
      </c>
      <c r="M31" s="3">
        <v>87.04</v>
      </c>
      <c r="N31" s="3">
        <v>189.99</v>
      </c>
      <c r="O31" s="2" t="s">
        <v>389</v>
      </c>
      <c r="P31" s="2" t="s">
        <v>367</v>
      </c>
      <c r="Q31" s="2" t="s">
        <v>144</v>
      </c>
      <c r="R31" s="2" t="s">
        <v>145</v>
      </c>
      <c r="S31" s="2" t="s">
        <v>368</v>
      </c>
      <c r="T31" s="2" t="s">
        <v>286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369</v>
      </c>
      <c r="Z31" s="4">
        <v>39</v>
      </c>
      <c r="AA31" s="4">
        <f>=ROUNDDOWN(22.9411764705882,0)</f>
      </c>
      <c r="AB31" s="5">
        <v>1.7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370.93</v>
      </c>
      <c r="AR31" s="4">
        <v>4</v>
      </c>
      <c r="AS31" s="8">
        <v>327.74</v>
      </c>
      <c r="AT31" s="7">
        <v>0.25</v>
      </c>
      <c r="AU31" s="7">
        <v>0.1318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5</v>
      </c>
      <c r="BK31" s="8">
        <v>370.93</v>
      </c>
      <c r="BL31" s="2" t="s">
        <v>538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371</v>
      </c>
      <c r="BX31" s="2" t="s">
        <v>539</v>
      </c>
      <c r="BY31" s="2" t="s">
        <v>157</v>
      </c>
      <c r="BZ31" s="2" t="s">
        <v>157</v>
      </c>
      <c r="CA31" s="2" t="s">
        <v>145</v>
      </c>
      <c r="CB31" s="4">
        <v>1</v>
      </c>
      <c r="CC31" s="8">
        <v>77.26</v>
      </c>
      <c r="CD31" s="4"/>
      <c r="CE31" s="8"/>
      <c r="CF31" s="7"/>
      <c r="CG31" s="7"/>
      <c r="CH31" s="2" t="s">
        <v>154</v>
      </c>
      <c r="CI31" s="2" t="s">
        <v>142</v>
      </c>
      <c r="CJ31" s="2" t="s">
        <v>373</v>
      </c>
      <c r="CK31" s="2" t="s">
        <v>532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375</v>
      </c>
      <c r="CX31" s="2" t="s">
        <v>376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145</v>
      </c>
      <c r="DK31" s="2" t="s">
        <v>540</v>
      </c>
      <c r="DL31" s="2" t="s">
        <v>157</v>
      </c>
      <c r="DM31" s="2" t="s">
        <v>157</v>
      </c>
      <c r="DN31" s="2" t="s">
        <v>145</v>
      </c>
      <c r="DO31" s="4">
        <v>3</v>
      </c>
      <c r="DP31" s="8">
        <v>193.17</v>
      </c>
      <c r="DQ31" s="4"/>
      <c r="DR31" s="8"/>
      <c r="DS31" s="7"/>
      <c r="DT31" s="7"/>
      <c r="DU31" s="2" t="s">
        <v>154</v>
      </c>
      <c r="DV31" s="2" t="s">
        <v>142</v>
      </c>
      <c r="DW31" s="2" t="s">
        <v>163</v>
      </c>
      <c r="DX31" s="2" t="s">
        <v>513</v>
      </c>
      <c r="DY31" s="2" t="s">
        <v>157</v>
      </c>
      <c r="DZ31" s="2" t="s">
        <v>157</v>
      </c>
      <c r="EA31" s="2" t="s">
        <v>145</v>
      </c>
      <c r="EB31" s="4">
        <v>1</v>
      </c>
      <c r="EC31" s="8">
        <v>100.5</v>
      </c>
      <c r="ED31" s="4">
        <v>3</v>
      </c>
      <c r="EE31" s="8">
        <v>240.99</v>
      </c>
      <c r="EF31" s="7">
        <v>-0.6667</v>
      </c>
      <c r="EG31" s="7">
        <v>-0.583</v>
      </c>
      <c r="EH31" s="2" t="s">
        <v>154</v>
      </c>
      <c r="EI31" s="2" t="s">
        <v>142</v>
      </c>
      <c r="EJ31" s="2" t="s">
        <v>379</v>
      </c>
      <c r="EK31" s="2" t="s">
        <v>541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533</v>
      </c>
      <c r="EX31" s="2" t="s">
        <v>542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186</v>
      </c>
      <c r="FI31" s="2" t="s">
        <v>161</v>
      </c>
      <c r="FJ31" s="2" t="s">
        <v>196</v>
      </c>
      <c r="FK31" s="2" t="s">
        <v>454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178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161</v>
      </c>
      <c r="GJ31" s="2" t="s">
        <v>304</v>
      </c>
      <c r="GK31" s="2" t="s">
        <v>543</v>
      </c>
      <c r="GL31" s="2" t="s">
        <v>157</v>
      </c>
      <c r="GM31" s="2" t="s">
        <v>157</v>
      </c>
      <c r="GN31" s="2" t="s">
        <v>145</v>
      </c>
      <c r="GO31" s="4"/>
      <c r="GP31" s="8"/>
      <c r="GQ31" s="4">
        <v>1</v>
      </c>
      <c r="GR31" s="8">
        <v>86.75</v>
      </c>
      <c r="GS31" s="7">
        <v>-1</v>
      </c>
      <c r="GT31" s="7">
        <v>-1</v>
      </c>
      <c r="GU31" s="2" t="s">
        <v>154</v>
      </c>
      <c r="GV31" s="2" t="s">
        <v>171</v>
      </c>
      <c r="GW31" s="2" t="s">
        <v>176</v>
      </c>
      <c r="GX31" s="2" t="s">
        <v>544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161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200</v>
      </c>
      <c r="II31" s="2" t="s">
        <v>161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183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533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183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386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178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200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39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545</v>
      </c>
      <c r="B32" s="2" t="s">
        <v>134</v>
      </c>
      <c r="C32" s="2" t="s">
        <v>135</v>
      </c>
      <c r="D32" s="2" t="s">
        <v>546</v>
      </c>
      <c r="E32" s="2" t="s">
        <v>547</v>
      </c>
      <c r="F32" s="2" t="s">
        <v>244</v>
      </c>
      <c r="G32" s="2" t="s">
        <v>244</v>
      </c>
      <c r="H32" s="2" t="s">
        <v>244</v>
      </c>
      <c r="I32" s="2" t="s">
        <v>548</v>
      </c>
      <c r="J32" s="2" t="s">
        <v>549</v>
      </c>
      <c r="K32" s="2" t="s">
        <v>246</v>
      </c>
      <c r="L32" s="3">
        <v>18</v>
      </c>
      <c r="M32" s="3">
        <v>18.9</v>
      </c>
      <c r="N32" s="3">
        <v>44.99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550</v>
      </c>
      <c r="T32" s="2" t="s">
        <v>147</v>
      </c>
      <c r="U32" s="2" t="s">
        <v>551</v>
      </c>
      <c r="V32" s="2" t="s">
        <v>248</v>
      </c>
      <c r="W32" s="2" t="s">
        <v>151</v>
      </c>
      <c r="X32" s="2" t="s">
        <v>145</v>
      </c>
      <c r="Y32" s="2" t="s">
        <v>249</v>
      </c>
      <c r="Z32" s="4">
        <v>108</v>
      </c>
      <c r="AA32" s="4">
        <f>=ROUNDDOWN(12.4137931034483,0)</f>
      </c>
      <c r="AB32" s="5">
        <v>8.7</v>
      </c>
      <c r="AC32" s="2" t="s">
        <v>145</v>
      </c>
      <c r="AD32" s="4"/>
      <c r="AE32" s="4"/>
      <c r="AF32" s="6">
        <v>76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27</v>
      </c>
      <c r="AQ32" s="8">
        <v>544.26</v>
      </c>
      <c r="AR32" s="4">
        <v>22</v>
      </c>
      <c r="AS32" s="8">
        <v>434.71</v>
      </c>
      <c r="AT32" s="7">
        <v>0.2273</v>
      </c>
      <c r="AU32" s="7">
        <v>0.252</v>
      </c>
      <c r="AV32" s="4">
        <v>27</v>
      </c>
      <c r="AW32" s="8">
        <v>544.26</v>
      </c>
      <c r="AX32" s="4">
        <v>22</v>
      </c>
      <c r="AY32" s="8">
        <v>434.71</v>
      </c>
      <c r="AZ32" s="7">
        <v>0.2273</v>
      </c>
      <c r="BA32" s="7">
        <v>0.252</v>
      </c>
      <c r="BB32" s="7">
        <v>1</v>
      </c>
      <c r="BC32" s="4">
        <v>27</v>
      </c>
      <c r="BD32" s="8">
        <v>544.26</v>
      </c>
      <c r="BE32" s="4">
        <v>22</v>
      </c>
      <c r="BF32" s="8">
        <v>434.71</v>
      </c>
      <c r="BG32" s="7">
        <v>0.2273</v>
      </c>
      <c r="BH32" s="7">
        <v>0.252</v>
      </c>
      <c r="BI32" s="7">
        <v>1</v>
      </c>
      <c r="BJ32" s="4">
        <v>27</v>
      </c>
      <c r="BK32" s="8">
        <v>544.26</v>
      </c>
      <c r="BL32" s="2" t="s">
        <v>409</v>
      </c>
      <c r="BM32" s="7">
        <v>1</v>
      </c>
      <c r="BN32" s="7">
        <v>1</v>
      </c>
      <c r="BO32" s="4">
        <v>14</v>
      </c>
      <c r="BP32" s="8">
        <v>283.64</v>
      </c>
      <c r="BQ32" s="4">
        <v>11</v>
      </c>
      <c r="BR32" s="8">
        <v>222.86</v>
      </c>
      <c r="BS32" s="7">
        <v>0.2727</v>
      </c>
      <c r="BT32" s="7">
        <v>0.2727</v>
      </c>
      <c r="BU32" s="2" t="s">
        <v>154</v>
      </c>
      <c r="BV32" s="2" t="s">
        <v>142</v>
      </c>
      <c r="BW32" s="2" t="s">
        <v>251</v>
      </c>
      <c r="BX32" s="2" t="s">
        <v>270</v>
      </c>
      <c r="BY32" s="2" t="s">
        <v>157</v>
      </c>
      <c r="BZ32" s="2" t="s">
        <v>157</v>
      </c>
      <c r="CA32" s="2" t="s">
        <v>145</v>
      </c>
      <c r="CB32" s="4">
        <v>9</v>
      </c>
      <c r="CC32" s="8">
        <v>182.25</v>
      </c>
      <c r="CD32" s="4">
        <v>3</v>
      </c>
      <c r="CE32" s="8">
        <v>60.75</v>
      </c>
      <c r="CF32" s="7">
        <v>2</v>
      </c>
      <c r="CG32" s="7">
        <v>2</v>
      </c>
      <c r="CH32" s="2" t="s">
        <v>154</v>
      </c>
      <c r="CI32" s="2" t="s">
        <v>142</v>
      </c>
      <c r="CJ32" s="2" t="s">
        <v>249</v>
      </c>
      <c r="CK32" s="2" t="s">
        <v>552</v>
      </c>
      <c r="CL32" s="2" t="s">
        <v>157</v>
      </c>
      <c r="CM32" s="2" t="s">
        <v>157</v>
      </c>
      <c r="CN32" s="2" t="s">
        <v>145</v>
      </c>
      <c r="CO32" s="4"/>
      <c r="CP32" s="8"/>
      <c r="CQ32" s="4">
        <v>2</v>
      </c>
      <c r="CR32" s="8">
        <v>32.42</v>
      </c>
      <c r="CS32" s="7">
        <v>-1</v>
      </c>
      <c r="CT32" s="7">
        <v>-1</v>
      </c>
      <c r="CU32" s="2" t="s">
        <v>154</v>
      </c>
      <c r="CV32" s="2" t="s">
        <v>142</v>
      </c>
      <c r="CW32" s="2" t="s">
        <v>252</v>
      </c>
      <c r="CX32" s="2" t="s">
        <v>158</v>
      </c>
      <c r="CY32" s="2" t="s">
        <v>157</v>
      </c>
      <c r="CZ32" s="2" t="s">
        <v>157</v>
      </c>
      <c r="DA32" s="2" t="s">
        <v>145</v>
      </c>
      <c r="DB32" s="4"/>
      <c r="DC32" s="8"/>
      <c r="DD32" s="4">
        <v>6</v>
      </c>
      <c r="DE32" s="8">
        <v>118.68</v>
      </c>
      <c r="DF32" s="7">
        <v>-1</v>
      </c>
      <c r="DG32" s="7">
        <v>-1</v>
      </c>
      <c r="DH32" s="2" t="s">
        <v>154</v>
      </c>
      <c r="DI32" s="2" t="s">
        <v>142</v>
      </c>
      <c r="DJ32" s="2" t="s">
        <v>145</v>
      </c>
      <c r="DK32" s="2" t="s">
        <v>553</v>
      </c>
      <c r="DL32" s="2" t="s">
        <v>157</v>
      </c>
      <c r="DM32" s="2" t="s">
        <v>157</v>
      </c>
      <c r="DN32" s="2" t="s">
        <v>145</v>
      </c>
      <c r="DO32" s="4">
        <v>2</v>
      </c>
      <c r="DP32" s="8">
        <v>39.4</v>
      </c>
      <c r="DQ32" s="4"/>
      <c r="DR32" s="8"/>
      <c r="DS32" s="7"/>
      <c r="DT32" s="7"/>
      <c r="DU32" s="2" t="s">
        <v>154</v>
      </c>
      <c r="DV32" s="2" t="s">
        <v>142</v>
      </c>
      <c r="DW32" s="2" t="s">
        <v>254</v>
      </c>
      <c r="DX32" s="2" t="s">
        <v>554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165</v>
      </c>
      <c r="EK32" s="2" t="s">
        <v>555</v>
      </c>
      <c r="EL32" s="2" t="s">
        <v>157</v>
      </c>
      <c r="EM32" s="2" t="s">
        <v>157</v>
      </c>
      <c r="EN32" s="2" t="s">
        <v>145</v>
      </c>
      <c r="EO32" s="4">
        <v>1</v>
      </c>
      <c r="EP32" s="8">
        <v>20.07</v>
      </c>
      <c r="EQ32" s="4"/>
      <c r="ER32" s="8"/>
      <c r="ES32" s="7"/>
      <c r="ET32" s="7"/>
      <c r="EU32" s="2" t="s">
        <v>154</v>
      </c>
      <c r="EV32" s="2" t="s">
        <v>142</v>
      </c>
      <c r="EW32" s="2" t="s">
        <v>167</v>
      </c>
      <c r="EX32" s="2" t="s">
        <v>195</v>
      </c>
      <c r="EY32" s="2" t="s">
        <v>157</v>
      </c>
      <c r="EZ32" s="2" t="s">
        <v>157</v>
      </c>
      <c r="FA32" s="2" t="s">
        <v>145</v>
      </c>
      <c r="FB32" s="4">
        <v>1</v>
      </c>
      <c r="FC32" s="8">
        <v>18.9</v>
      </c>
      <c r="FD32" s="4"/>
      <c r="FE32" s="8"/>
      <c r="FF32" s="7"/>
      <c r="FG32" s="7"/>
      <c r="FH32" s="2" t="s">
        <v>154</v>
      </c>
      <c r="FI32" s="2" t="s">
        <v>142</v>
      </c>
      <c r="FJ32" s="2" t="s">
        <v>196</v>
      </c>
      <c r="FK32" s="2" t="s">
        <v>556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171</v>
      </c>
      <c r="FW32" s="2" t="s">
        <v>172</v>
      </c>
      <c r="FX32" s="2" t="s">
        <v>557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161</v>
      </c>
      <c r="GJ32" s="2" t="s">
        <v>442</v>
      </c>
      <c r="GK32" s="2" t="s">
        <v>417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200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142</v>
      </c>
      <c r="HJ32" s="2" t="s">
        <v>222</v>
      </c>
      <c r="HK32" s="2" t="s">
        <v>276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161</v>
      </c>
      <c r="IJ32" s="2" t="s">
        <v>145</v>
      </c>
      <c r="IK32" s="2" t="s">
        <v>558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559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183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262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183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183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161</v>
      </c>
      <c r="NJ32" s="2" t="s">
        <v>280</v>
      </c>
      <c r="NK32" s="2" t="s">
        <v>184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161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200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108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560</v>
      </c>
      <c r="B33" s="2" t="s">
        <v>134</v>
      </c>
      <c r="C33" s="2" t="s">
        <v>135</v>
      </c>
      <c r="D33" s="2" t="s">
        <v>546</v>
      </c>
      <c r="E33" s="2" t="s">
        <v>547</v>
      </c>
      <c r="F33" s="2" t="s">
        <v>138</v>
      </c>
      <c r="G33" s="2" t="s">
        <v>138</v>
      </c>
      <c r="H33" s="2" t="s">
        <v>138</v>
      </c>
      <c r="I33" s="2" t="s">
        <v>548</v>
      </c>
      <c r="J33" s="2" t="s">
        <v>549</v>
      </c>
      <c r="K33" s="2" t="s">
        <v>205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561</v>
      </c>
      <c r="T33" s="2" t="s">
        <v>147</v>
      </c>
      <c r="U33" s="2" t="s">
        <v>551</v>
      </c>
      <c r="V33" s="2" t="s">
        <v>149</v>
      </c>
      <c r="W33" s="2" t="s">
        <v>150</v>
      </c>
      <c r="X33" s="2" t="s">
        <v>562</v>
      </c>
      <c r="Y33" s="2" t="s">
        <v>152</v>
      </c>
      <c r="Z33" s="4">
        <v>76</v>
      </c>
      <c r="AA33" s="4">
        <f>=ROUNDDOWN(28.1481481481481,0)</f>
      </c>
      <c r="AB33" s="5">
        <v>2.7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7</v>
      </c>
      <c r="AQ33" s="8">
        <v>140.92</v>
      </c>
      <c r="AR33" s="4">
        <v>12</v>
      </c>
      <c r="AS33" s="8">
        <v>231.22</v>
      </c>
      <c r="AT33" s="7">
        <v>-0.4167</v>
      </c>
      <c r="AU33" s="7">
        <v>-0.3905</v>
      </c>
      <c r="AV33" s="4">
        <v>7</v>
      </c>
      <c r="AW33" s="8">
        <v>140.92</v>
      </c>
      <c r="AX33" s="4">
        <v>12</v>
      </c>
      <c r="AY33" s="8">
        <v>231.22</v>
      </c>
      <c r="AZ33" s="7">
        <v>-0.4167</v>
      </c>
      <c r="BA33" s="7">
        <v>-0.3905</v>
      </c>
      <c r="BB33" s="7">
        <v>1</v>
      </c>
      <c r="BC33" s="4">
        <v>13</v>
      </c>
      <c r="BD33" s="8">
        <v>260.68</v>
      </c>
      <c r="BE33" s="4">
        <v>18</v>
      </c>
      <c r="BF33" s="8">
        <v>344.77</v>
      </c>
      <c r="BG33" s="7">
        <v>-0.2778</v>
      </c>
      <c r="BH33" s="7">
        <v>-0.2439</v>
      </c>
      <c r="BI33" s="7">
        <v>0.5406</v>
      </c>
      <c r="BJ33" s="4">
        <v>7</v>
      </c>
      <c r="BK33" s="8">
        <v>140.92</v>
      </c>
      <c r="BL33" s="2" t="s">
        <v>563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155</v>
      </c>
      <c r="BX33" s="2" t="s">
        <v>564</v>
      </c>
      <c r="BY33" s="2" t="s">
        <v>157</v>
      </c>
      <c r="BZ33" s="2" t="s">
        <v>157</v>
      </c>
      <c r="CA33" s="2" t="s">
        <v>145</v>
      </c>
      <c r="CB33" s="4">
        <v>6</v>
      </c>
      <c r="CC33" s="8">
        <v>119.76</v>
      </c>
      <c r="CD33" s="4">
        <v>8</v>
      </c>
      <c r="CE33" s="8">
        <v>151.2</v>
      </c>
      <c r="CF33" s="7">
        <v>-0.25</v>
      </c>
      <c r="CG33" s="7">
        <v>-0.2079</v>
      </c>
      <c r="CH33" s="2" t="s">
        <v>154</v>
      </c>
      <c r="CI33" s="2" t="s">
        <v>142</v>
      </c>
      <c r="CJ33" s="2" t="s">
        <v>155</v>
      </c>
      <c r="CK33" s="2" t="s">
        <v>215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423</v>
      </c>
      <c r="CY33" s="2" t="s">
        <v>157</v>
      </c>
      <c r="CZ33" s="2" t="s">
        <v>157</v>
      </c>
      <c r="DA33" s="2" t="s">
        <v>145</v>
      </c>
      <c r="DB33" s="4"/>
      <c r="DC33" s="8"/>
      <c r="DD33" s="4">
        <v>3</v>
      </c>
      <c r="DE33" s="8">
        <v>60.18</v>
      </c>
      <c r="DF33" s="7">
        <v>-1</v>
      </c>
      <c r="DG33" s="7">
        <v>-1</v>
      </c>
      <c r="DH33" s="2" t="s">
        <v>154</v>
      </c>
      <c r="DI33" s="2" t="s">
        <v>142</v>
      </c>
      <c r="DJ33" s="2" t="s">
        <v>145</v>
      </c>
      <c r="DK33" s="2" t="s">
        <v>442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1</v>
      </c>
      <c r="DR33" s="8">
        <v>19.84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565</v>
      </c>
      <c r="DX33" s="2" t="s">
        <v>566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213</v>
      </c>
      <c r="EK33" s="2" t="s">
        <v>255</v>
      </c>
      <c r="EL33" s="2" t="s">
        <v>157</v>
      </c>
      <c r="EM33" s="2" t="s">
        <v>157</v>
      </c>
      <c r="EN33" s="2" t="s">
        <v>145</v>
      </c>
      <c r="EO33" s="4">
        <v>1</v>
      </c>
      <c r="EP33" s="8">
        <v>21.16</v>
      </c>
      <c r="EQ33" s="4"/>
      <c r="ER33" s="8"/>
      <c r="ES33" s="7"/>
      <c r="ET33" s="7"/>
      <c r="EU33" s="2" t="s">
        <v>154</v>
      </c>
      <c r="EV33" s="2" t="s">
        <v>142</v>
      </c>
      <c r="EW33" s="2" t="s">
        <v>167</v>
      </c>
      <c r="EX33" s="2" t="s">
        <v>567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196</v>
      </c>
      <c r="FK33" s="2" t="s">
        <v>568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171</v>
      </c>
      <c r="FW33" s="2" t="s">
        <v>172</v>
      </c>
      <c r="FX33" s="2" t="s">
        <v>569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161</v>
      </c>
      <c r="GJ33" s="2" t="s">
        <v>174</v>
      </c>
      <c r="GK33" s="2" t="s">
        <v>217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200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161</v>
      </c>
      <c r="IJ33" s="2" t="s">
        <v>145</v>
      </c>
      <c r="IK33" s="2" t="s">
        <v>570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180</v>
      </c>
      <c r="JK33" s="2" t="s">
        <v>251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178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418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200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200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161</v>
      </c>
      <c r="NJ33" s="2" t="s">
        <v>280</v>
      </c>
      <c r="NK33" s="2" t="s">
        <v>445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161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200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>
        <v>76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571</v>
      </c>
      <c r="B34" s="2" t="s">
        <v>134</v>
      </c>
      <c r="C34" s="2" t="s">
        <v>135</v>
      </c>
      <c r="D34" s="2" t="s">
        <v>546</v>
      </c>
      <c r="E34" s="2" t="s">
        <v>547</v>
      </c>
      <c r="F34" s="2" t="s">
        <v>138</v>
      </c>
      <c r="G34" s="2" t="s">
        <v>138</v>
      </c>
      <c r="H34" s="2" t="s">
        <v>138</v>
      </c>
      <c r="I34" s="2" t="s">
        <v>548</v>
      </c>
      <c r="J34" s="2" t="s">
        <v>549</v>
      </c>
      <c r="K34" s="2" t="s">
        <v>141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206</v>
      </c>
      <c r="Q34" s="2" t="s">
        <v>144</v>
      </c>
      <c r="R34" s="2" t="s">
        <v>145</v>
      </c>
      <c r="S34" s="2" t="s">
        <v>561</v>
      </c>
      <c r="T34" s="2" t="s">
        <v>147</v>
      </c>
      <c r="U34" s="2" t="s">
        <v>551</v>
      </c>
      <c r="V34" s="2" t="s">
        <v>149</v>
      </c>
      <c r="W34" s="2" t="s">
        <v>150</v>
      </c>
      <c r="X34" s="2" t="s">
        <v>151</v>
      </c>
      <c r="Y34" s="2" t="s">
        <v>152</v>
      </c>
      <c r="Z34" s="4">
        <v>127</v>
      </c>
      <c r="AA34" s="4">
        <f>=ROUNDDOWN(31.75,0)</f>
      </c>
      <c r="AB34" s="5">
        <v>4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6</v>
      </c>
      <c r="AQ34" s="8">
        <v>119.76</v>
      </c>
      <c r="AR34" s="4">
        <v>6</v>
      </c>
      <c r="AS34" s="8">
        <v>113.55</v>
      </c>
      <c r="AT34" s="7"/>
      <c r="AU34" s="7">
        <v>0.0547</v>
      </c>
      <c r="AV34" s="4">
        <v>6</v>
      </c>
      <c r="AW34" s="8">
        <v>119.76</v>
      </c>
      <c r="AX34" s="4">
        <v>6</v>
      </c>
      <c r="AY34" s="8">
        <v>113.55</v>
      </c>
      <c r="AZ34" s="7"/>
      <c r="BA34" s="7">
        <v>0.0547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0.4594</v>
      </c>
      <c r="BJ34" s="4">
        <v>6</v>
      </c>
      <c r="BK34" s="8">
        <v>119.76</v>
      </c>
      <c r="BL34" s="2" t="s">
        <v>572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573</v>
      </c>
      <c r="BY34" s="2" t="s">
        <v>157</v>
      </c>
      <c r="BZ34" s="2" t="s">
        <v>157</v>
      </c>
      <c r="CA34" s="2" t="s">
        <v>145</v>
      </c>
      <c r="CB34" s="4">
        <v>6</v>
      </c>
      <c r="CC34" s="8">
        <v>119.76</v>
      </c>
      <c r="CD34" s="4">
        <v>3</v>
      </c>
      <c r="CE34" s="8">
        <v>56.7</v>
      </c>
      <c r="CF34" s="7">
        <v>1</v>
      </c>
      <c r="CG34" s="7">
        <v>1.1122</v>
      </c>
      <c r="CH34" s="2" t="s">
        <v>154</v>
      </c>
      <c r="CI34" s="2" t="s">
        <v>142</v>
      </c>
      <c r="CJ34" s="2" t="s">
        <v>155</v>
      </c>
      <c r="CK34" s="2" t="s">
        <v>574</v>
      </c>
      <c r="CL34" s="2" t="s">
        <v>157</v>
      </c>
      <c r="CM34" s="2" t="s">
        <v>157</v>
      </c>
      <c r="CN34" s="2" t="s">
        <v>145</v>
      </c>
      <c r="CO34" s="4"/>
      <c r="CP34" s="8"/>
      <c r="CQ34" s="4">
        <v>1</v>
      </c>
      <c r="CR34" s="8">
        <v>17.16</v>
      </c>
      <c r="CS34" s="7">
        <v>-1</v>
      </c>
      <c r="CT34" s="7">
        <v>-1</v>
      </c>
      <c r="CU34" s="2" t="s">
        <v>154</v>
      </c>
      <c r="CV34" s="2" t="s">
        <v>142</v>
      </c>
      <c r="CW34" s="2" t="s">
        <v>155</v>
      </c>
      <c r="CX34" s="2" t="s">
        <v>424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145</v>
      </c>
      <c r="DK34" s="2" t="s">
        <v>575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565</v>
      </c>
      <c r="DX34" s="2" t="s">
        <v>576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165</v>
      </c>
      <c r="EK34" s="2" t="s">
        <v>467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167</v>
      </c>
      <c r="EX34" s="2" t="s">
        <v>168</v>
      </c>
      <c r="EY34" s="2" t="s">
        <v>157</v>
      </c>
      <c r="EZ34" s="2" t="s">
        <v>157</v>
      </c>
      <c r="FA34" s="2" t="s">
        <v>145</v>
      </c>
      <c r="FB34" s="4"/>
      <c r="FC34" s="8"/>
      <c r="FD34" s="4">
        <v>1</v>
      </c>
      <c r="FE34" s="8">
        <v>18.9</v>
      </c>
      <c r="FF34" s="7">
        <v>-1</v>
      </c>
      <c r="FG34" s="7">
        <v>-1</v>
      </c>
      <c r="FH34" s="2" t="s">
        <v>154</v>
      </c>
      <c r="FI34" s="2" t="s">
        <v>142</v>
      </c>
      <c r="FJ34" s="2" t="s">
        <v>196</v>
      </c>
      <c r="FK34" s="2" t="s">
        <v>577</v>
      </c>
      <c r="FL34" s="2" t="s">
        <v>157</v>
      </c>
      <c r="FM34" s="2" t="s">
        <v>157</v>
      </c>
      <c r="FN34" s="2" t="s">
        <v>145</v>
      </c>
      <c r="FO34" s="4"/>
      <c r="FP34" s="8"/>
      <c r="FQ34" s="4">
        <v>1</v>
      </c>
      <c r="FR34" s="8">
        <v>20.79</v>
      </c>
      <c r="FS34" s="7">
        <v>-1</v>
      </c>
      <c r="FT34" s="7">
        <v>-1</v>
      </c>
      <c r="FU34" s="2" t="s">
        <v>154</v>
      </c>
      <c r="FV34" s="2" t="s">
        <v>171</v>
      </c>
      <c r="FW34" s="2" t="s">
        <v>172</v>
      </c>
      <c r="FX34" s="2" t="s">
        <v>427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161</v>
      </c>
      <c r="GJ34" s="2" t="s">
        <v>174</v>
      </c>
      <c r="GK34" s="2" t="s">
        <v>578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200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161</v>
      </c>
      <c r="IJ34" s="2" t="s">
        <v>145</v>
      </c>
      <c r="IK34" s="2" t="s">
        <v>579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180</v>
      </c>
      <c r="JK34" s="2" t="s">
        <v>159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178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418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200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200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161</v>
      </c>
      <c r="NJ34" s="2" t="s">
        <v>184</v>
      </c>
      <c r="NK34" s="2" t="s">
        <v>504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161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200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127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580</v>
      </c>
      <c r="B35" s="2" t="s">
        <v>134</v>
      </c>
      <c r="C35" s="2" t="s">
        <v>135</v>
      </c>
      <c r="D35" s="2" t="s">
        <v>546</v>
      </c>
      <c r="E35" s="2" t="s">
        <v>547</v>
      </c>
      <c r="F35" s="2" t="s">
        <v>321</v>
      </c>
      <c r="G35" s="2" t="s">
        <v>145</v>
      </c>
      <c r="H35" s="2" t="s">
        <v>145</v>
      </c>
      <c r="I35" s="2" t="s">
        <v>581</v>
      </c>
      <c r="J35" s="2" t="s">
        <v>582</v>
      </c>
      <c r="K35" s="2" t="s">
        <v>583</v>
      </c>
      <c r="L35" s="3">
        <v>27.5</v>
      </c>
      <c r="M35" s="3">
        <v>28.87</v>
      </c>
      <c r="N35" s="3">
        <v>54.99</v>
      </c>
      <c r="O35" s="2" t="s">
        <v>366</v>
      </c>
      <c r="P35" s="2" t="s">
        <v>367</v>
      </c>
      <c r="Q35" s="2" t="s">
        <v>144</v>
      </c>
      <c r="R35" s="2" t="s">
        <v>145</v>
      </c>
      <c r="S35" s="2" t="s">
        <v>584</v>
      </c>
      <c r="T35" s="2" t="s">
        <v>145</v>
      </c>
      <c r="U35" s="2" t="s">
        <v>145</v>
      </c>
      <c r="V35" s="2" t="s">
        <v>248</v>
      </c>
      <c r="W35" s="2" t="s">
        <v>151</v>
      </c>
      <c r="X35" s="2" t="s">
        <v>145</v>
      </c>
      <c r="Y35" s="2" t="s">
        <v>326</v>
      </c>
      <c r="Z35" s="4"/>
      <c r="AA35" s="4">
        <f>=ROUNDDOWN({0},0)</f>
      </c>
      <c r="AB35" s="5">
        <v>1.2</v>
      </c>
      <c r="AC35" s="2" t="s">
        <v>145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9</v>
      </c>
      <c r="AS35" s="8">
        <v>195.28</v>
      </c>
      <c r="AT35" s="7">
        <v>-1</v>
      </c>
      <c r="AU35" s="7">
        <v>-1</v>
      </c>
      <c r="AV35" s="4"/>
      <c r="AW35" s="8"/>
      <c r="AX35" s="4">
        <v>9</v>
      </c>
      <c r="AY35" s="8">
        <v>195.28</v>
      </c>
      <c r="AZ35" s="7">
        <v>-1</v>
      </c>
      <c r="BA35" s="7">
        <v>-1</v>
      </c>
      <c r="BB35" s="7"/>
      <c r="BC35" s="4"/>
      <c r="BD35" s="8"/>
      <c r="BE35" s="4">
        <v>9</v>
      </c>
      <c r="BF35" s="8">
        <v>195.28</v>
      </c>
      <c r="BG35" s="7">
        <v>-1</v>
      </c>
      <c r="BH35" s="7">
        <v>-1</v>
      </c>
      <c r="BI35" s="7"/>
      <c r="BJ35" s="4"/>
      <c r="BK35" s="8"/>
      <c r="BL35" s="2" t="s">
        <v>585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161</v>
      </c>
      <c r="BW35" s="2" t="s">
        <v>329</v>
      </c>
      <c r="BX35" s="2" t="s">
        <v>586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161</v>
      </c>
      <c r="CJ35" s="2" t="s">
        <v>331</v>
      </c>
      <c r="CK35" s="2" t="s">
        <v>332</v>
      </c>
      <c r="CL35" s="2" t="s">
        <v>157</v>
      </c>
      <c r="CM35" s="2" t="s">
        <v>157</v>
      </c>
      <c r="CN35" s="2" t="s">
        <v>145</v>
      </c>
      <c r="CO35" s="4"/>
      <c r="CP35" s="8"/>
      <c r="CQ35" s="4">
        <v>1</v>
      </c>
      <c r="CR35" s="8">
        <v>13.92</v>
      </c>
      <c r="CS35" s="7">
        <v>-1</v>
      </c>
      <c r="CT35" s="7">
        <v>-1</v>
      </c>
      <c r="CU35" s="2" t="s">
        <v>154</v>
      </c>
      <c r="CV35" s="2" t="s">
        <v>161</v>
      </c>
      <c r="CW35" s="2" t="s">
        <v>331</v>
      </c>
      <c r="CX35" s="2" t="s">
        <v>354</v>
      </c>
      <c r="CY35" s="2" t="s">
        <v>157</v>
      </c>
      <c r="CZ35" s="2" t="s">
        <v>157</v>
      </c>
      <c r="DA35" s="2" t="s">
        <v>145</v>
      </c>
      <c r="DB35" s="4"/>
      <c r="DC35" s="8"/>
      <c r="DD35" s="4">
        <v>8</v>
      </c>
      <c r="DE35" s="8">
        <v>181.36</v>
      </c>
      <c r="DF35" s="7">
        <v>-1</v>
      </c>
      <c r="DG35" s="7">
        <v>-1</v>
      </c>
      <c r="DH35" s="2" t="s">
        <v>154</v>
      </c>
      <c r="DI35" s="2" t="s">
        <v>161</v>
      </c>
      <c r="DJ35" s="2" t="s">
        <v>145</v>
      </c>
      <c r="DK35" s="2" t="s">
        <v>587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161</v>
      </c>
      <c r="DW35" s="2" t="s">
        <v>588</v>
      </c>
      <c r="DX35" s="2" t="s">
        <v>589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161</v>
      </c>
      <c r="EJ35" s="2" t="s">
        <v>331</v>
      </c>
      <c r="EK35" s="2" t="s">
        <v>337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161</v>
      </c>
      <c r="EW35" s="2" t="s">
        <v>338</v>
      </c>
      <c r="EX35" s="2" t="s">
        <v>339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200</v>
      </c>
      <c r="FI35" s="2" t="s">
        <v>161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161</v>
      </c>
      <c r="FW35" s="2" t="s">
        <v>340</v>
      </c>
      <c r="FX35" s="2" t="s">
        <v>341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161</v>
      </c>
      <c r="GJ35" s="2" t="s">
        <v>174</v>
      </c>
      <c r="GK35" s="2" t="s">
        <v>590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182</v>
      </c>
      <c r="GV35" s="2" t="s">
        <v>161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161</v>
      </c>
      <c r="HJ35" s="2" t="s">
        <v>343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344</v>
      </c>
      <c r="II35" s="2" t="s">
        <v>161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161</v>
      </c>
      <c r="JJ35" s="2" t="s">
        <v>331</v>
      </c>
      <c r="JK35" s="2" t="s">
        <v>354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161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183</v>
      </c>
      <c r="KI35" s="2" t="s">
        <v>161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161</v>
      </c>
      <c r="KW35" s="2" t="s">
        <v>190</v>
      </c>
      <c r="KX35" s="2" t="s">
        <v>503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161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161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161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161</v>
      </c>
      <c r="NJ35" s="2" t="s">
        <v>591</v>
      </c>
      <c r="NK35" s="2" t="s">
        <v>592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161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200</v>
      </c>
      <c r="OI35" s="2" t="s">
        <v>161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593</v>
      </c>
      <c r="B36" s="2" t="s">
        <v>134</v>
      </c>
      <c r="C36" s="2" t="s">
        <v>135</v>
      </c>
      <c r="D36" s="2" t="s">
        <v>594</v>
      </c>
      <c r="E36" s="2" t="s">
        <v>595</v>
      </c>
      <c r="F36" s="2" t="s">
        <v>138</v>
      </c>
      <c r="G36" s="2" t="s">
        <v>138</v>
      </c>
      <c r="H36" s="2" t="s">
        <v>138</v>
      </c>
      <c r="I36" s="2" t="s">
        <v>596</v>
      </c>
      <c r="J36" s="2" t="s">
        <v>597</v>
      </c>
      <c r="K36" s="2" t="s">
        <v>141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206</v>
      </c>
      <c r="Q36" s="2" t="s">
        <v>144</v>
      </c>
      <c r="R36" s="2" t="s">
        <v>145</v>
      </c>
      <c r="S36" s="2" t="s">
        <v>146</v>
      </c>
      <c r="T36" s="2" t="s">
        <v>147</v>
      </c>
      <c r="U36" s="2" t="s">
        <v>551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193</v>
      </c>
      <c r="AA36" s="4">
        <f>=ROUNDDOWN(50.7894736842105,0)</f>
      </c>
      <c r="AB36" s="5">
        <v>3.8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15</v>
      </c>
      <c r="AQ36" s="8">
        <v>300.42</v>
      </c>
      <c r="AR36" s="4">
        <v>11</v>
      </c>
      <c r="AS36" s="8">
        <v>200.79</v>
      </c>
      <c r="AT36" s="7">
        <v>0.3636</v>
      </c>
      <c r="AU36" s="7">
        <v>0.4962</v>
      </c>
      <c r="AV36" s="4">
        <v>15</v>
      </c>
      <c r="AW36" s="8">
        <v>300.42</v>
      </c>
      <c r="AX36" s="4">
        <v>11</v>
      </c>
      <c r="AY36" s="8">
        <v>200.79</v>
      </c>
      <c r="AZ36" s="7">
        <v>0.3636</v>
      </c>
      <c r="BA36" s="7">
        <v>0.4962</v>
      </c>
      <c r="BB36" s="7">
        <v>1</v>
      </c>
      <c r="BC36" s="4">
        <v>29</v>
      </c>
      <c r="BD36" s="8">
        <v>597.27</v>
      </c>
      <c r="BE36" s="4">
        <v>36</v>
      </c>
      <c r="BF36" s="8">
        <v>696.94</v>
      </c>
      <c r="BG36" s="7">
        <v>-0.1944</v>
      </c>
      <c r="BH36" s="7">
        <v>-0.143</v>
      </c>
      <c r="BI36" s="7">
        <v>0.503</v>
      </c>
      <c r="BJ36" s="4">
        <v>15</v>
      </c>
      <c r="BK36" s="8">
        <v>300.42</v>
      </c>
      <c r="BL36" s="2" t="s">
        <v>598</v>
      </c>
      <c r="BM36" s="7">
        <v>1</v>
      </c>
      <c r="BN36" s="7">
        <v>1</v>
      </c>
      <c r="BO36" s="4">
        <v>6</v>
      </c>
      <c r="BP36" s="8">
        <v>119.34</v>
      </c>
      <c r="BQ36" s="4">
        <v>2</v>
      </c>
      <c r="BR36" s="8">
        <v>39.78</v>
      </c>
      <c r="BS36" s="7">
        <v>2</v>
      </c>
      <c r="BT36" s="7">
        <v>2</v>
      </c>
      <c r="BU36" s="2" t="s">
        <v>154</v>
      </c>
      <c r="BV36" s="2" t="s">
        <v>142</v>
      </c>
      <c r="BW36" s="2" t="s">
        <v>155</v>
      </c>
      <c r="BX36" s="2" t="s">
        <v>599</v>
      </c>
      <c r="BY36" s="2" t="s">
        <v>157</v>
      </c>
      <c r="BZ36" s="2" t="s">
        <v>157</v>
      </c>
      <c r="CA36" s="2" t="s">
        <v>145</v>
      </c>
      <c r="CB36" s="4">
        <v>8</v>
      </c>
      <c r="CC36" s="8">
        <v>160.24</v>
      </c>
      <c r="CD36" s="4">
        <v>2</v>
      </c>
      <c r="CE36" s="8">
        <v>37.84</v>
      </c>
      <c r="CF36" s="7">
        <v>3</v>
      </c>
      <c r="CG36" s="7">
        <v>3.2347</v>
      </c>
      <c r="CH36" s="2" t="s">
        <v>154</v>
      </c>
      <c r="CI36" s="2" t="s">
        <v>142</v>
      </c>
      <c r="CJ36" s="2" t="s">
        <v>155</v>
      </c>
      <c r="CK36" s="2" t="s">
        <v>558</v>
      </c>
      <c r="CL36" s="2" t="s">
        <v>157</v>
      </c>
      <c r="CM36" s="2" t="s">
        <v>157</v>
      </c>
      <c r="CN36" s="2" t="s">
        <v>145</v>
      </c>
      <c r="CO36" s="4"/>
      <c r="CP36" s="8"/>
      <c r="CQ36" s="4">
        <v>5</v>
      </c>
      <c r="CR36" s="8">
        <v>87.05</v>
      </c>
      <c r="CS36" s="7">
        <v>-1</v>
      </c>
      <c r="CT36" s="7">
        <v>-1</v>
      </c>
      <c r="CU36" s="2" t="s">
        <v>154</v>
      </c>
      <c r="CV36" s="2" t="s">
        <v>142</v>
      </c>
      <c r="CW36" s="2" t="s">
        <v>155</v>
      </c>
      <c r="CX36" s="2" t="s">
        <v>600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601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163</v>
      </c>
      <c r="DX36" s="2" t="s">
        <v>602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165</v>
      </c>
      <c r="EK36" s="2" t="s">
        <v>467</v>
      </c>
      <c r="EL36" s="2" t="s">
        <v>157</v>
      </c>
      <c r="EM36" s="2" t="s">
        <v>157</v>
      </c>
      <c r="EN36" s="2" t="s">
        <v>145</v>
      </c>
      <c r="EO36" s="4">
        <v>1</v>
      </c>
      <c r="EP36" s="8">
        <v>20.84</v>
      </c>
      <c r="EQ36" s="4"/>
      <c r="ER36" s="8"/>
      <c r="ES36" s="7"/>
      <c r="ET36" s="7"/>
      <c r="EU36" s="2" t="s">
        <v>154</v>
      </c>
      <c r="EV36" s="2" t="s">
        <v>142</v>
      </c>
      <c r="EW36" s="2" t="s">
        <v>167</v>
      </c>
      <c r="EX36" s="2" t="s">
        <v>168</v>
      </c>
      <c r="EY36" s="2" t="s">
        <v>157</v>
      </c>
      <c r="EZ36" s="2" t="s">
        <v>157</v>
      </c>
      <c r="FA36" s="2" t="s">
        <v>145</v>
      </c>
      <c r="FB36" s="4"/>
      <c r="FC36" s="8"/>
      <c r="FD36" s="4">
        <v>2</v>
      </c>
      <c r="FE36" s="8">
        <v>36.12</v>
      </c>
      <c r="FF36" s="7">
        <v>-1</v>
      </c>
      <c r="FG36" s="7">
        <v>-1</v>
      </c>
      <c r="FH36" s="2" t="s">
        <v>154</v>
      </c>
      <c r="FI36" s="2" t="s">
        <v>142</v>
      </c>
      <c r="FJ36" s="2" t="s">
        <v>196</v>
      </c>
      <c r="FK36" s="2" t="s">
        <v>577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171</v>
      </c>
      <c r="FW36" s="2" t="s">
        <v>172</v>
      </c>
      <c r="FX36" s="2" t="s">
        <v>603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161</v>
      </c>
      <c r="GJ36" s="2" t="s">
        <v>174</v>
      </c>
      <c r="GK36" s="2" t="s">
        <v>604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200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161</v>
      </c>
      <c r="IJ36" s="2" t="s">
        <v>145</v>
      </c>
      <c r="IK36" s="2" t="s">
        <v>605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410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178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418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200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200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161</v>
      </c>
      <c r="NJ36" s="2" t="s">
        <v>184</v>
      </c>
      <c r="NK36" s="2" t="s">
        <v>491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161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200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3</v>
      </c>
      <c r="OP36" s="4"/>
      <c r="OQ36" s="4"/>
      <c r="OR36" s="4">
        <v>190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606</v>
      </c>
      <c r="B37" s="2" t="s">
        <v>134</v>
      </c>
      <c r="C37" s="2" t="s">
        <v>135</v>
      </c>
      <c r="D37" s="2" t="s">
        <v>594</v>
      </c>
      <c r="E37" s="2" t="s">
        <v>595</v>
      </c>
      <c r="F37" s="2" t="s">
        <v>138</v>
      </c>
      <c r="G37" s="2" t="s">
        <v>138</v>
      </c>
      <c r="H37" s="2" t="s">
        <v>138</v>
      </c>
      <c r="I37" s="2" t="s">
        <v>596</v>
      </c>
      <c r="J37" s="2" t="s">
        <v>597</v>
      </c>
      <c r="K37" s="2" t="s">
        <v>205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607</v>
      </c>
      <c r="T37" s="2" t="s">
        <v>147</v>
      </c>
      <c r="U37" s="2" t="s">
        <v>551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143</v>
      </c>
      <c r="AA37" s="4">
        <f>=ROUNDDOWN(35.75,0)</f>
      </c>
      <c r="AB37" s="5">
        <v>4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14</v>
      </c>
      <c r="AQ37" s="8">
        <v>296.85</v>
      </c>
      <c r="AR37" s="4">
        <v>25</v>
      </c>
      <c r="AS37" s="8">
        <v>496.15</v>
      </c>
      <c r="AT37" s="7">
        <v>-0.44</v>
      </c>
      <c r="AU37" s="7">
        <v>-0.4017</v>
      </c>
      <c r="AV37" s="4">
        <v>14</v>
      </c>
      <c r="AW37" s="8">
        <v>296.85</v>
      </c>
      <c r="AX37" s="4">
        <v>25</v>
      </c>
      <c r="AY37" s="8">
        <v>496.15</v>
      </c>
      <c r="AZ37" s="7">
        <v>-0.44</v>
      </c>
      <c r="BA37" s="7">
        <v>-0.4017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0.497</v>
      </c>
      <c r="BJ37" s="4">
        <v>14</v>
      </c>
      <c r="BK37" s="8">
        <v>296.85</v>
      </c>
      <c r="BL37" s="2" t="s">
        <v>608</v>
      </c>
      <c r="BM37" s="7">
        <v>1</v>
      </c>
      <c r="BN37" s="7">
        <v>1</v>
      </c>
      <c r="BO37" s="4">
        <v>2</v>
      </c>
      <c r="BP37" s="8">
        <v>42.12</v>
      </c>
      <c r="BQ37" s="4">
        <v>10</v>
      </c>
      <c r="BR37" s="8">
        <v>198.9</v>
      </c>
      <c r="BS37" s="7">
        <v>-0.8</v>
      </c>
      <c r="BT37" s="7">
        <v>-0.7882</v>
      </c>
      <c r="BU37" s="2" t="s">
        <v>154</v>
      </c>
      <c r="BV37" s="2" t="s">
        <v>142</v>
      </c>
      <c r="BW37" s="2" t="s">
        <v>155</v>
      </c>
      <c r="BX37" s="2" t="s">
        <v>230</v>
      </c>
      <c r="BY37" s="2" t="s">
        <v>157</v>
      </c>
      <c r="BZ37" s="2" t="s">
        <v>157</v>
      </c>
      <c r="CA37" s="2" t="s">
        <v>145</v>
      </c>
      <c r="CB37" s="4">
        <v>2</v>
      </c>
      <c r="CC37" s="8">
        <v>40.06</v>
      </c>
      <c r="CD37" s="4">
        <v>7</v>
      </c>
      <c r="CE37" s="8">
        <v>132.44</v>
      </c>
      <c r="CF37" s="7">
        <v>-0.7143</v>
      </c>
      <c r="CG37" s="7">
        <v>-0.6975</v>
      </c>
      <c r="CH37" s="2" t="s">
        <v>154</v>
      </c>
      <c r="CI37" s="2" t="s">
        <v>142</v>
      </c>
      <c r="CJ37" s="2" t="s">
        <v>155</v>
      </c>
      <c r="CK37" s="2" t="s">
        <v>609</v>
      </c>
      <c r="CL37" s="2" t="s">
        <v>157</v>
      </c>
      <c r="CM37" s="2" t="s">
        <v>157</v>
      </c>
      <c r="CN37" s="2" t="s">
        <v>145</v>
      </c>
      <c r="CO37" s="4">
        <v>1</v>
      </c>
      <c r="CP37" s="8">
        <v>19.85</v>
      </c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610</v>
      </c>
      <c r="CY37" s="2" t="s">
        <v>157</v>
      </c>
      <c r="CZ37" s="2" t="s">
        <v>157</v>
      </c>
      <c r="DA37" s="2" t="s">
        <v>145</v>
      </c>
      <c r="DB37" s="4">
        <v>2</v>
      </c>
      <c r="DC37" s="8">
        <v>41.98</v>
      </c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611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163</v>
      </c>
      <c r="DX37" s="2" t="s">
        <v>300</v>
      </c>
      <c r="DY37" s="2" t="s">
        <v>157</v>
      </c>
      <c r="DZ37" s="2" t="s">
        <v>157</v>
      </c>
      <c r="EA37" s="2" t="s">
        <v>145</v>
      </c>
      <c r="EB37" s="4">
        <v>4</v>
      </c>
      <c r="EC37" s="8">
        <v>93</v>
      </c>
      <c r="ED37" s="4">
        <v>8</v>
      </c>
      <c r="EE37" s="8">
        <v>164.81</v>
      </c>
      <c r="EF37" s="7">
        <v>-0.5</v>
      </c>
      <c r="EG37" s="7">
        <v>-0.4357</v>
      </c>
      <c r="EH37" s="2" t="s">
        <v>154</v>
      </c>
      <c r="EI37" s="2" t="s">
        <v>142</v>
      </c>
      <c r="EJ37" s="2" t="s">
        <v>213</v>
      </c>
      <c r="EK37" s="2" t="s">
        <v>553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167</v>
      </c>
      <c r="EX37" s="2" t="s">
        <v>195</v>
      </c>
      <c r="EY37" s="2" t="s">
        <v>157</v>
      </c>
      <c r="EZ37" s="2" t="s">
        <v>157</v>
      </c>
      <c r="FA37" s="2" t="s">
        <v>145</v>
      </c>
      <c r="FB37" s="4">
        <v>2</v>
      </c>
      <c r="FC37" s="8">
        <v>39</v>
      </c>
      <c r="FD37" s="4"/>
      <c r="FE37" s="8"/>
      <c r="FF37" s="7"/>
      <c r="FG37" s="7"/>
      <c r="FH37" s="2" t="s">
        <v>154</v>
      </c>
      <c r="FI37" s="2" t="s">
        <v>142</v>
      </c>
      <c r="FJ37" s="2" t="s">
        <v>196</v>
      </c>
      <c r="FK37" s="2" t="s">
        <v>612</v>
      </c>
      <c r="FL37" s="2" t="s">
        <v>157</v>
      </c>
      <c r="FM37" s="2" t="s">
        <v>157</v>
      </c>
      <c r="FN37" s="2" t="s">
        <v>145</v>
      </c>
      <c r="FO37" s="4">
        <v>1</v>
      </c>
      <c r="FP37" s="8">
        <v>20.84</v>
      </c>
      <c r="FQ37" s="4"/>
      <c r="FR37" s="8"/>
      <c r="FS37" s="7"/>
      <c r="FT37" s="7"/>
      <c r="FU37" s="2" t="s">
        <v>154</v>
      </c>
      <c r="FV37" s="2" t="s">
        <v>171</v>
      </c>
      <c r="FW37" s="2" t="s">
        <v>172</v>
      </c>
      <c r="FX37" s="2" t="s">
        <v>557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161</v>
      </c>
      <c r="GJ37" s="2" t="s">
        <v>442</v>
      </c>
      <c r="GK37" s="2" t="s">
        <v>238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200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178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161</v>
      </c>
      <c r="IJ37" s="2" t="s">
        <v>145</v>
      </c>
      <c r="IK37" s="2" t="s">
        <v>613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224</v>
      </c>
      <c r="JK37" s="2" t="s">
        <v>444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178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418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200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200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161</v>
      </c>
      <c r="NJ37" s="2" t="s">
        <v>226</v>
      </c>
      <c r="NK37" s="2" t="s">
        <v>445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161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200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71</v>
      </c>
      <c r="OP37" s="4"/>
      <c r="OQ37" s="4"/>
      <c r="OR37" s="4">
        <v>72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614</v>
      </c>
      <c r="B38" s="2" t="s">
        <v>134</v>
      </c>
      <c r="C38" s="2" t="s">
        <v>135</v>
      </c>
      <c r="D38" s="2" t="s">
        <v>594</v>
      </c>
      <c r="E38" s="2" t="s">
        <v>595</v>
      </c>
      <c r="F38" s="2" t="s">
        <v>364</v>
      </c>
      <c r="G38" s="2" t="s">
        <v>364</v>
      </c>
      <c r="H38" s="2" t="s">
        <v>364</v>
      </c>
      <c r="I38" s="2" t="s">
        <v>615</v>
      </c>
      <c r="J38" s="2" t="s">
        <v>616</v>
      </c>
      <c r="K38" s="2" t="s">
        <v>205</v>
      </c>
      <c r="L38" s="3">
        <v>18.77</v>
      </c>
      <c r="M38" s="3">
        <v>19.71</v>
      </c>
      <c r="N38" s="3">
        <v>39.99</v>
      </c>
      <c r="O38" s="2" t="s">
        <v>389</v>
      </c>
      <c r="P38" s="2" t="s">
        <v>367</v>
      </c>
      <c r="Q38" s="2" t="s">
        <v>144</v>
      </c>
      <c r="R38" s="2" t="s">
        <v>145</v>
      </c>
      <c r="S38" s="2" t="s">
        <v>368</v>
      </c>
      <c r="T38" s="2" t="s">
        <v>286</v>
      </c>
      <c r="U38" s="2" t="s">
        <v>551</v>
      </c>
      <c r="V38" s="2" t="s">
        <v>149</v>
      </c>
      <c r="W38" s="2" t="s">
        <v>151</v>
      </c>
      <c r="X38" s="2" t="s">
        <v>145</v>
      </c>
      <c r="Y38" s="2" t="s">
        <v>369</v>
      </c>
      <c r="Z38" s="4">
        <v>89</v>
      </c>
      <c r="AA38" s="4">
        <f>=ROUNDDOWN(17.8,0)</f>
      </c>
      <c r="AB38" s="5">
        <v>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5</v>
      </c>
      <c r="AQ38" s="8">
        <v>113.58</v>
      </c>
      <c r="AR38" s="4">
        <v>16</v>
      </c>
      <c r="AS38" s="8">
        <v>305.23</v>
      </c>
      <c r="AT38" s="7">
        <v>-0.6875</v>
      </c>
      <c r="AU38" s="7">
        <v>-0.6279</v>
      </c>
      <c r="AV38" s="4">
        <v>5</v>
      </c>
      <c r="AW38" s="8">
        <v>113.58</v>
      </c>
      <c r="AX38" s="4">
        <v>16</v>
      </c>
      <c r="AY38" s="8">
        <v>305.23</v>
      </c>
      <c r="AZ38" s="7">
        <v>-0.6875</v>
      </c>
      <c r="BA38" s="7">
        <v>-0.6279</v>
      </c>
      <c r="BB38" s="7">
        <v>1</v>
      </c>
      <c r="BC38" s="4">
        <v>5</v>
      </c>
      <c r="BD38" s="8">
        <v>113.58</v>
      </c>
      <c r="BE38" s="4">
        <v>16</v>
      </c>
      <c r="BF38" s="8">
        <v>305.23</v>
      </c>
      <c r="BG38" s="7">
        <v>-0.6875</v>
      </c>
      <c r="BH38" s="7">
        <v>-0.6279</v>
      </c>
      <c r="BI38" s="7">
        <v>1</v>
      </c>
      <c r="BJ38" s="4">
        <v>5</v>
      </c>
      <c r="BK38" s="8">
        <v>113.58</v>
      </c>
      <c r="BL38" s="2" t="s">
        <v>527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371</v>
      </c>
      <c r="BX38" s="2" t="s">
        <v>617</v>
      </c>
      <c r="BY38" s="2" t="s">
        <v>157</v>
      </c>
      <c r="BZ38" s="2" t="s">
        <v>157</v>
      </c>
      <c r="CA38" s="2" t="s">
        <v>145</v>
      </c>
      <c r="CB38" s="4">
        <v>2</v>
      </c>
      <c r="CC38" s="8">
        <v>41.58</v>
      </c>
      <c r="CD38" s="4">
        <v>1</v>
      </c>
      <c r="CE38" s="8">
        <v>20.79</v>
      </c>
      <c r="CF38" s="7">
        <v>1</v>
      </c>
      <c r="CG38" s="7">
        <v>1</v>
      </c>
      <c r="CH38" s="2" t="s">
        <v>154</v>
      </c>
      <c r="CI38" s="2" t="s">
        <v>142</v>
      </c>
      <c r="CJ38" s="2" t="s">
        <v>373</v>
      </c>
      <c r="CK38" s="2" t="s">
        <v>618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375</v>
      </c>
      <c r="CX38" s="2" t="s">
        <v>374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145</v>
      </c>
      <c r="DK38" s="2" t="s">
        <v>145</v>
      </c>
      <c r="DL38" s="2" t="s">
        <v>157</v>
      </c>
      <c r="DM38" s="2" t="s">
        <v>157</v>
      </c>
      <c r="DN38" s="2" t="s">
        <v>145</v>
      </c>
      <c r="DO38" s="4"/>
      <c r="DP38" s="8"/>
      <c r="DQ38" s="4">
        <v>1</v>
      </c>
      <c r="DR38" s="8">
        <v>19.84</v>
      </c>
      <c r="DS38" s="7">
        <v>-1</v>
      </c>
      <c r="DT38" s="7">
        <v>-1</v>
      </c>
      <c r="DU38" s="2" t="s">
        <v>154</v>
      </c>
      <c r="DV38" s="2" t="s">
        <v>142</v>
      </c>
      <c r="DW38" s="2" t="s">
        <v>163</v>
      </c>
      <c r="DX38" s="2" t="s">
        <v>301</v>
      </c>
      <c r="DY38" s="2" t="s">
        <v>157</v>
      </c>
      <c r="DZ38" s="2" t="s">
        <v>157</v>
      </c>
      <c r="EA38" s="2" t="s">
        <v>145</v>
      </c>
      <c r="EB38" s="4">
        <v>3</v>
      </c>
      <c r="EC38" s="8">
        <v>72</v>
      </c>
      <c r="ED38" s="4">
        <v>14</v>
      </c>
      <c r="EE38" s="8">
        <v>264.6</v>
      </c>
      <c r="EF38" s="7">
        <v>-0.7857</v>
      </c>
      <c r="EG38" s="7">
        <v>-0.7279</v>
      </c>
      <c r="EH38" s="2" t="s">
        <v>154</v>
      </c>
      <c r="EI38" s="2" t="s">
        <v>142</v>
      </c>
      <c r="EJ38" s="2" t="s">
        <v>379</v>
      </c>
      <c r="EK38" s="2" t="s">
        <v>619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533</v>
      </c>
      <c r="EX38" s="2" t="s">
        <v>620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186</v>
      </c>
      <c r="FI38" s="2" t="s">
        <v>161</v>
      </c>
      <c r="FJ38" s="2" t="s">
        <v>196</v>
      </c>
      <c r="FK38" s="2" t="s">
        <v>454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178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161</v>
      </c>
      <c r="GJ38" s="2" t="s">
        <v>304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200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178</v>
      </c>
      <c r="HV38" s="2" t="s">
        <v>161</v>
      </c>
      <c r="HW38" s="2" t="s">
        <v>145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200</v>
      </c>
      <c r="II38" s="2" t="s">
        <v>161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183</v>
      </c>
      <c r="IV38" s="2" t="s">
        <v>142</v>
      </c>
      <c r="IW38" s="2" t="s">
        <v>145</v>
      </c>
      <c r="IX38" s="2" t="s">
        <v>145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533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183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621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178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178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200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89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622</v>
      </c>
      <c r="B39" s="2" t="s">
        <v>134</v>
      </c>
      <c r="C39" s="2" t="s">
        <v>135</v>
      </c>
      <c r="D39" s="2" t="s">
        <v>594</v>
      </c>
      <c r="E39" s="2" t="s">
        <v>595</v>
      </c>
      <c r="F39" s="2" t="s">
        <v>364</v>
      </c>
      <c r="G39" s="2" t="s">
        <v>364</v>
      </c>
      <c r="H39" s="2" t="s">
        <v>364</v>
      </c>
      <c r="I39" s="2" t="s">
        <v>615</v>
      </c>
      <c r="J39" s="2" t="s">
        <v>616</v>
      </c>
      <c r="K39" s="2" t="s">
        <v>141</v>
      </c>
      <c r="L39" s="3">
        <v>18</v>
      </c>
      <c r="M39" s="3">
        <v>18.9</v>
      </c>
      <c r="N39" s="3">
        <v>39.99</v>
      </c>
      <c r="O39" s="2" t="s">
        <v>623</v>
      </c>
      <c r="P39" s="2" t="s">
        <v>367</v>
      </c>
      <c r="Q39" s="2" t="s">
        <v>144</v>
      </c>
      <c r="R39" s="2" t="s">
        <v>145</v>
      </c>
      <c r="S39" s="2" t="s">
        <v>624</v>
      </c>
      <c r="T39" s="2" t="s">
        <v>286</v>
      </c>
      <c r="U39" s="2" t="s">
        <v>551</v>
      </c>
      <c r="V39" s="2" t="s">
        <v>149</v>
      </c>
      <c r="W39" s="2" t="s">
        <v>625</v>
      </c>
      <c r="X39" s="2" t="s">
        <v>151</v>
      </c>
      <c r="Y39" s="2" t="s">
        <v>369</v>
      </c>
      <c r="Z39" s="4">
        <v>5</v>
      </c>
      <c r="AA39" s="4">
        <f>=ROUNDDOWN(2.5,0)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371</v>
      </c>
      <c r="BX39" s="2" t="s">
        <v>626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373</v>
      </c>
      <c r="CK39" s="2" t="s">
        <v>627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375</v>
      </c>
      <c r="CX39" s="2" t="s">
        <v>628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145</v>
      </c>
      <c r="DK39" s="2" t="s">
        <v>145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163</v>
      </c>
      <c r="DX39" s="2" t="s">
        <v>629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379</v>
      </c>
      <c r="EK39" s="2" t="s">
        <v>630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369</v>
      </c>
      <c r="EX39" s="2" t="s">
        <v>631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186</v>
      </c>
      <c r="FI39" s="2" t="s">
        <v>161</v>
      </c>
      <c r="FJ39" s="2" t="s">
        <v>196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178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161</v>
      </c>
      <c r="GJ39" s="2" t="s">
        <v>304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200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178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178</v>
      </c>
      <c r="HV39" s="2" t="s">
        <v>161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200</v>
      </c>
      <c r="II39" s="2" t="s">
        <v>161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183</v>
      </c>
      <c r="IV39" s="2" t="s">
        <v>142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369</v>
      </c>
      <c r="JK39" s="2" t="s">
        <v>632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178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183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142</v>
      </c>
      <c r="KW39" s="2" t="s">
        <v>621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178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178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200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633</v>
      </c>
      <c r="B40" s="2" t="s">
        <v>134</v>
      </c>
      <c r="C40" s="2" t="s">
        <v>135</v>
      </c>
      <c r="D40" s="2" t="s">
        <v>594</v>
      </c>
      <c r="E40" s="2" t="s">
        <v>595</v>
      </c>
      <c r="F40" s="2" t="s">
        <v>321</v>
      </c>
      <c r="G40" s="2" t="s">
        <v>145</v>
      </c>
      <c r="H40" s="2" t="s">
        <v>145</v>
      </c>
      <c r="I40" s="2" t="s">
        <v>616</v>
      </c>
      <c r="J40" s="2" t="s">
        <v>616</v>
      </c>
      <c r="K40" s="2" t="s">
        <v>141</v>
      </c>
      <c r="L40" s="3">
        <v>28.87</v>
      </c>
      <c r="M40" s="3">
        <v>30.31</v>
      </c>
      <c r="N40" s="3">
        <v>64.99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634</v>
      </c>
      <c r="T40" s="2" t="s">
        <v>145</v>
      </c>
      <c r="U40" s="2" t="s">
        <v>145</v>
      </c>
      <c r="V40" s="2" t="s">
        <v>635</v>
      </c>
      <c r="W40" s="2" t="s">
        <v>151</v>
      </c>
      <c r="X40" s="2" t="s">
        <v>145</v>
      </c>
      <c r="Y40" s="2" t="s">
        <v>326</v>
      </c>
      <c r="Z40" s="4">
        <v>107</v>
      </c>
      <c r="AA40" s="4">
        <f>=ROUNDDOWN(59.4444444444444,0)</f>
      </c>
      <c r="AB40" s="5">
        <v>1.8</v>
      </c>
      <c r="AC40" s="2" t="s">
        <v>145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2</v>
      </c>
      <c r="AQ40" s="8">
        <v>62</v>
      </c>
      <c r="AR40" s="4">
        <v>2</v>
      </c>
      <c r="AS40" s="8">
        <v>52.25</v>
      </c>
      <c r="AT40" s="7"/>
      <c r="AU40" s="7">
        <v>0.1866</v>
      </c>
      <c r="AV40" s="4">
        <v>2</v>
      </c>
      <c r="AW40" s="8">
        <v>62</v>
      </c>
      <c r="AX40" s="4">
        <v>2</v>
      </c>
      <c r="AY40" s="8">
        <v>52.25</v>
      </c>
      <c r="AZ40" s="7"/>
      <c r="BA40" s="7">
        <v>0.1866</v>
      </c>
      <c r="BB40" s="7">
        <v>1</v>
      </c>
      <c r="BC40" s="4">
        <v>2</v>
      </c>
      <c r="BD40" s="8">
        <v>62</v>
      </c>
      <c r="BE40" s="4">
        <v>2</v>
      </c>
      <c r="BF40" s="8">
        <v>52.25</v>
      </c>
      <c r="BG40" s="7"/>
      <c r="BH40" s="7">
        <v>0.1866</v>
      </c>
      <c r="BI40" s="7">
        <v>1</v>
      </c>
      <c r="BJ40" s="4">
        <v>2</v>
      </c>
      <c r="BK40" s="8">
        <v>62</v>
      </c>
      <c r="BL40" s="2" t="s">
        <v>636</v>
      </c>
      <c r="BM40" s="7">
        <v>1</v>
      </c>
      <c r="BN40" s="7">
        <v>1</v>
      </c>
      <c r="BO40" s="4"/>
      <c r="BP40" s="8"/>
      <c r="BQ40" s="4">
        <v>1</v>
      </c>
      <c r="BR40" s="8">
        <v>29.03</v>
      </c>
      <c r="BS40" s="7">
        <v>-1</v>
      </c>
      <c r="BT40" s="7">
        <v>-1</v>
      </c>
      <c r="BU40" s="2" t="s">
        <v>154</v>
      </c>
      <c r="BV40" s="2" t="s">
        <v>142</v>
      </c>
      <c r="BW40" s="2" t="s">
        <v>637</v>
      </c>
      <c r="BX40" s="2" t="s">
        <v>496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331</v>
      </c>
      <c r="CK40" s="2" t="s">
        <v>332</v>
      </c>
      <c r="CL40" s="2" t="s">
        <v>157</v>
      </c>
      <c r="CM40" s="2" t="s">
        <v>157</v>
      </c>
      <c r="CN40" s="2" t="s">
        <v>145</v>
      </c>
      <c r="CO40" s="4"/>
      <c r="CP40" s="8"/>
      <c r="CQ40" s="4">
        <v>1</v>
      </c>
      <c r="CR40" s="8">
        <v>23.22</v>
      </c>
      <c r="CS40" s="7">
        <v>-1</v>
      </c>
      <c r="CT40" s="7">
        <v>-1</v>
      </c>
      <c r="CU40" s="2" t="s">
        <v>154</v>
      </c>
      <c r="CV40" s="2" t="s">
        <v>142</v>
      </c>
      <c r="CW40" s="2" t="s">
        <v>331</v>
      </c>
      <c r="CX40" s="2" t="s">
        <v>354</v>
      </c>
      <c r="CY40" s="2" t="s">
        <v>157</v>
      </c>
      <c r="CZ40" s="2" t="s">
        <v>157</v>
      </c>
      <c r="DA40" s="2" t="s">
        <v>145</v>
      </c>
      <c r="DB40" s="4">
        <v>1</v>
      </c>
      <c r="DC40" s="8">
        <v>28.17</v>
      </c>
      <c r="DD40" s="4"/>
      <c r="DE40" s="8"/>
      <c r="DF40" s="7"/>
      <c r="DG40" s="7"/>
      <c r="DH40" s="2" t="s">
        <v>154</v>
      </c>
      <c r="DI40" s="2" t="s">
        <v>142</v>
      </c>
      <c r="DJ40" s="2" t="s">
        <v>145</v>
      </c>
      <c r="DK40" s="2" t="s">
        <v>638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190</v>
      </c>
      <c r="DX40" s="2" t="s">
        <v>464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331</v>
      </c>
      <c r="EK40" s="2" t="s">
        <v>337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338</v>
      </c>
      <c r="EX40" s="2" t="s">
        <v>339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200</v>
      </c>
      <c r="FI40" s="2" t="s">
        <v>142</v>
      </c>
      <c r="FJ40" s="2" t="s">
        <v>145</v>
      </c>
      <c r="FK40" s="2" t="s">
        <v>145</v>
      </c>
      <c r="FL40" s="2" t="s">
        <v>157</v>
      </c>
      <c r="FM40" s="2" t="s">
        <v>157</v>
      </c>
      <c r="FN40" s="2" t="s">
        <v>145</v>
      </c>
      <c r="FO40" s="4">
        <v>1</v>
      </c>
      <c r="FP40" s="8">
        <v>33.83</v>
      </c>
      <c r="FQ40" s="4"/>
      <c r="FR40" s="8"/>
      <c r="FS40" s="7"/>
      <c r="FT40" s="7"/>
      <c r="FU40" s="2" t="s">
        <v>154</v>
      </c>
      <c r="FV40" s="2" t="s">
        <v>171</v>
      </c>
      <c r="FW40" s="2" t="s">
        <v>340</v>
      </c>
      <c r="FX40" s="2" t="s">
        <v>341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161</v>
      </c>
      <c r="GJ40" s="2" t="s">
        <v>174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182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142</v>
      </c>
      <c r="HJ40" s="2" t="s">
        <v>343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344</v>
      </c>
      <c r="II40" s="2" t="s">
        <v>161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331</v>
      </c>
      <c r="JK40" s="2" t="s">
        <v>354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178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183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307</v>
      </c>
      <c r="KV40" s="2" t="s">
        <v>142</v>
      </c>
      <c r="KW40" s="2" t="s">
        <v>190</v>
      </c>
      <c r="KX40" s="2" t="s">
        <v>503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161</v>
      </c>
      <c r="NJ40" s="2" t="s">
        <v>226</v>
      </c>
      <c r="NK40" s="2" t="s">
        <v>184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161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>
        <v>107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639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3153</v>
      </c>
      <c r="AA41" s="11">
        <f>=ROUNDDOWN({0},0)</f>
      </c>
      <c r="AB41" s="12">
        <v>117.9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304</v>
      </c>
      <c r="AQ41" s="15">
        <v>21813.42</v>
      </c>
      <c r="AR41" s="11">
        <v>441</v>
      </c>
      <c r="AS41" s="15">
        <v>32382.18</v>
      </c>
      <c r="AT41" s="14">
        <v>-0.3107</v>
      </c>
      <c r="AU41" s="14">
        <v>-0.3264</v>
      </c>
      <c r="AV41" s="11">
        <v>304</v>
      </c>
      <c r="AW41" s="15">
        <v>21813.42</v>
      </c>
      <c r="AX41" s="11">
        <v>441</v>
      </c>
      <c r="AY41" s="15">
        <v>32382.18</v>
      </c>
      <c r="AZ41" s="14">
        <v>-0.3107</v>
      </c>
      <c r="BA41" s="14">
        <v>-0.3264</v>
      </c>
      <c r="BB41" s="14"/>
      <c r="BC41" s="11">
        <v>304</v>
      </c>
      <c r="BD41" s="15">
        <v>21813.42</v>
      </c>
      <c r="BE41" s="11">
        <v>441</v>
      </c>
      <c r="BF41" s="15">
        <v>32382.18</v>
      </c>
      <c r="BG41" s="14">
        <v>-0.3107</v>
      </c>
      <c r="BH41" s="14">
        <v>-0.3264</v>
      </c>
      <c r="BI41" s="14"/>
      <c r="BJ41" s="11"/>
      <c r="BK41" s="15"/>
      <c r="BL41" s="9" t="s">
        <v>145</v>
      </c>
      <c r="BM41" s="14"/>
      <c r="BN41" s="14"/>
      <c r="BO41" s="11">
        <v>74</v>
      </c>
      <c r="BP41" s="15">
        <v>5539.54</v>
      </c>
      <c r="BQ41" s="11">
        <v>88</v>
      </c>
      <c r="BR41" s="15">
        <v>6369.4</v>
      </c>
      <c r="BS41" s="14">
        <v>-0.1591</v>
      </c>
      <c r="BT41" s="14">
        <v>-0.1303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81</v>
      </c>
      <c r="CC41" s="15">
        <v>4882.33</v>
      </c>
      <c r="CD41" s="11">
        <v>73</v>
      </c>
      <c r="CE41" s="15">
        <v>4505.58</v>
      </c>
      <c r="CF41" s="14">
        <v>0.1096</v>
      </c>
      <c r="CG41" s="14">
        <v>0.0836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52</v>
      </c>
      <c r="CP41" s="15">
        <v>3938.48</v>
      </c>
      <c r="CQ41" s="11">
        <v>57</v>
      </c>
      <c r="CR41" s="15">
        <v>3589.66</v>
      </c>
      <c r="CS41" s="14">
        <v>-0.0877</v>
      </c>
      <c r="CT41" s="14">
        <v>0.0972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28</v>
      </c>
      <c r="DC41" s="15">
        <v>2197.73</v>
      </c>
      <c r="DD41" s="11">
        <v>58</v>
      </c>
      <c r="DE41" s="15">
        <v>4200.45</v>
      </c>
      <c r="DF41" s="14">
        <v>-0.5172</v>
      </c>
      <c r="DG41" s="14">
        <v>-0.4768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22</v>
      </c>
      <c r="DP41" s="15">
        <v>1671.88</v>
      </c>
      <c r="DQ41" s="11">
        <v>16</v>
      </c>
      <c r="DR41" s="15">
        <v>1223.92</v>
      </c>
      <c r="DS41" s="14">
        <v>0.375</v>
      </c>
      <c r="DT41" s="14">
        <v>0.366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18</v>
      </c>
      <c r="EC41" s="15">
        <v>1437.68</v>
      </c>
      <c r="ED41" s="11">
        <v>108</v>
      </c>
      <c r="EE41" s="15">
        <v>8911.2</v>
      </c>
      <c r="EF41" s="14">
        <v>-0.8333</v>
      </c>
      <c r="EG41" s="14">
        <v>-0.8387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14</v>
      </c>
      <c r="EP41" s="15">
        <v>1061.83</v>
      </c>
      <c r="EQ41" s="11">
        <v>20</v>
      </c>
      <c r="ER41" s="15">
        <v>1798.79</v>
      </c>
      <c r="ES41" s="14">
        <v>-0.3</v>
      </c>
      <c r="ET41" s="14">
        <v>-0.4097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9</v>
      </c>
      <c r="FC41" s="15">
        <v>603.36</v>
      </c>
      <c r="FD41" s="11">
        <v>9</v>
      </c>
      <c r="FE41" s="15">
        <v>609.65</v>
      </c>
      <c r="FF41" s="14"/>
      <c r="FG41" s="14">
        <v>-0.0103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>
        <v>5</v>
      </c>
      <c r="FP41" s="15">
        <v>385.49</v>
      </c>
      <c r="FQ41" s="11">
        <v>10</v>
      </c>
      <c r="FR41" s="15">
        <v>981.1</v>
      </c>
      <c r="FS41" s="14">
        <v>-0.5</v>
      </c>
      <c r="FT41" s="14">
        <v>-0.6071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>
        <v>1</v>
      </c>
      <c r="GC41" s="15">
        <v>95.1</v>
      </c>
      <c r="GD41" s="11">
        <v>1</v>
      </c>
      <c r="GE41" s="15">
        <v>105.68</v>
      </c>
      <c r="GF41" s="14"/>
      <c r="GG41" s="14">
        <v>-0.1001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>
        <v>1</v>
      </c>
      <c r="GR41" s="15">
        <v>86.75</v>
      </c>
      <c r="GS41" s="14">
        <v>-1</v>
      </c>
      <c r="GT41" s="14">
        <v>-1</v>
      </c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1553</v>
      </c>
      <c r="OP41" s="11">
        <v>43</v>
      </c>
      <c r="OQ41" s="11"/>
      <c r="OR41" s="11">
        <v>1557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640</v>
      </c>
      <c r="D2" s="0" t="s">
        <v>641</v>
      </c>
      <c r="E2" s="0" t="s">
        <v>642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643</v>
      </c>
      <c r="J4" s="1" t="s">
        <v>644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645</v>
      </c>
      <c r="P4" s="1" t="s">
        <v>646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647</v>
      </c>
      <c r="F5" s="1" t="s">
        <v>648</v>
      </c>
      <c r="G5" s="1" t="s">
        <v>647</v>
      </c>
      <c r="H5" s="1" t="s">
        <v>648</v>
      </c>
      <c r="I5" s="1" t="s">
        <v>643</v>
      </c>
      <c r="J5" s="1" t="s">
        <v>644</v>
      </c>
      <c r="K5" s="1" t="s">
        <v>649</v>
      </c>
      <c r="L5" s="1" t="s">
        <v>650</v>
      </c>
      <c r="M5" s="1" t="s">
        <v>649</v>
      </c>
      <c r="N5" s="1" t="s">
        <v>650</v>
      </c>
      <c r="O5" s="1" t="s">
        <v>645</v>
      </c>
      <c r="P5" s="1" t="s">
        <v>646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129</v>
      </c>
      <c r="F6" s="8">
        <v>12607.39</v>
      </c>
      <c r="G6" s="4">
        <v>205</v>
      </c>
      <c r="H6" s="8">
        <v>20000.43</v>
      </c>
      <c r="I6" s="7">
        <v>-0.3707</v>
      </c>
      <c r="J6" s="7">
        <v>-0.3696</v>
      </c>
      <c r="K6" s="4">
        <v>122</v>
      </c>
      <c r="L6" s="8">
        <v>11998.94</v>
      </c>
      <c r="M6" s="4">
        <v>173</v>
      </c>
      <c r="N6" s="8">
        <v>17276.2</v>
      </c>
      <c r="O6" s="7">
        <v>-0.2948</v>
      </c>
      <c r="P6" s="7">
        <v>-0.3055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7</v>
      </c>
      <c r="L7" s="8">
        <v>608.45</v>
      </c>
      <c r="M7" s="4">
        <v>32</v>
      </c>
      <c r="N7" s="8">
        <v>2724.23</v>
      </c>
      <c r="O7" s="7">
        <v>-0.7812</v>
      </c>
      <c r="P7" s="7">
        <v>-0.7767</v>
      </c>
    </row>
    <row r="8">
      <c r="A8" s="2" t="s">
        <v>134</v>
      </c>
      <c r="B8" s="2" t="s">
        <v>135</v>
      </c>
      <c r="C8" s="2" t="s">
        <v>136</v>
      </c>
      <c r="D8" s="2" t="s">
        <v>400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406</v>
      </c>
      <c r="D9" s="2" t="s">
        <v>407</v>
      </c>
      <c r="E9" s="4">
        <v>99</v>
      </c>
      <c r="F9" s="8">
        <v>7628.24</v>
      </c>
      <c r="G9" s="4">
        <v>133</v>
      </c>
      <c r="H9" s="8">
        <v>10352.57</v>
      </c>
      <c r="I9" s="7">
        <v>-0.2556</v>
      </c>
      <c r="J9" s="7">
        <v>-0.2632</v>
      </c>
      <c r="K9" s="4">
        <v>83</v>
      </c>
      <c r="L9" s="8">
        <v>6787.83</v>
      </c>
      <c r="M9" s="4">
        <v>105</v>
      </c>
      <c r="N9" s="8">
        <v>8814.92</v>
      </c>
      <c r="O9" s="7">
        <v>-0.2095</v>
      </c>
      <c r="P9" s="7">
        <v>-0.23</v>
      </c>
    </row>
    <row r="10">
      <c r="A10" s="2" t="s">
        <v>134</v>
      </c>
      <c r="B10" s="2" t="s">
        <v>135</v>
      </c>
      <c r="C10" s="2" t="s">
        <v>406</v>
      </c>
      <c r="D10" s="2" t="s">
        <v>506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16</v>
      </c>
      <c r="L10" s="8">
        <v>840.41</v>
      </c>
      <c r="M10" s="4">
        <v>28</v>
      </c>
      <c r="N10" s="8">
        <v>1537.65</v>
      </c>
      <c r="O10" s="7">
        <v>-0.4286</v>
      </c>
      <c r="P10" s="7">
        <v>-0.4534</v>
      </c>
    </row>
    <row r="11">
      <c r="A11" s="2" t="s">
        <v>134</v>
      </c>
      <c r="B11" s="2" t="s">
        <v>135</v>
      </c>
      <c r="C11" s="2" t="s">
        <v>546</v>
      </c>
      <c r="D11" s="2" t="s">
        <v>547</v>
      </c>
      <c r="E11" s="4">
        <v>40</v>
      </c>
      <c r="F11" s="8">
        <v>804.94</v>
      </c>
      <c r="G11" s="4">
        <v>49</v>
      </c>
      <c r="H11" s="8">
        <v>974.76</v>
      </c>
      <c r="I11" s="7">
        <v>-0.1837</v>
      </c>
      <c r="J11" s="7">
        <v>-0.1742</v>
      </c>
      <c r="K11" s="4">
        <v>40</v>
      </c>
      <c r="L11" s="8">
        <v>804.94</v>
      </c>
      <c r="M11" s="4">
        <v>49</v>
      </c>
      <c r="N11" s="8">
        <v>974.76</v>
      </c>
      <c r="O11" s="7">
        <v>-0.1837</v>
      </c>
      <c r="P11" s="7">
        <v>-0.1742</v>
      </c>
    </row>
    <row r="12">
      <c r="A12" s="2" t="s">
        <v>134</v>
      </c>
      <c r="B12" s="2" t="s">
        <v>135</v>
      </c>
      <c r="C12" s="2" t="s">
        <v>594</v>
      </c>
      <c r="D12" s="2" t="s">
        <v>595</v>
      </c>
      <c r="E12" s="4">
        <v>36</v>
      </c>
      <c r="F12" s="8">
        <v>772.85</v>
      </c>
      <c r="G12" s="4">
        <v>54</v>
      </c>
      <c r="H12" s="8">
        <v>1054.42</v>
      </c>
      <c r="I12" s="7">
        <v>-0.3333</v>
      </c>
      <c r="J12" s="7">
        <v>-0.267</v>
      </c>
      <c r="K12" s="4">
        <v>36</v>
      </c>
      <c r="L12" s="8">
        <v>772.85</v>
      </c>
      <c r="M12" s="4">
        <v>54</v>
      </c>
      <c r="N12" s="8">
        <v>1054.42</v>
      </c>
      <c r="O12" s="7">
        <v>-0.3333</v>
      </c>
      <c r="P12" s="7">
        <v>-0.267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640</v>
      </c>
      <c r="D2" s="0" t="s">
        <v>641</v>
      </c>
      <c r="E2" s="0" t="s">
        <v>642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643</v>
      </c>
      <c r="I4" s="1" t="s">
        <v>644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645</v>
      </c>
      <c r="O4" s="1" t="s">
        <v>646</v>
      </c>
    </row>
    <row r="5">
      <c r="A5" s="1" t="s">
        <v>80</v>
      </c>
      <c r="B5" s="1" t="s">
        <v>82</v>
      </c>
      <c r="C5" s="1" t="s">
        <v>83</v>
      </c>
      <c r="D5" s="1" t="s">
        <v>647</v>
      </c>
      <c r="E5" s="1" t="s">
        <v>648</v>
      </c>
      <c r="F5" s="1" t="s">
        <v>647</v>
      </c>
      <c r="G5" s="1" t="s">
        <v>648</v>
      </c>
      <c r="H5" s="1" t="s">
        <v>643</v>
      </c>
      <c r="I5" s="1" t="s">
        <v>644</v>
      </c>
      <c r="J5" s="1" t="s">
        <v>649</v>
      </c>
      <c r="K5" s="1" t="s">
        <v>650</v>
      </c>
      <c r="L5" s="1" t="s">
        <v>649</v>
      </c>
      <c r="M5" s="1" t="s">
        <v>650</v>
      </c>
      <c r="N5" s="1" t="s">
        <v>645</v>
      </c>
      <c r="O5" s="1" t="s">
        <v>646</v>
      </c>
    </row>
    <row r="6">
      <c r="A6" s="2" t="s">
        <v>134</v>
      </c>
      <c r="B6" s="2" t="s">
        <v>136</v>
      </c>
      <c r="C6" s="2" t="s">
        <v>137</v>
      </c>
      <c r="D6" s="4">
        <v>129</v>
      </c>
      <c r="E6" s="8">
        <v>12607.39</v>
      </c>
      <c r="F6" s="4">
        <v>205</v>
      </c>
      <c r="G6" s="8">
        <v>20000.43</v>
      </c>
      <c r="H6" s="7">
        <v>-0.3707</v>
      </c>
      <c r="I6" s="7">
        <v>-0.3696</v>
      </c>
      <c r="J6" s="4">
        <v>122</v>
      </c>
      <c r="K6" s="8">
        <v>11998.94</v>
      </c>
      <c r="L6" s="4">
        <v>173</v>
      </c>
      <c r="M6" s="8">
        <v>17276.2</v>
      </c>
      <c r="N6" s="7">
        <v>-0.2948</v>
      </c>
      <c r="O6" s="7">
        <v>-0.3055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7</v>
      </c>
      <c r="K7" s="8">
        <v>608.45</v>
      </c>
      <c r="L7" s="4">
        <v>32</v>
      </c>
      <c r="M7" s="8">
        <v>2724.23</v>
      </c>
      <c r="N7" s="7">
        <v>-0.7812</v>
      </c>
      <c r="O7" s="7">
        <v>-0.7767</v>
      </c>
    </row>
    <row r="8">
      <c r="A8" s="2" t="s">
        <v>134</v>
      </c>
      <c r="B8" s="2" t="s">
        <v>136</v>
      </c>
      <c r="C8" s="2" t="s">
        <v>400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406</v>
      </c>
      <c r="C9" s="2" t="s">
        <v>407</v>
      </c>
      <c r="D9" s="4">
        <v>99</v>
      </c>
      <c r="E9" s="8">
        <v>7628.24</v>
      </c>
      <c r="F9" s="4">
        <v>133</v>
      </c>
      <c r="G9" s="8">
        <v>10352.57</v>
      </c>
      <c r="H9" s="7">
        <v>-0.2556</v>
      </c>
      <c r="I9" s="7">
        <v>-0.2632</v>
      </c>
      <c r="J9" s="4">
        <v>83</v>
      </c>
      <c r="K9" s="8">
        <v>6787.83</v>
      </c>
      <c r="L9" s="4">
        <v>105</v>
      </c>
      <c r="M9" s="8">
        <v>8814.92</v>
      </c>
      <c r="N9" s="7">
        <v>-0.2095</v>
      </c>
      <c r="O9" s="7">
        <v>-0.23</v>
      </c>
    </row>
    <row r="10">
      <c r="A10" s="2" t="s">
        <v>134</v>
      </c>
      <c r="B10" s="2" t="s">
        <v>406</v>
      </c>
      <c r="C10" s="2" t="s">
        <v>506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16</v>
      </c>
      <c r="K10" s="8">
        <v>840.41</v>
      </c>
      <c r="L10" s="4">
        <v>28</v>
      </c>
      <c r="M10" s="8">
        <v>1537.65</v>
      </c>
      <c r="N10" s="7">
        <v>-0.4286</v>
      </c>
      <c r="O10" s="7">
        <v>-0.4534</v>
      </c>
    </row>
    <row r="11">
      <c r="A11" s="2" t="s">
        <v>134</v>
      </c>
      <c r="B11" s="2" t="s">
        <v>546</v>
      </c>
      <c r="C11" s="2" t="s">
        <v>547</v>
      </c>
      <c r="D11" s="4">
        <v>40</v>
      </c>
      <c r="E11" s="8">
        <v>804.94</v>
      </c>
      <c r="F11" s="4">
        <v>49</v>
      </c>
      <c r="G11" s="8">
        <v>974.76</v>
      </c>
      <c r="H11" s="7">
        <v>-0.1837</v>
      </c>
      <c r="I11" s="7">
        <v>-0.1742</v>
      </c>
      <c r="J11" s="4">
        <v>40</v>
      </c>
      <c r="K11" s="8">
        <v>804.94</v>
      </c>
      <c r="L11" s="4">
        <v>49</v>
      </c>
      <c r="M11" s="8">
        <v>974.76</v>
      </c>
      <c r="N11" s="7">
        <v>-0.1837</v>
      </c>
      <c r="O11" s="7">
        <v>-0.1742</v>
      </c>
    </row>
    <row r="12">
      <c r="A12" s="2" t="s">
        <v>134</v>
      </c>
      <c r="B12" s="2" t="s">
        <v>594</v>
      </c>
      <c r="C12" s="2" t="s">
        <v>595</v>
      </c>
      <c r="D12" s="4">
        <v>36</v>
      </c>
      <c r="E12" s="8">
        <v>772.85</v>
      </c>
      <c r="F12" s="4">
        <v>54</v>
      </c>
      <c r="G12" s="8">
        <v>1054.42</v>
      </c>
      <c r="H12" s="7">
        <v>-0.3333</v>
      </c>
      <c r="I12" s="7">
        <v>-0.267</v>
      </c>
      <c r="J12" s="4">
        <v>36</v>
      </c>
      <c r="K12" s="8">
        <v>772.85</v>
      </c>
      <c r="L12" s="4">
        <v>54</v>
      </c>
      <c r="M12" s="8">
        <v>1054.42</v>
      </c>
      <c r="N12" s="7">
        <v>-0.3333</v>
      </c>
      <c r="O12" s="7">
        <v>-0.267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