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<sst xmlns="http://schemas.openxmlformats.org/spreadsheetml/2006/main" count="556" uniqueCount="556">
  <si>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</si>
  <si>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</si>
  <si>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</si>
  <si>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</si>
  <si>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</si>
  <si>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</si>
  <si>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</si>
  <si>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</si>
  <si>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</si>
  <si>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</si>
  <si>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</si>
  <si>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</si>
  <si>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</si>
  <si>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</si>
  <si>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</si>
  <si>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</si>
  <si>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</si>
  <si>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</si>
  <si>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</si>
  <si>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</si>
  <si>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OLLIIX</t>
  </si>
  <si>
    <t>MACY02</t>
  </si>
  <si>
    <t>KOHLDSN</t>
  </si>
  <si>
    <t>BLK01</t>
  </si>
  <si>
    <t>JCPENNEY01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</si>
  <si>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</si>
  <si>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</si>
  <si>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</si>
  <si>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</si>
  <si>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</si>
  <si>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</si>
  <si>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</si>
  <si>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</si>
  <si>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</si>
  <si>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</si>
  <si>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</si>
  <si>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</si>
  <si>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</si>
  <si>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</si>
  <si>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</si>
  <si>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</si>
  <si>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</si>
  <si>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</si>
  <si>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</si>
  <si>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</si>
  <si>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</si>
  <si>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</si>
  <si>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</si>
  <si>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</si>
  <si>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</si>
  <si>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</si>
  <si>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</si>
  <si>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</si>
  <si>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</si>
  <si>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</si>
  <si>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</si>
  <si>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</si>
  <si>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</si>
  <si>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</si>
  <si>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</si>
  <si>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</si>
  <si>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</si>
  <si>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</si>
  <si>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</si>
  <si>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</si>
  <si>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</si>
  <si>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</si>
  <si>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</si>
  <si>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</si>
  <si>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</si>
  <si>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</si>
  <si>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</si>
  <si>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</si>
  <si>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</si>
  <si>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</si>
  <si>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</si>
  <si>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</si>
  <si>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</si>
  <si>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</si>
  <si>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</si>
  <si>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</si>
  <si>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</si>
  <si>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</si>
  <si>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</si>
  <si>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</si>
  <si>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</si>
  <si>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</si>
  <si>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</si>
  <si>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</si>
  <si>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</si>
  <si>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</si>
  <si>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</si>
  <si>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</si>
  <si>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</si>
  <si>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</si>
  <si>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</si>
  <si>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</si>
  <si>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</si>
  <si>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</si>
  <si>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</si>
  <si>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</si>
  <si>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</si>
  <si>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</si>
  <si>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</si>
  <si>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</si>
  <si>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</si>
  <si>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</si>
  <si>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</si>
  <si>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</si>
  <si>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</si>
  <si>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</si>
  <si>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</si>
  <si>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</si>
  <si>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</si>
  <si>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</si>
  <si>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</si>
  <si>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</si>
  <si>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</si>
  <si>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</si>
  <si>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</si>
  <si>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</si>
  <si>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</si>
  <si>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</si>
  <si>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</si>
  <si>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</si>
  <si>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</si>
  <si>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</si>
  <si>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</si>
  <si>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</si>
  <si>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</si>
  <si>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</si>
  <si>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</si>
  <si>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</si>
  <si>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</si>
  <si>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</si>
  <si>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</si>
  <si>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</si>
  <si>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</si>
  <si>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</si>
  <si>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</si>
  <si>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</si>
  <si>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</si>
  <si>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</si>
  <si>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</si>
  <si>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</si>
  <si>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</si>
  <si>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</si>
  <si>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</si>
  <si>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</si>
  <si>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</si>
  <si>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</si>
  <si>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</si>
  <si>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</si>
  <si>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</si>
  <si>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AMAZON,CSNSTORES,DLCROSCILL,OVERSTOCK01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</si>
  <si>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</si>
  <si>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</si>
  <si>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</si>
  <si>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</si>
  <si>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</si>
  <si>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</si>
  <si>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</si>
  <si>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</si>
  <si>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12/1/2022</t>
  </si>
  <si>
    <t>8/2/2023</t>
  </si>
  <si>
    <t>5/7/2024</t>
  </si>
  <si>
    <t>4/7/2024</t>
  </si>
  <si>
    <t>5/15/2024</t>
  </si>
  <si>
    <t>3/28/2023</t>
  </si>
  <si>
    <t>5/9/2023</t>
  </si>
  <si>
    <t>6/15/2023</t>
  </si>
  <si>
    <t>6/29/2023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</si>
  <si>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</si>
  <si>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</si>
  <si>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</si>
  <si>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</si>
  <si>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</si>
  <si>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</si>
  <si>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</si>
  <si>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AMAZON,AMAZONDS,CSNSTORES,DLCROSCILL,KOHLDSN,OLLIIX,OVERSTOCK01</t>
  </si>
  <si>
    <t>11/16/2022</t>
  </si>
  <si>
    <t>4/4/2023</t>
  </si>
  <si>
    <t>5/2/2024</t>
  </si>
  <si>
    <t>10/26/2022</t>
  </si>
  <si>
    <t>11/13/2023</t>
  </si>
  <si>
    <t>4/22/2024</t>
  </si>
  <si>
    <t>10/5/2023</t>
  </si>
  <si>
    <t>7/17/2023</t>
  </si>
  <si>
    <t>Hold</t>
  </si>
  <si>
    <t>CCL10-0012</t>
  </si>
  <si>
    <t>Cal King</t>
  </si>
  <si>
    <t>11/1/2022</t>
  </si>
  <si>
    <t>4/5/2023</t>
  </si>
  <si>
    <t>4/12/2024</t>
  </si>
  <si>
    <t>4/25/2024</t>
  </si>
  <si>
    <t>2/15/2023</t>
  </si>
  <si>
    <t>4/3/2024</t>
  </si>
  <si>
    <t>6/12/2024</t>
  </si>
  <si>
    <t>9/3/2024</t>
  </si>
  <si>
    <t>11/7/2025</t>
  </si>
  <si>
    <t>4/10/2024</t>
  </si>
  <si>
    <t>4/27/2023</t>
  </si>
  <si>
    <t>CCL10-0013</t>
  </si>
  <si>
    <t>Brown</t>
  </si>
  <si>
    <t>10/25/2022</t>
  </si>
  <si>
    <t>CSNSTORES,OVERSTOCK01</t>
  </si>
  <si>
    <t>11/7/2022</t>
  </si>
  <si>
    <t>4/6/2023</t>
  </si>
  <si>
    <t>9/12/2023</t>
  </si>
  <si>
    <t>4/24/2024</t>
  </si>
  <si>
    <t>11/26/2022</t>
  </si>
  <si>
    <t>5/3/2024</t>
  </si>
  <si>
    <t>4/23/2024</t>
  </si>
  <si>
    <t>2/23/2025</t>
  </si>
  <si>
    <t>7/10/2023</t>
  </si>
  <si>
    <t>3/6/2025</t>
  </si>
  <si>
    <t>7/1/2024</t>
  </si>
  <si>
    <t>CCL10-0014</t>
  </si>
  <si>
    <t>CSNSTORES,DLCROSCILL,JCPENNEY01,KOHLDSN,NRTPORT,OVERSTOCK01</t>
  </si>
  <si>
    <t>11/14/2022</t>
  </si>
  <si>
    <t>4/3/2023</t>
  </si>
  <si>
    <t>11/10/2023</t>
  </si>
  <si>
    <t>5/14/2023</t>
  </si>
  <si>
    <t>7/19/2023</t>
  </si>
  <si>
    <t>CCL10-0015</t>
  </si>
  <si>
    <t>11/25/2022</t>
  </si>
  <si>
    <t>5/6/2024</t>
  </si>
  <si>
    <t>4/26/2024</t>
  </si>
  <si>
    <t>11/17/2022</t>
  </si>
  <si>
    <t>5/8/2024</t>
  </si>
  <si>
    <t>7/18/2024</t>
  </si>
  <si>
    <t>11/13/2024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</si>
  <si>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</si>
  <si>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</si>
  <si>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</si>
  <si>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</si>
  <si>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</si>
  <si>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</si>
  <si>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</si>
  <si>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</si>
  <si>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</si>
  <si>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8/5/2025</t>
  </si>
  <si>
    <t>Open</t>
  </si>
  <si>
    <t>10/7/2025</t>
  </si>
  <si>
    <t>11/2/2025</t>
  </si>
  <si>
    <t>9/3/2025</t>
  </si>
  <si>
    <t>Discontinued</t>
  </si>
  <si>
    <t>CCL10-0072</t>
  </si>
  <si>
    <t>8/18/2025</t>
  </si>
  <si>
    <t>8/4/2025</t>
  </si>
  <si>
    <t>11/19/2025</t>
  </si>
  <si>
    <t>11/10/2025</t>
  </si>
  <si>
    <t>10/13/2025</t>
  </si>
  <si>
    <t>CCL10-0073</t>
  </si>
  <si>
    <t>8/12/2025</t>
  </si>
  <si>
    <t>8/1/2025</t>
  </si>
  <si>
    <t>9/29/2025</t>
  </si>
  <si>
    <t>12/9/2025</t>
  </si>
  <si>
    <t>11/11/2025</t>
  </si>
  <si>
    <t>10/22/2025</t>
  </si>
  <si>
    <t>CCL10-0068</t>
  </si>
  <si>
    <t>Julius</t>
  </si>
  <si>
    <t>Black</t>
  </si>
  <si>
    <t>BLK01,DLCROSCILL</t>
  </si>
  <si>
    <t>8/6/2025</t>
  </si>
  <si>
    <t>8/14/2025</t>
  </si>
  <si>
    <t>10/30/2025</t>
  </si>
  <si>
    <t>11/3/2025</t>
  </si>
  <si>
    <t>10/10/2025</t>
  </si>
  <si>
    <t>CCL10-0069</t>
  </si>
  <si>
    <t>CSNSTORES,DLCROSCILL,OLLIIX,OVERSTOCK01</t>
  </si>
  <si>
    <t>7/31/2025</t>
  </si>
  <si>
    <t>11/20/2025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</si>
  <si>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</si>
  <si>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</si>
  <si>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</si>
  <si>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</si>
  <si>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</si>
  <si>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</si>
  <si>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</si>
  <si>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</si>
  <si>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</si>
  <si>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</si>
  <si>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</si>
  <si>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</si>
  <si>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AMAZON,CSNSTORES,OVERSTOCK01</t>
  </si>
  <si>
    <t>7/25/2023</t>
  </si>
  <si>
    <t>8/21/2023</t>
  </si>
  <si>
    <t>7/27/2023</t>
  </si>
  <si>
    <t>8/8/2023</t>
  </si>
  <si>
    <t>9/29/2023</t>
  </si>
  <si>
    <t>1/5/2024</t>
  </si>
  <si>
    <t>7/3/2024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</si>
  <si>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</si>
  <si>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</si>
  <si>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</si>
  <si>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</si>
  <si>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</si>
  <si>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</si>
  <si>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</si>
  <si>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</si>
  <si>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10/9/2023</t>
  </si>
  <si>
    <t>9/7/2023</t>
  </si>
  <si>
    <t>8/23/2023</t>
  </si>
  <si>
    <t>7/22/2024</t>
  </si>
  <si>
    <t>9/5/2023</t>
  </si>
  <si>
    <t>8/4/2023</t>
  </si>
  <si>
    <t>CCL10-0064</t>
  </si>
  <si>
    <t>AMAZON,AMAZONDS,CSNSTORES,OVERSTOCK01</t>
  </si>
  <si>
    <t>8/7/2023</t>
  </si>
  <si>
    <t>10/26/2023</t>
  </si>
  <si>
    <t>8/5/2024</t>
  </si>
  <si>
    <t>10/17/2024</t>
  </si>
  <si>
    <t>8/27/2023</t>
  </si>
  <si>
    <t>2/23/2024</t>
  </si>
  <si>
    <t>CCL10-0001</t>
  </si>
  <si>
    <t>Burgundy</t>
  </si>
  <si>
    <t>5/20/2026</t>
  </si>
  <si>
    <t>CSNSTORES,OLLIIX,OVERSTOCK01</t>
  </si>
  <si>
    <t>11/30/2022</t>
  </si>
  <si>
    <t>4/17/2023</t>
  </si>
  <si>
    <t>9/6/2023</t>
  </si>
  <si>
    <t>8/16/2024</t>
  </si>
  <si>
    <t>11/11/2022</t>
  </si>
  <si>
    <t>11/21/2023</t>
  </si>
  <si>
    <t>6/6/2024</t>
  </si>
  <si>
    <t>8/13/2024</t>
  </si>
  <si>
    <t>6/12/2023</t>
  </si>
  <si>
    <t>8/28/2023</t>
  </si>
  <si>
    <t>3/10/2025</t>
  </si>
  <si>
    <t>CCL10-0002</t>
  </si>
  <si>
    <t>7/26/2024</t>
  </si>
  <si>
    <t>11/6/2022</t>
  </si>
  <si>
    <t>11/9/2023</t>
  </si>
  <si>
    <t>6/21/2024</t>
  </si>
  <si>
    <t>8/11/2023</t>
  </si>
  <si>
    <t>CCL10-0003</t>
  </si>
  <si>
    <t>AMAZON,KOHLDSN,OLLIIX,OVERSTOCK01</t>
  </si>
  <si>
    <t>6/24/2024</t>
  </si>
  <si>
    <t>7/31/2024</t>
  </si>
  <si>
    <t>7/5/2024</t>
  </si>
  <si>
    <t>10/21/2025</t>
  </si>
  <si>
    <t>6/23/2023</t>
  </si>
  <si>
    <t>CCL10-0007</t>
  </si>
  <si>
    <t>Loretta</t>
  </si>
  <si>
    <t>Beige</t>
  </si>
  <si>
    <t>Inactive</t>
  </si>
  <si>
    <t>C+</t>
  </si>
  <si>
    <t>AMAZON,CSNSTORES,MACY02</t>
  </si>
  <si>
    <t>11/8/2022</t>
  </si>
  <si>
    <t>10/15/2023</t>
  </si>
  <si>
    <t>Yes</t>
  </si>
  <si>
    <t>7/31/2023</t>
  </si>
  <si>
    <t>9/21/2023</t>
  </si>
  <si>
    <t>CCL10-0008</t>
  </si>
  <si>
    <t>C</t>
  </si>
  <si>
    <t>AMAZON,AMAZONDS,CSNSTORES,DLCROSCILL,KOHLDSN,OVERSTOCK01</t>
  </si>
  <si>
    <t>5/22/2023</t>
  </si>
  <si>
    <t>9/20/2023</t>
  </si>
  <si>
    <t>10/27/2022</t>
  </si>
  <si>
    <t>11/20/2023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</si>
  <si>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</si>
  <si>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</si>
  <si>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</si>
  <si>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</si>
  <si>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</si>
  <si>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</si>
  <si>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</si>
  <si>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</si>
  <si>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</si>
  <si>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</si>
  <si>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</si>
  <si>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</si>
  <si>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CSNSTORES,JCPENNEY01</t>
  </si>
  <si>
    <t>12/13/2022</t>
  </si>
  <si>
    <t>4/28/2023</t>
  </si>
  <si>
    <t>8/15/2023</t>
  </si>
  <si>
    <t>10/9/2024</t>
  </si>
  <si>
    <t>9/25/2024</t>
  </si>
  <si>
    <t>CCL10-0005</t>
  </si>
  <si>
    <t>AMAZON,AMAZONDS,CSNSTORES,DESINC,NRTPORT</t>
  </si>
  <si>
    <t>4/18/2023</t>
  </si>
  <si>
    <t>8/17/2023</t>
  </si>
  <si>
    <t>1/30/2023</t>
  </si>
  <si>
    <t>4/24/2023</t>
  </si>
  <si>
    <t>9/11/2023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</si>
  <si>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</si>
  <si>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</si>
  <si>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</si>
  <si>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</si>
  <si>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</si>
  <si>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</si>
  <si>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</si>
  <si>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</si>
  <si>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</si>
  <si>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</si>
  <si>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</t>
  </si>
  <si>
    <t>8/3/2023</t>
  </si>
  <si>
    <t>11/6/2023</t>
  </si>
  <si>
    <t>1/19/2023</t>
  </si>
  <si>
    <t>7/29/2024</t>
  </si>
  <si>
    <t>3/20/2024</t>
  </si>
  <si>
    <t>7/3/2025</t>
  </si>
  <si>
    <t>6/21/2023</t>
  </si>
  <si>
    <t>7/11/2023</t>
  </si>
  <si>
    <t>5/22/2024</t>
  </si>
  <si>
    <t>1/10/2023</t>
  </si>
  <si>
    <t>2/13/2025</t>
  </si>
  <si>
    <t>CCL30-0030</t>
  </si>
  <si>
    <t>Silver</t>
  </si>
  <si>
    <t>12/12/2022</t>
  </si>
  <si>
    <t>9/27/2023</t>
  </si>
  <si>
    <t>12/29/2023</t>
  </si>
  <si>
    <t>11/14/2024</t>
  </si>
  <si>
    <t>CCL30-0026</t>
  </si>
  <si>
    <t>Aumont</t>
  </si>
  <si>
    <t>Oblong Decor Pillow</t>
  </si>
  <si>
    <t>22x15"</t>
  </si>
  <si>
    <t>DLCROSCILL,MACY02</t>
  </si>
  <si>
    <t>8/29/2023</t>
  </si>
  <si>
    <t>10/31/2022</t>
  </si>
  <si>
    <t>12/18/2024</t>
  </si>
  <si>
    <t>10/8/2024</t>
  </si>
  <si>
    <t>CCL30-0027</t>
  </si>
  <si>
    <t>AMAZON,CSNSTORES,DLCROSCILL,OLLIIX</t>
  </si>
  <si>
    <t>11/28/2022</t>
  </si>
  <si>
    <t>5/5/2023</t>
  </si>
  <si>
    <t>10/1/2023</t>
  </si>
  <si>
    <t>6/28/2024</t>
  </si>
  <si>
    <t>5/5/2024</t>
  </si>
  <si>
    <t>1/15/2024</t>
  </si>
  <si>
    <t>6/13/2024</t>
  </si>
  <si>
    <t>8/20/2025</t>
  </si>
  <si>
    <t>CCL30-0029</t>
  </si>
  <si>
    <t>AMAZON,CSNSTORES,MACY02,OLLIIX</t>
  </si>
  <si>
    <t>5/29/2023</t>
  </si>
  <si>
    <t>11/24/2023</t>
  </si>
  <si>
    <t>8/28/2024</t>
  </si>
  <si>
    <t>CCL30-0061</t>
  </si>
  <si>
    <t>AMAZON,CSNSTORES</t>
  </si>
  <si>
    <t>6/13/2023</t>
  </si>
  <si>
    <t>9/19/2024</t>
  </si>
  <si>
    <t>1/24/2023</t>
  </si>
  <si>
    <t>11/27/2023</t>
  </si>
  <si>
    <t>11/25/2024</t>
  </si>
  <si>
    <t>2/27/2024</t>
  </si>
  <si>
    <t>CCL30-0036</t>
  </si>
  <si>
    <t>Winchester</t>
  </si>
  <si>
    <t>20x20"</t>
  </si>
  <si>
    <t>Solid</t>
  </si>
  <si>
    <t>MACY02,OVERSTOCK01</t>
  </si>
  <si>
    <t>10/17/2023</t>
  </si>
  <si>
    <t>8/2/2024</t>
  </si>
  <si>
    <t>8/26/2024</t>
  </si>
  <si>
    <t>CCL30-0038</t>
  </si>
  <si>
    <t>Close-out</t>
  </si>
  <si>
    <t>DLCROSCILL,NRTPORT</t>
  </si>
  <si>
    <t>2/13/2023</t>
  </si>
  <si>
    <t>7/3/2023</t>
  </si>
  <si>
    <t>10/16/2023</t>
  </si>
  <si>
    <t>3/21/2023</t>
  </si>
  <si>
    <t>12/13/2024</t>
  </si>
  <si>
    <t>CCL30-0037</t>
  </si>
  <si>
    <t>6/19/2023</t>
  </si>
  <si>
    <t>7/23/2024</t>
  </si>
  <si>
    <t>8/9/2023</t>
  </si>
  <si>
    <t>CCL30-0035</t>
  </si>
  <si>
    <t>7/14/2023</t>
  </si>
  <si>
    <t>8/19/2024</t>
  </si>
  <si>
    <t>11/22/2023</t>
  </si>
  <si>
    <t>7/7/2025</t>
  </si>
  <si>
    <t>5/10/2024</t>
  </si>
  <si>
    <t>CCL30-0034</t>
  </si>
  <si>
    <t>4/26/2023</t>
  </si>
  <si>
    <t>10/11/2024</t>
  </si>
  <si>
    <t>1/4/2024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</si>
  <si>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</si>
  <si>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</si>
  <si>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</si>
  <si>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</si>
  <si>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</si>
  <si>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</si>
  <si>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</si>
  <si>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</si>
  <si>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</si>
  <si>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</si>
  <si>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</si>
  <si>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</si>
  <si>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</si>
  <si>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</si>
  <si>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</si>
  <si>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</si>
  <si>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</si>
  <si>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</si>
  <si>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</si>
  <si>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</si>
  <si>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CCL11-0024</t>
  </si>
  <si>
    <t>Sham</t>
  </si>
  <si>
    <t>CSNSTORES,OLLIIX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</si>
  <si>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</si>
  <si>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</si>
  <si>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</si>
  <si>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</si>
  <si>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</si>
  <si>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</si>
  <si>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</si>
  <si>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</si>
  <si>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</si>
  <si>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</si>
  <si>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3/18/2025</t>
  </si>
  <si>
    <t>CCL11-0021</t>
  </si>
  <si>
    <t>7/30/2024</t>
  </si>
  <si>
    <t>10/16/2024</t>
  </si>
  <si>
    <t>4/2/2024</t>
  </si>
  <si>
    <t>9/22/2023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</si>
  <si>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</si>
  <si>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</si>
  <si>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</si>
  <si>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</si>
  <si>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</si>
  <si>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</si>
  <si>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</si>
  <si>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</si>
  <si>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</si>
  <si>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</si>
  <si>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3/29/2024</t>
  </si>
  <si>
    <t>7/25/2024</t>
  </si>
  <si>
    <t>10/3/2023</t>
  </si>
  <si>
    <t>7/7/2023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</si>
  <si>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</si>
  <si>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</si>
  <si>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</si>
  <si>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</si>
  <si>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</si>
  <si>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</si>
  <si>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</si>
  <si>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KOHLDSN,NRTPORT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</si>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</sst>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4</v>
      </c>
      <c r="AA6" s="4">
        <f>=ROUNDDOWN(0.363636363636364,0)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0.1429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17</v>
      </c>
      <c r="AQ6" s="8">
        <v>2527.62</v>
      </c>
      <c r="AR6" s="4">
        <v>5</v>
      </c>
      <c r="AS6" s="8">
        <v>674.37</v>
      </c>
      <c r="AT6" s="7">
        <v>2.4</v>
      </c>
      <c r="AU6" s="7">
        <v>2.7481</v>
      </c>
      <c r="AV6" s="4">
        <v>42</v>
      </c>
      <c r="AW6" s="8">
        <v>7038.46</v>
      </c>
      <c r="AX6" s="4">
        <v>47</v>
      </c>
      <c r="AY6" s="8">
        <v>9055.9</v>
      </c>
      <c r="AZ6" s="7">
        <v>-0.1064</v>
      </c>
      <c r="BA6" s="7">
        <v>-0.2228</v>
      </c>
      <c r="BB6" s="7">
        <v>0.3591</v>
      </c>
      <c r="BC6" s="4">
        <v>68</v>
      </c>
      <c r="BD6" s="8">
        <v>11842.97</v>
      </c>
      <c r="BE6" s="4">
        <v>76</v>
      </c>
      <c r="BF6" s="8">
        <v>14421.24</v>
      </c>
      <c r="BG6" s="7">
        <v>-0.1053</v>
      </c>
      <c r="BH6" s="7">
        <v>-0.1788</v>
      </c>
      <c r="BI6" s="7">
        <v>0.5943</v>
      </c>
      <c r="BJ6" s="4">
        <v>17</v>
      </c>
      <c r="BK6" s="8">
        <v>2527.62</v>
      </c>
      <c r="BL6" s="2" t="s">
        <v>154</v>
      </c>
      <c r="BM6" s="7">
        <v>1</v>
      </c>
      <c r="BN6" s="7">
        <v>1</v>
      </c>
      <c r="BO6" s="4">
        <v>1</v>
      </c>
      <c r="BP6" s="8">
        <v>196.84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9</v>
      </c>
      <c r="CC6" s="8">
        <v>1263.15</v>
      </c>
      <c r="CD6" s="4">
        <v>2</v>
      </c>
      <c r="CE6" s="8">
        <v>257.4</v>
      </c>
      <c r="CF6" s="7">
        <v>3.5</v>
      </c>
      <c r="CG6" s="7">
        <v>3.9073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>
        <v>3</v>
      </c>
      <c r="CR6" s="8">
        <v>416.97</v>
      </c>
      <c r="CS6" s="7">
        <v>0.3333</v>
      </c>
      <c r="CT6" s="7">
        <v>0.4486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>
        <v>3</v>
      </c>
      <c r="DC6" s="8">
        <v>463.59</v>
      </c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163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83</v>
      </c>
      <c r="AA7" s="4">
        <f>=ROUNDDOWN(4.68926553672316,0)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20</v>
      </c>
      <c r="AQ7" s="8">
        <v>3592.24</v>
      </c>
      <c r="AR7" s="4">
        <v>38</v>
      </c>
      <c r="AS7" s="8">
        <v>7698.76</v>
      </c>
      <c r="AT7" s="7">
        <v>-0.4737</v>
      </c>
      <c r="AU7" s="7">
        <v>-0.5334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0.5104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20</v>
      </c>
      <c r="BK7" s="8">
        <v>3592.24</v>
      </c>
      <c r="BL7" s="2" t="s">
        <v>179</v>
      </c>
      <c r="BM7" s="7">
        <v>1</v>
      </c>
      <c r="BN7" s="7">
        <v>1</v>
      </c>
      <c r="BO7" s="4">
        <v>1</v>
      </c>
      <c r="BP7" s="8">
        <v>237.75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7</v>
      </c>
      <c r="CC7" s="8">
        <v>1167.04</v>
      </c>
      <c r="CD7" s="4">
        <v>10</v>
      </c>
      <c r="CE7" s="8">
        <v>1528.86</v>
      </c>
      <c r="CF7" s="7">
        <v>-0.3</v>
      </c>
      <c r="CG7" s="7">
        <v>-0.2367</v>
      </c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3</v>
      </c>
      <c r="CP7" s="8">
        <v>538.38</v>
      </c>
      <c r="CQ7" s="4">
        <v>6</v>
      </c>
      <c r="CR7" s="8">
        <v>1000.74</v>
      </c>
      <c r="CS7" s="7">
        <v>-0.5</v>
      </c>
      <c r="CT7" s="7">
        <v>-0.462</v>
      </c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9</v>
      </c>
      <c r="DC7" s="8">
        <v>1649.07</v>
      </c>
      <c r="DD7" s="4">
        <v>19</v>
      </c>
      <c r="DE7" s="8">
        <v>4463.48</v>
      </c>
      <c r="DF7" s="7">
        <v>-0.5263</v>
      </c>
      <c r="DG7" s="7">
        <v>-0.6305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/>
      <c r="DP7" s="8"/>
      <c r="DQ7" s="4">
        <v>2</v>
      </c>
      <c r="DR7" s="8">
        <v>474.03</v>
      </c>
      <c r="DS7" s="7">
        <v>-1</v>
      </c>
      <c r="DT7" s="7">
        <v>-1</v>
      </c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83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95</v>
      </c>
      <c r="AA8" s="4">
        <f>=ROUNDDOWN(18.2692307692308,0)</f>
      </c>
      <c r="AB8" s="5">
        <v>5.2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918.6</v>
      </c>
      <c r="AR8" s="4">
        <v>4</v>
      </c>
      <c r="AS8" s="8">
        <v>682.77</v>
      </c>
      <c r="AT8" s="7">
        <v>0.25</v>
      </c>
      <c r="AU8" s="7">
        <v>0.3454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0.1305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918.6</v>
      </c>
      <c r="BL8" s="2" t="s">
        <v>154</v>
      </c>
      <c r="BM8" s="7">
        <v>1</v>
      </c>
      <c r="BN8" s="7">
        <v>1</v>
      </c>
      <c r="BO8" s="4">
        <v>1</v>
      </c>
      <c r="BP8" s="8">
        <v>237.75</v>
      </c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191</v>
      </c>
      <c r="BY8" s="2" t="s">
        <v>157</v>
      </c>
      <c r="BZ8" s="2" t="s">
        <v>157</v>
      </c>
      <c r="CA8" s="2" t="s">
        <v>148</v>
      </c>
      <c r="CB8" s="4">
        <v>1</v>
      </c>
      <c r="CC8" s="8">
        <v>141.87</v>
      </c>
      <c r="CD8" s="4">
        <v>3</v>
      </c>
      <c r="CE8" s="8">
        <v>447.85</v>
      </c>
      <c r="CF8" s="7">
        <v>-0.6667</v>
      </c>
      <c r="CG8" s="7">
        <v>-0.6832</v>
      </c>
      <c r="CH8" s="2" t="s">
        <v>155</v>
      </c>
      <c r="CI8" s="2" t="s">
        <v>145</v>
      </c>
      <c r="CJ8" s="2" t="s">
        <v>158</v>
      </c>
      <c r="CK8" s="2" t="s">
        <v>192</v>
      </c>
      <c r="CL8" s="2" t="s">
        <v>157</v>
      </c>
      <c r="CM8" s="2" t="s">
        <v>157</v>
      </c>
      <c r="CN8" s="2" t="s">
        <v>148</v>
      </c>
      <c r="CO8" s="4">
        <v>3</v>
      </c>
      <c r="CP8" s="8">
        <v>538.98</v>
      </c>
      <c r="CQ8" s="4"/>
      <c r="CR8" s="8"/>
      <c r="CS8" s="7"/>
      <c r="CT8" s="7"/>
      <c r="CU8" s="2" t="s">
        <v>155</v>
      </c>
      <c r="CV8" s="2" t="s">
        <v>145</v>
      </c>
      <c r="CW8" s="2" t="s">
        <v>166</v>
      </c>
      <c r="CX8" s="2" t="s">
        <v>193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1</v>
      </c>
      <c r="DE8" s="8">
        <v>234.92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194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195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196</v>
      </c>
      <c r="EK8" s="2" t="s">
        <v>197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199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196</v>
      </c>
      <c r="FX8" s="2" t="s">
        <v>200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201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95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204</v>
      </c>
      <c r="Z9" s="4"/>
      <c r="AA9" s="4">
        <f>=ROUNDDOWN({0},0)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>
        <v>10</v>
      </c>
      <c r="AS9" s="8">
        <v>1348.74</v>
      </c>
      <c r="AT9" s="7">
        <v>-1</v>
      </c>
      <c r="AU9" s="7">
        <v>-1</v>
      </c>
      <c r="AV9" s="4">
        <v>11</v>
      </c>
      <c r="AW9" s="8">
        <v>2503.69</v>
      </c>
      <c r="AX9" s="4">
        <v>29</v>
      </c>
      <c r="AY9" s="8">
        <v>5365.34</v>
      </c>
      <c r="AZ9" s="7">
        <v>-0.6207</v>
      </c>
      <c r="BA9" s="7">
        <v>-0.5334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0.2114</v>
      </c>
      <c r="BJ9" s="4"/>
      <c r="BK9" s="8"/>
      <c r="BL9" s="2" t="s">
        <v>205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183</v>
      </c>
      <c r="BX9" s="2" t="s">
        <v>206</v>
      </c>
      <c r="BY9" s="2" t="s">
        <v>157</v>
      </c>
      <c r="BZ9" s="2" t="s">
        <v>157</v>
      </c>
      <c r="CA9" s="2" t="s">
        <v>148</v>
      </c>
      <c r="CB9" s="4"/>
      <c r="CC9" s="8"/>
      <c r="CD9" s="4">
        <v>4</v>
      </c>
      <c r="CE9" s="8">
        <v>514.8</v>
      </c>
      <c r="CF9" s="7">
        <v>-1</v>
      </c>
      <c r="CG9" s="7">
        <v>-1</v>
      </c>
      <c r="CH9" s="2" t="s">
        <v>155</v>
      </c>
      <c r="CI9" s="2" t="s">
        <v>145</v>
      </c>
      <c r="CJ9" s="2" t="s">
        <v>158</v>
      </c>
      <c r="CK9" s="2" t="s">
        <v>207</v>
      </c>
      <c r="CL9" s="2" t="s">
        <v>157</v>
      </c>
      <c r="CM9" s="2" t="s">
        <v>157</v>
      </c>
      <c r="CN9" s="2" t="s">
        <v>148</v>
      </c>
      <c r="CO9" s="4"/>
      <c r="CP9" s="8"/>
      <c r="CQ9" s="4">
        <v>6</v>
      </c>
      <c r="CR9" s="8">
        <v>833.94</v>
      </c>
      <c r="CS9" s="7">
        <v>-1</v>
      </c>
      <c r="CT9" s="7">
        <v>-1</v>
      </c>
      <c r="CU9" s="2" t="s">
        <v>155</v>
      </c>
      <c r="CV9" s="2" t="s">
        <v>145</v>
      </c>
      <c r="CW9" s="2" t="s">
        <v>160</v>
      </c>
      <c r="CX9" s="2" t="s">
        <v>208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209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183</v>
      </c>
      <c r="DX9" s="2" t="s">
        <v>210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164</v>
      </c>
      <c r="EK9" s="2" t="s">
        <v>211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212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213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214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172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215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216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217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204</v>
      </c>
      <c r="Z10" s="4"/>
      <c r="AA10" s="4">
        <f>=ROUNDDOWN({0},0)</f>
      </c>
      <c r="AB10" s="5">
        <v>10.7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11</v>
      </c>
      <c r="AQ10" s="8">
        <v>2503.69</v>
      </c>
      <c r="AR10" s="4">
        <v>17</v>
      </c>
      <c r="AS10" s="8">
        <v>3695.38</v>
      </c>
      <c r="AT10" s="7">
        <v>-0.3529</v>
      </c>
      <c r="AU10" s="7">
        <v>-0.3225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11</v>
      </c>
      <c r="BK10" s="8">
        <v>2503.69</v>
      </c>
      <c r="BL10" s="2" t="s">
        <v>218</v>
      </c>
      <c r="BM10" s="7">
        <v>1</v>
      </c>
      <c r="BN10" s="7">
        <v>1</v>
      </c>
      <c r="BO10" s="4">
        <v>7</v>
      </c>
      <c r="BP10" s="8">
        <v>1721.3</v>
      </c>
      <c r="BQ10" s="4">
        <v>2</v>
      </c>
      <c r="BR10" s="8">
        <v>1199.98</v>
      </c>
      <c r="BS10" s="7">
        <v>2.5</v>
      </c>
      <c r="BT10" s="7">
        <v>0.4344</v>
      </c>
      <c r="BU10" s="2" t="s">
        <v>155</v>
      </c>
      <c r="BV10" s="2" t="s">
        <v>145</v>
      </c>
      <c r="BW10" s="2" t="s">
        <v>183</v>
      </c>
      <c r="BX10" s="2" t="s">
        <v>219</v>
      </c>
      <c r="BY10" s="2" t="s">
        <v>157</v>
      </c>
      <c r="BZ10" s="2" t="s">
        <v>157</v>
      </c>
      <c r="CA10" s="2" t="s">
        <v>148</v>
      </c>
      <c r="CB10" s="4"/>
      <c r="CC10" s="8"/>
      <c r="CD10" s="4">
        <v>4</v>
      </c>
      <c r="CE10" s="8">
        <v>602.28</v>
      </c>
      <c r="CF10" s="7">
        <v>-1</v>
      </c>
      <c r="CG10" s="7">
        <v>-1</v>
      </c>
      <c r="CH10" s="2" t="s">
        <v>155</v>
      </c>
      <c r="CI10" s="2" t="s">
        <v>145</v>
      </c>
      <c r="CJ10" s="2" t="s">
        <v>158</v>
      </c>
      <c r="CK10" s="2" t="s">
        <v>220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>
        <v>10</v>
      </c>
      <c r="CR10" s="8">
        <v>1667.9</v>
      </c>
      <c r="CS10" s="7">
        <v>-0.7</v>
      </c>
      <c r="CT10" s="7">
        <v>-0.6772</v>
      </c>
      <c r="CU10" s="2" t="s">
        <v>155</v>
      </c>
      <c r="CV10" s="2" t="s">
        <v>145</v>
      </c>
      <c r="CW10" s="2" t="s">
        <v>160</v>
      </c>
      <c r="CX10" s="2" t="s">
        <v>161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183</v>
      </c>
      <c r="DX10" s="2" t="s">
        <v>191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164</v>
      </c>
      <c r="EK10" s="2" t="s">
        <v>221</v>
      </c>
      <c r="EL10" s="2" t="s">
        <v>157</v>
      </c>
      <c r="EM10" s="2" t="s">
        <v>157</v>
      </c>
      <c r="EN10" s="2" t="s">
        <v>148</v>
      </c>
      <c r="EO10" s="4">
        <v>1</v>
      </c>
      <c r="EP10" s="8">
        <v>244.01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166</v>
      </c>
      <c r="EX10" s="2" t="s">
        <v>211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222</v>
      </c>
      <c r="FL10" s="2" t="s">
        <v>157</v>
      </c>
      <c r="FM10" s="2" t="s">
        <v>157</v>
      </c>
      <c r="FN10" s="2" t="s">
        <v>148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155</v>
      </c>
      <c r="FV10" s="2" t="s">
        <v>145</v>
      </c>
      <c r="FW10" s="2" t="s">
        <v>170</v>
      </c>
      <c r="FX10" s="2" t="s">
        <v>223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172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204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>
        <v>2</v>
      </c>
      <c r="AS11" s="8">
        <v>321.22</v>
      </c>
      <c r="AT11" s="7">
        <v>-1</v>
      </c>
      <c r="AU11" s="7">
        <v>-1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205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183</v>
      </c>
      <c r="BX11" s="2" t="s">
        <v>225</v>
      </c>
      <c r="BY11" s="2" t="s">
        <v>157</v>
      </c>
      <c r="BZ11" s="2" t="s">
        <v>157</v>
      </c>
      <c r="CA11" s="2" t="s">
        <v>148</v>
      </c>
      <c r="CB11" s="4"/>
      <c r="CC11" s="8"/>
      <c r="CD11" s="4">
        <v>1</v>
      </c>
      <c r="CE11" s="8">
        <v>154.43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158</v>
      </c>
      <c r="CK11" s="2" t="s">
        <v>226</v>
      </c>
      <c r="CL11" s="2" t="s">
        <v>157</v>
      </c>
      <c r="CM11" s="2" t="s">
        <v>157</v>
      </c>
      <c r="CN11" s="2" t="s">
        <v>148</v>
      </c>
      <c r="CO11" s="4"/>
      <c r="CP11" s="8"/>
      <c r="CQ11" s="4">
        <v>1</v>
      </c>
      <c r="CR11" s="8">
        <v>166.79</v>
      </c>
      <c r="CS11" s="7">
        <v>-1</v>
      </c>
      <c r="CT11" s="7">
        <v>-1</v>
      </c>
      <c r="CU11" s="2" t="s">
        <v>155</v>
      </c>
      <c r="CV11" s="2" t="s">
        <v>145</v>
      </c>
      <c r="CW11" s="2" t="s">
        <v>166</v>
      </c>
      <c r="CX11" s="2" t="s">
        <v>193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227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183</v>
      </c>
      <c r="DX11" s="2" t="s">
        <v>228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196</v>
      </c>
      <c r="EK11" s="2" t="s">
        <v>229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166</v>
      </c>
      <c r="EX11" s="2" t="s">
        <v>230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168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196</v>
      </c>
      <c r="FX11" s="2" t="s">
        <v>194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201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232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233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235</v>
      </c>
      <c r="Q12" s="2" t="s">
        <v>147</v>
      </c>
      <c r="R12" s="2" t="s">
        <v>148</v>
      </c>
      <c r="S12" s="2" t="s">
        <v>148</v>
      </c>
      <c r="T12" s="2" t="s">
        <v>236</v>
      </c>
      <c r="U12" s="2" t="s">
        <v>149</v>
      </c>
      <c r="V12" s="2" t="s">
        <v>237</v>
      </c>
      <c r="W12" s="2" t="s">
        <v>148</v>
      </c>
      <c r="X12" s="2" t="s">
        <v>148</v>
      </c>
      <c r="Y12" s="2" t="s">
        <v>238</v>
      </c>
      <c r="Z12" s="4">
        <v>182</v>
      </c>
      <c r="AA12" s="4">
        <f>=ROUNDDOWN(22.75,0)</f>
      </c>
      <c r="AB12" s="5">
        <v>8</v>
      </c>
      <c r="AC12" s="2" t="s">
        <v>239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911.82</v>
      </c>
      <c r="AR12" s="4"/>
      <c r="AS12" s="8"/>
      <c r="AT12" s="7"/>
      <c r="AU12" s="7"/>
      <c r="AV12" s="4">
        <v>15</v>
      </c>
      <c r="AW12" s="8">
        <v>2300.82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0.3963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0.1943</v>
      </c>
      <c r="BJ12" s="4">
        <v>6</v>
      </c>
      <c r="BK12" s="8">
        <v>911.82</v>
      </c>
      <c r="BL12" s="2" t="s">
        <v>240</v>
      </c>
      <c r="BM12" s="7">
        <v>1</v>
      </c>
      <c r="BN12" s="7">
        <v>1</v>
      </c>
      <c r="BO12" s="4">
        <v>1</v>
      </c>
      <c r="BP12" s="8">
        <v>215.2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>
        <v>2</v>
      </c>
      <c r="CC12" s="8">
        <v>238.6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241</v>
      </c>
      <c r="CL12" s="2" t="s">
        <v>157</v>
      </c>
      <c r="CM12" s="2" t="s">
        <v>157</v>
      </c>
      <c r="CN12" s="2" t="s">
        <v>148</v>
      </c>
      <c r="CO12" s="4">
        <v>2</v>
      </c>
      <c r="CP12" s="8">
        <v>302.02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242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>
        <v>1</v>
      </c>
      <c r="EC12" s="8">
        <v>156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242</v>
      </c>
      <c r="FV12" s="2" t="s">
        <v>145</v>
      </c>
      <c r="FW12" s="2" t="s">
        <v>148</v>
      </c>
      <c r="FX12" s="2" t="s">
        <v>148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188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242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242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188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242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188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243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242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242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242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246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242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>
        <v>182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233</v>
      </c>
      <c r="J13" s="2" t="s">
        <v>177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235</v>
      </c>
      <c r="Q13" s="2" t="s">
        <v>147</v>
      </c>
      <c r="R13" s="2" t="s">
        <v>148</v>
      </c>
      <c r="S13" s="2" t="s">
        <v>148</v>
      </c>
      <c r="T13" s="2" t="s">
        <v>236</v>
      </c>
      <c r="U13" s="2" t="s">
        <v>149</v>
      </c>
      <c r="V13" s="2" t="s">
        <v>237</v>
      </c>
      <c r="W13" s="2" t="s">
        <v>148</v>
      </c>
      <c r="X13" s="2" t="s">
        <v>148</v>
      </c>
      <c r="Y13" s="2" t="s">
        <v>238</v>
      </c>
      <c r="Z13" s="4">
        <v>229</v>
      </c>
      <c r="AA13" s="4">
        <f>=ROUNDDOWN(28.625,0)</f>
      </c>
      <c r="AB13" s="5">
        <v>8</v>
      </c>
      <c r="AC13" s="2" t="s">
        <v>239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7</v>
      </c>
      <c r="AQ13" s="8">
        <v>1067.47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0.464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7</v>
      </c>
      <c r="BK13" s="8">
        <v>1067.47</v>
      </c>
      <c r="BL13" s="2" t="s">
        <v>205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241</v>
      </c>
      <c r="BY13" s="2" t="s">
        <v>157</v>
      </c>
      <c r="BZ13" s="2" t="s">
        <v>157</v>
      </c>
      <c r="CA13" s="2" t="s">
        <v>148</v>
      </c>
      <c r="CB13" s="4">
        <v>5</v>
      </c>
      <c r="CC13" s="8">
        <v>708.55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248</v>
      </c>
      <c r="CL13" s="2" t="s">
        <v>157</v>
      </c>
      <c r="CM13" s="2" t="s">
        <v>157</v>
      </c>
      <c r="CN13" s="2" t="s">
        <v>148</v>
      </c>
      <c r="CO13" s="4">
        <v>2</v>
      </c>
      <c r="CP13" s="8">
        <v>358.92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249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242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250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251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252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242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188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242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242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188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242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188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242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242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242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246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242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>
        <v>229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233</v>
      </c>
      <c r="J14" s="2" t="s">
        <v>190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235</v>
      </c>
      <c r="Q14" s="2" t="s">
        <v>147</v>
      </c>
      <c r="R14" s="2" t="s">
        <v>148</v>
      </c>
      <c r="S14" s="2" t="s">
        <v>148</v>
      </c>
      <c r="T14" s="2" t="s">
        <v>236</v>
      </c>
      <c r="U14" s="2" t="s">
        <v>149</v>
      </c>
      <c r="V14" s="2" t="s">
        <v>237</v>
      </c>
      <c r="W14" s="2" t="s">
        <v>148</v>
      </c>
      <c r="X14" s="2" t="s">
        <v>148</v>
      </c>
      <c r="Y14" s="2" t="s">
        <v>238</v>
      </c>
      <c r="Z14" s="4">
        <v>81</v>
      </c>
      <c r="AA14" s="4">
        <f>=ROUNDDOWN(20.25,0)</f>
      </c>
      <c r="AB14" s="5">
        <v>4</v>
      </c>
      <c r="AC14" s="2" t="s">
        <v>239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</v>
      </c>
      <c r="AQ14" s="8">
        <v>321.53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0.1397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</v>
      </c>
      <c r="BK14" s="8">
        <v>321.53</v>
      </c>
      <c r="BL14" s="2" t="s">
        <v>205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254</v>
      </c>
      <c r="BY14" s="2" t="s">
        <v>157</v>
      </c>
      <c r="BZ14" s="2" t="s">
        <v>157</v>
      </c>
      <c r="CA14" s="2" t="s">
        <v>148</v>
      </c>
      <c r="CB14" s="4">
        <v>1</v>
      </c>
      <c r="CC14" s="8">
        <v>141.87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255</v>
      </c>
      <c r="CL14" s="2" t="s">
        <v>157</v>
      </c>
      <c r="CM14" s="2" t="s">
        <v>157</v>
      </c>
      <c r="CN14" s="2" t="s">
        <v>148</v>
      </c>
      <c r="CO14" s="4">
        <v>1</v>
      </c>
      <c r="CP14" s="8">
        <v>179.66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256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242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257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258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259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242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188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242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242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188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242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188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242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242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242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246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242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>
        <v>81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260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261</v>
      </c>
      <c r="G15" s="2" t="s">
        <v>261</v>
      </c>
      <c r="H15" s="2" t="s">
        <v>261</v>
      </c>
      <c r="I15" s="2" t="s">
        <v>233</v>
      </c>
      <c r="J15" s="2" t="s">
        <v>143</v>
      </c>
      <c r="K15" s="2" t="s">
        <v>262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235</v>
      </c>
      <c r="Q15" s="2" t="s">
        <v>147</v>
      </c>
      <c r="R15" s="2" t="s">
        <v>148</v>
      </c>
      <c r="S15" s="2" t="s">
        <v>148</v>
      </c>
      <c r="T15" s="2" t="s">
        <v>236</v>
      </c>
      <c r="U15" s="2" t="s">
        <v>149</v>
      </c>
      <c r="V15" s="2" t="s">
        <v>237</v>
      </c>
      <c r="W15" s="2" t="s">
        <v>148</v>
      </c>
      <c r="X15" s="2" t="s">
        <v>148</v>
      </c>
      <c r="Y15" s="2" t="s">
        <v>238</v>
      </c>
      <c r="Z15" s="4">
        <v>188</v>
      </c>
      <c r="AA15" s="4">
        <f>=ROUNDDOWN(69.6296296296296,0)</f>
      </c>
      <c r="AB15" s="5">
        <v>2.7</v>
      </c>
      <c r="AC15" s="2" t="s">
        <v>239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566.91</v>
      </c>
      <c r="AR15" s="4"/>
      <c r="AS15" s="8"/>
      <c r="AT15" s="7"/>
      <c r="AU15" s="7"/>
      <c r="AV15" s="4">
        <v>10</v>
      </c>
      <c r="AW15" s="8">
        <v>2016.93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0.2811</v>
      </c>
      <c r="BC15" s="4">
        <v>10</v>
      </c>
      <c r="BD15" s="8">
        <v>2016.93</v>
      </c>
      <c r="BE15" s="4">
        <v>52</v>
      </c>
      <c r="BF15" s="8">
        <v>9162.75</v>
      </c>
      <c r="BG15" s="7">
        <v>-0.8077</v>
      </c>
      <c r="BH15" s="7">
        <v>-0.7799</v>
      </c>
      <c r="BI15" s="7">
        <v>1</v>
      </c>
      <c r="BJ15" s="4">
        <v>3</v>
      </c>
      <c r="BK15" s="8">
        <v>566.91</v>
      </c>
      <c r="BL15" s="2" t="s">
        <v>263</v>
      </c>
      <c r="BM15" s="7">
        <v>1</v>
      </c>
      <c r="BN15" s="7">
        <v>1</v>
      </c>
      <c r="BO15" s="4">
        <v>2</v>
      </c>
      <c r="BP15" s="8">
        <v>419.64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264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265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241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242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148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266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>
        <v>1</v>
      </c>
      <c r="FC15" s="8">
        <v>147.27</v>
      </c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267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242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242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242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242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268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242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242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246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269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261</v>
      </c>
      <c r="G16" s="2" t="s">
        <v>261</v>
      </c>
      <c r="H16" s="2" t="s">
        <v>261</v>
      </c>
      <c r="I16" s="2" t="s">
        <v>233</v>
      </c>
      <c r="J16" s="2" t="s">
        <v>177</v>
      </c>
      <c r="K16" s="2" t="s">
        <v>262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235</v>
      </c>
      <c r="Q16" s="2" t="s">
        <v>147</v>
      </c>
      <c r="R16" s="2" t="s">
        <v>148</v>
      </c>
      <c r="S16" s="2" t="s">
        <v>148</v>
      </c>
      <c r="T16" s="2" t="s">
        <v>236</v>
      </c>
      <c r="U16" s="2" t="s">
        <v>149</v>
      </c>
      <c r="V16" s="2" t="s">
        <v>237</v>
      </c>
      <c r="W16" s="2" t="s">
        <v>148</v>
      </c>
      <c r="X16" s="2" t="s">
        <v>148</v>
      </c>
      <c r="Y16" s="2" t="s">
        <v>238</v>
      </c>
      <c r="Z16" s="4">
        <v>194</v>
      </c>
      <c r="AA16" s="4">
        <f>=ROUNDDOWN(51.0526315789474,0)</f>
      </c>
      <c r="AB16" s="5">
        <v>3.8</v>
      </c>
      <c r="AC16" s="2" t="s">
        <v>239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7</v>
      </c>
      <c r="AQ16" s="8">
        <v>1450.02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0.7189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7</v>
      </c>
      <c r="BK16" s="8">
        <v>1450.02</v>
      </c>
      <c r="BL16" s="2" t="s">
        <v>270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271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282.62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241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366.22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249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242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546.12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272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251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273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242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242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242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242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274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242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242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246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194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261</v>
      </c>
      <c r="G17" s="2" t="s">
        <v>261</v>
      </c>
      <c r="H17" s="2" t="s">
        <v>261</v>
      </c>
      <c r="I17" s="2" t="s">
        <v>233</v>
      </c>
      <c r="J17" s="2" t="s">
        <v>190</v>
      </c>
      <c r="K17" s="2" t="s">
        <v>262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235</v>
      </c>
      <c r="Q17" s="2" t="s">
        <v>147</v>
      </c>
      <c r="R17" s="2" t="s">
        <v>148</v>
      </c>
      <c r="S17" s="2" t="s">
        <v>148</v>
      </c>
      <c r="T17" s="2" t="s">
        <v>236</v>
      </c>
      <c r="U17" s="2" t="s">
        <v>149</v>
      </c>
      <c r="V17" s="2" t="s">
        <v>237</v>
      </c>
      <c r="W17" s="2" t="s">
        <v>148</v>
      </c>
      <c r="X17" s="2" t="s">
        <v>148</v>
      </c>
      <c r="Y17" s="2" t="s">
        <v>238</v>
      </c>
      <c r="Z17" s="4">
        <v>34</v>
      </c>
      <c r="AA17" s="4">
        <f>=ROUNDDOWN(18.8888888888889,0)</f>
      </c>
      <c r="AB17" s="5">
        <v>1.8</v>
      </c>
      <c r="AC17" s="2" t="s">
        <v>239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276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277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241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242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267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278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242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242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242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242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279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242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242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246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34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280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261</v>
      </c>
      <c r="G18" s="2" t="s">
        <v>261</v>
      </c>
      <c r="H18" s="2" t="s">
        <v>261</v>
      </c>
      <c r="I18" s="2" t="s">
        <v>142</v>
      </c>
      <c r="J18" s="2" t="s">
        <v>143</v>
      </c>
      <c r="K18" s="2" t="s">
        <v>281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282</v>
      </c>
      <c r="W18" s="2" t="s">
        <v>151</v>
      </c>
      <c r="X18" s="2" t="s">
        <v>148</v>
      </c>
      <c r="Y18" s="2" t="s">
        <v>283</v>
      </c>
      <c r="Z18" s="4"/>
      <c r="AA18" s="4">
        <f>=ROUNDDOWN({0},0)</f>
      </c>
      <c r="AB18" s="5">
        <v>10.8</v>
      </c>
      <c r="AC18" s="2" t="s">
        <v>284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5</v>
      </c>
      <c r="AS18" s="8">
        <v>741.43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22</v>
      </c>
      <c r="AY18" s="8">
        <v>3896.04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285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286</v>
      </c>
      <c r="BX18" s="2" t="s">
        <v>287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1</v>
      </c>
      <c r="CE18" s="8">
        <v>128.7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288</v>
      </c>
      <c r="CK18" s="2" t="s">
        <v>289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290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195.76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291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286</v>
      </c>
      <c r="DX18" s="2" t="s">
        <v>292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293</v>
      </c>
      <c r="EK18" s="2" t="s">
        <v>294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295</v>
      </c>
      <c r="EX18" s="2" t="s">
        <v>296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286</v>
      </c>
      <c r="FK18" s="2" t="s">
        <v>297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286</v>
      </c>
      <c r="FX18" s="2" t="s">
        <v>161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286</v>
      </c>
      <c r="GK18" s="2" t="s">
        <v>298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299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261</v>
      </c>
      <c r="G19" s="2" t="s">
        <v>261</v>
      </c>
      <c r="H19" s="2" t="s">
        <v>261</v>
      </c>
      <c r="I19" s="2" t="s">
        <v>142</v>
      </c>
      <c r="J19" s="2" t="s">
        <v>177</v>
      </c>
      <c r="K19" s="2" t="s">
        <v>281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282</v>
      </c>
      <c r="W19" s="2" t="s">
        <v>151</v>
      </c>
      <c r="X19" s="2" t="s">
        <v>148</v>
      </c>
      <c r="Y19" s="2" t="s">
        <v>283</v>
      </c>
      <c r="Z19" s="4"/>
      <c r="AA19" s="4">
        <f>=ROUNDDOWN({0},0)</f>
      </c>
      <c r="AB19" s="5">
        <v>10.4</v>
      </c>
      <c r="AC19" s="2" t="s">
        <v>284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8</v>
      </c>
      <c r="AS19" s="8">
        <v>1269.44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205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286</v>
      </c>
      <c r="BX19" s="2" t="s">
        <v>301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4</v>
      </c>
      <c r="CE19" s="8">
        <v>602.28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288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4</v>
      </c>
      <c r="CR19" s="8">
        <v>667.16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302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291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286</v>
      </c>
      <c r="DX19" s="2" t="s">
        <v>303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293</v>
      </c>
      <c r="EK19" s="2" t="s">
        <v>304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166</v>
      </c>
      <c r="EX19" s="2" t="s">
        <v>182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286</v>
      </c>
      <c r="FK19" s="2" t="s">
        <v>305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286</v>
      </c>
      <c r="FX19" s="2" t="s">
        <v>306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286</v>
      </c>
      <c r="GK19" s="2" t="s">
        <v>148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307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261</v>
      </c>
      <c r="G20" s="2" t="s">
        <v>261</v>
      </c>
      <c r="H20" s="2" t="s">
        <v>261</v>
      </c>
      <c r="I20" s="2" t="s">
        <v>142</v>
      </c>
      <c r="J20" s="2" t="s">
        <v>190</v>
      </c>
      <c r="K20" s="2" t="s">
        <v>281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282</v>
      </c>
      <c r="W20" s="2" t="s">
        <v>151</v>
      </c>
      <c r="X20" s="2" t="s">
        <v>148</v>
      </c>
      <c r="Y20" s="2" t="s">
        <v>283</v>
      </c>
      <c r="Z20" s="4"/>
      <c r="AA20" s="4">
        <f>=ROUNDDOWN({0},0)</f>
      </c>
      <c r="AB20" s="5">
        <v>5.9</v>
      </c>
      <c r="AC20" s="2" t="s">
        <v>284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9</v>
      </c>
      <c r="AS20" s="8">
        <v>1885.17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308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286</v>
      </c>
      <c r="BX20" s="2" t="s">
        <v>301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2</v>
      </c>
      <c r="CE20" s="8">
        <v>308.86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288</v>
      </c>
      <c r="CK20" s="2" t="s">
        <v>309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166.79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305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6</v>
      </c>
      <c r="DE20" s="8">
        <v>1409.52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291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286</v>
      </c>
      <c r="DX20" s="2" t="s">
        <v>310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293</v>
      </c>
      <c r="EK20" s="2" t="s">
        <v>311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295</v>
      </c>
      <c r="EX20" s="2" t="s">
        <v>312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286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286</v>
      </c>
      <c r="FX20" s="2" t="s">
        <v>313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286</v>
      </c>
      <c r="GK20" s="2" t="s">
        <v>314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315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261</v>
      </c>
      <c r="G21" s="2" t="s">
        <v>261</v>
      </c>
      <c r="H21" s="2" t="s">
        <v>261</v>
      </c>
      <c r="I21" s="2" t="s">
        <v>142</v>
      </c>
      <c r="J21" s="2" t="s">
        <v>143</v>
      </c>
      <c r="K21" s="2" t="s">
        <v>316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282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317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9</v>
      </c>
      <c r="AS21" s="8">
        <v>1267.5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30</v>
      </c>
      <c r="AY21" s="8">
        <v>5266.71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318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319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115.83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320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7</v>
      </c>
      <c r="CR21" s="8">
        <v>972.93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321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322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1</v>
      </c>
      <c r="DR21" s="8">
        <v>178.74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152</v>
      </c>
      <c r="DX21" s="2" t="s">
        <v>323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164</v>
      </c>
      <c r="EK21" s="2" t="s">
        <v>324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325</v>
      </c>
      <c r="EX21" s="2" t="s">
        <v>326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327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170</v>
      </c>
      <c r="FX21" s="2" t="s">
        <v>328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329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330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261</v>
      </c>
      <c r="G22" s="2" t="s">
        <v>261</v>
      </c>
      <c r="H22" s="2" t="s">
        <v>261</v>
      </c>
      <c r="I22" s="2" t="s">
        <v>142</v>
      </c>
      <c r="J22" s="2" t="s">
        <v>177</v>
      </c>
      <c r="K22" s="2" t="s">
        <v>316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282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317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12</v>
      </c>
      <c r="AS22" s="8">
        <v>2181.15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285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206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308.86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7</v>
      </c>
      <c r="CR22" s="8">
        <v>1167.53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290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3</v>
      </c>
      <c r="DE22" s="8">
        <v>704.76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331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332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164</v>
      </c>
      <c r="EK22" s="2" t="s">
        <v>333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334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333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335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336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261</v>
      </c>
      <c r="G23" s="2" t="s">
        <v>261</v>
      </c>
      <c r="H23" s="2" t="s">
        <v>261</v>
      </c>
      <c r="I23" s="2" t="s">
        <v>142</v>
      </c>
      <c r="J23" s="2" t="s">
        <v>190</v>
      </c>
      <c r="K23" s="2" t="s">
        <v>316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282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5.8</v>
      </c>
      <c r="AC23" s="2" t="s">
        <v>317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9</v>
      </c>
      <c r="AS23" s="8">
        <v>1818.06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337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191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192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4</v>
      </c>
      <c r="CR23" s="8">
        <v>667.16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338</v>
      </c>
      <c r="CX23" s="2" t="s">
        <v>339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3</v>
      </c>
      <c r="DE23" s="8">
        <v>704.76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304</v>
      </c>
      <c r="DL23" s="2" t="s">
        <v>157</v>
      </c>
      <c r="DM23" s="2" t="s">
        <v>157</v>
      </c>
      <c r="DN23" s="2" t="s">
        <v>148</v>
      </c>
      <c r="DO23" s="4"/>
      <c r="DP23" s="8"/>
      <c r="DQ23" s="4">
        <v>1</v>
      </c>
      <c r="DR23" s="8">
        <v>214.49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325</v>
      </c>
      <c r="EK23" s="2" t="s">
        <v>296</v>
      </c>
      <c r="EL23" s="2" t="s">
        <v>157</v>
      </c>
      <c r="EM23" s="2" t="s">
        <v>157</v>
      </c>
      <c r="EN23" s="2" t="s">
        <v>148</v>
      </c>
      <c r="EO23" s="4"/>
      <c r="EP23" s="8"/>
      <c r="EQ23" s="4">
        <v>1</v>
      </c>
      <c r="ER23" s="8">
        <v>231.65</v>
      </c>
      <c r="ES23" s="7">
        <v>-1</v>
      </c>
      <c r="ET23" s="7">
        <v>-1</v>
      </c>
      <c r="EU23" s="2" t="s">
        <v>155</v>
      </c>
      <c r="EV23" s="2" t="s">
        <v>145</v>
      </c>
      <c r="EW23" s="2" t="s">
        <v>325</v>
      </c>
      <c r="EX23" s="2" t="s">
        <v>340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341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170</v>
      </c>
      <c r="FX23" s="2" t="s">
        <v>342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201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343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344</v>
      </c>
      <c r="G24" s="2" t="s">
        <v>344</v>
      </c>
      <c r="H24" s="2" t="s">
        <v>344</v>
      </c>
      <c r="I24" s="2" t="s">
        <v>142</v>
      </c>
      <c r="J24" s="2" t="s">
        <v>143</v>
      </c>
      <c r="K24" s="2" t="s">
        <v>345</v>
      </c>
      <c r="L24" s="3">
        <v>170.23</v>
      </c>
      <c r="M24" s="3">
        <v>178.74</v>
      </c>
      <c r="N24" s="3">
        <v>499.99</v>
      </c>
      <c r="O24" s="2" t="s">
        <v>346</v>
      </c>
      <c r="P24" s="2" t="s">
        <v>347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282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11</v>
      </c>
      <c r="AS24" s="8">
        <v>1950.08</v>
      </c>
      <c r="AT24" s="7">
        <v>-1</v>
      </c>
      <c r="AU24" s="7">
        <v>-1</v>
      </c>
      <c r="AV24" s="4">
        <v>5</v>
      </c>
      <c r="AW24" s="8">
        <v>1151.76</v>
      </c>
      <c r="AX24" s="4">
        <v>17</v>
      </c>
      <c r="AY24" s="8">
        <v>2928.14</v>
      </c>
      <c r="AZ24" s="7">
        <v>-0.7059</v>
      </c>
      <c r="BA24" s="7">
        <v>-0.6067</v>
      </c>
      <c r="BB24" s="7"/>
      <c r="BC24" s="4">
        <v>5</v>
      </c>
      <c r="BD24" s="8">
        <v>1151.76</v>
      </c>
      <c r="BE24" s="4">
        <v>17</v>
      </c>
      <c r="BF24" s="8">
        <v>2928.14</v>
      </c>
      <c r="BG24" s="7">
        <v>-0.7059</v>
      </c>
      <c r="BH24" s="7">
        <v>-0.6067</v>
      </c>
      <c r="BI24" s="7">
        <v>1</v>
      </c>
      <c r="BJ24" s="4"/>
      <c r="BK24" s="8"/>
      <c r="BL24" s="2" t="s">
        <v>348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246</v>
      </c>
      <c r="BW24" s="2" t="s">
        <v>178</v>
      </c>
      <c r="BX24" s="2" t="s">
        <v>349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155</v>
      </c>
      <c r="CI24" s="2" t="s">
        <v>246</v>
      </c>
      <c r="CJ24" s="2" t="s">
        <v>158</v>
      </c>
      <c r="CK24" s="2" t="s">
        <v>207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246</v>
      </c>
      <c r="CW24" s="2" t="s">
        <v>303</v>
      </c>
      <c r="CX24" s="2" t="s">
        <v>350</v>
      </c>
      <c r="CY24" s="2" t="s">
        <v>157</v>
      </c>
      <c r="CZ24" s="2" t="s">
        <v>157</v>
      </c>
      <c r="DA24" s="2" t="s">
        <v>148</v>
      </c>
      <c r="DB24" s="4"/>
      <c r="DC24" s="8"/>
      <c r="DD24" s="4">
        <v>9</v>
      </c>
      <c r="DE24" s="8">
        <v>1624.78</v>
      </c>
      <c r="DF24" s="7">
        <v>-1</v>
      </c>
      <c r="DG24" s="7">
        <v>-1</v>
      </c>
      <c r="DH24" s="2" t="s">
        <v>155</v>
      </c>
      <c r="DI24" s="2" t="s">
        <v>246</v>
      </c>
      <c r="DJ24" s="2" t="s">
        <v>148</v>
      </c>
      <c r="DK24" s="2" t="s">
        <v>291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246</v>
      </c>
      <c r="DW24" s="2" t="s">
        <v>178</v>
      </c>
      <c r="DX24" s="2" t="s">
        <v>183</v>
      </c>
      <c r="DY24" s="2" t="s">
        <v>157</v>
      </c>
      <c r="DZ24" s="2" t="s">
        <v>157</v>
      </c>
      <c r="EA24" s="2" t="s">
        <v>148</v>
      </c>
      <c r="EB24" s="4"/>
      <c r="EC24" s="8"/>
      <c r="ED24" s="4">
        <v>1</v>
      </c>
      <c r="EE24" s="8">
        <v>200.19</v>
      </c>
      <c r="EF24" s="7">
        <v>-1</v>
      </c>
      <c r="EG24" s="7">
        <v>-1</v>
      </c>
      <c r="EH24" s="2" t="s">
        <v>155</v>
      </c>
      <c r="EI24" s="2" t="s">
        <v>246</v>
      </c>
      <c r="EJ24" s="2" t="s">
        <v>164</v>
      </c>
      <c r="EK24" s="2" t="s">
        <v>221</v>
      </c>
      <c r="EL24" s="2" t="s">
        <v>351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246</v>
      </c>
      <c r="EW24" s="2" t="s">
        <v>166</v>
      </c>
      <c r="EX24" s="2" t="s">
        <v>148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246</v>
      </c>
      <c r="FJ24" s="2" t="s">
        <v>168</v>
      </c>
      <c r="FK24" s="2" t="s">
        <v>352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246</v>
      </c>
      <c r="FW24" s="2" t="s">
        <v>170</v>
      </c>
      <c r="FX24" s="2" t="s">
        <v>353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246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246</v>
      </c>
      <c r="KW24" s="2" t="s">
        <v>174</v>
      </c>
      <c r="KX24" s="2" t="s">
        <v>148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354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344</v>
      </c>
      <c r="G25" s="2" t="s">
        <v>344</v>
      </c>
      <c r="H25" s="2" t="s">
        <v>344</v>
      </c>
      <c r="I25" s="2" t="s">
        <v>142</v>
      </c>
      <c r="J25" s="2" t="s">
        <v>177</v>
      </c>
      <c r="K25" s="2" t="s">
        <v>345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355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282</v>
      </c>
      <c r="W25" s="2" t="s">
        <v>151</v>
      </c>
      <c r="X25" s="2" t="s">
        <v>148</v>
      </c>
      <c r="Y25" s="2" t="s">
        <v>178</v>
      </c>
      <c r="Z25" s="4">
        <v>45</v>
      </c>
      <c r="AA25" s="4">
        <f>=ROUNDDOWN(9,0)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5</v>
      </c>
      <c r="AQ25" s="8">
        <v>1151.76</v>
      </c>
      <c r="AR25" s="4">
        <v>6</v>
      </c>
      <c r="AS25" s="8">
        <v>978.06</v>
      </c>
      <c r="AT25" s="7">
        <v>-0.1667</v>
      </c>
      <c r="AU25" s="7">
        <v>0.1776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5</v>
      </c>
      <c r="BK25" s="8">
        <v>1151.76</v>
      </c>
      <c r="BL25" s="2" t="s">
        <v>356</v>
      </c>
      <c r="BM25" s="7">
        <v>1</v>
      </c>
      <c r="BN25" s="7">
        <v>1</v>
      </c>
      <c r="BO25" s="4">
        <v>2</v>
      </c>
      <c r="BP25" s="8">
        <v>447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206</v>
      </c>
      <c r="BY25" s="2" t="s">
        <v>157</v>
      </c>
      <c r="BZ25" s="2" t="s">
        <v>157</v>
      </c>
      <c r="CA25" s="2" t="s">
        <v>148</v>
      </c>
      <c r="CB25" s="4"/>
      <c r="CC25" s="8"/>
      <c r="CD25" s="4">
        <v>4</v>
      </c>
      <c r="CE25" s="8">
        <v>514.76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158</v>
      </c>
      <c r="CK25" s="2" t="s">
        <v>357</v>
      </c>
      <c r="CL25" s="2" t="s">
        <v>157</v>
      </c>
      <c r="CM25" s="2" t="s">
        <v>157</v>
      </c>
      <c r="CN25" s="2" t="s">
        <v>148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303</v>
      </c>
      <c r="CX25" s="2" t="s">
        <v>358</v>
      </c>
      <c r="CY25" s="2" t="s">
        <v>157</v>
      </c>
      <c r="CZ25" s="2" t="s">
        <v>157</v>
      </c>
      <c r="DA25" s="2" t="s">
        <v>148</v>
      </c>
      <c r="DB25" s="4">
        <v>3</v>
      </c>
      <c r="DC25" s="8">
        <v>704.76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291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359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164</v>
      </c>
      <c r="EK25" s="2" t="s">
        <v>360</v>
      </c>
      <c r="EL25" s="2" t="s">
        <v>157</v>
      </c>
      <c r="EM25" s="2" t="s">
        <v>157</v>
      </c>
      <c r="EN25" s="2" t="s">
        <v>148</v>
      </c>
      <c r="EO25" s="4"/>
      <c r="EP25" s="8"/>
      <c r="EQ25" s="4">
        <v>1</v>
      </c>
      <c r="ER25" s="8">
        <v>231.65</v>
      </c>
      <c r="ES25" s="7">
        <v>-1</v>
      </c>
      <c r="ET25" s="7">
        <v>-1</v>
      </c>
      <c r="EU25" s="2" t="s">
        <v>155</v>
      </c>
      <c r="EV25" s="2" t="s">
        <v>145</v>
      </c>
      <c r="EW25" s="2" t="s">
        <v>166</v>
      </c>
      <c r="EX25" s="2" t="s">
        <v>361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362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328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363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344</v>
      </c>
      <c r="G26" s="2" t="s">
        <v>344</v>
      </c>
      <c r="H26" s="2" t="s">
        <v>344</v>
      </c>
      <c r="I26" s="2" t="s">
        <v>142</v>
      </c>
      <c r="J26" s="2" t="s">
        <v>190</v>
      </c>
      <c r="K26" s="2" t="s">
        <v>345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355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282</v>
      </c>
      <c r="W26" s="2" t="s">
        <v>151</v>
      </c>
      <c r="X26" s="2" t="s">
        <v>148</v>
      </c>
      <c r="Y26" s="2" t="s">
        <v>178</v>
      </c>
      <c r="Z26" s="4">
        <v>23</v>
      </c>
      <c r="AA26" s="4">
        <f>=ROUNDDOWN(23,0)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148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169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158</v>
      </c>
      <c r="CK26" s="2" t="s">
        <v>365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303</v>
      </c>
      <c r="CX26" s="2" t="s">
        <v>366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242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178</v>
      </c>
      <c r="DX26" s="2" t="s">
        <v>367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164</v>
      </c>
      <c r="EK26" s="2" t="s">
        <v>148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368</v>
      </c>
      <c r="EX26" s="2" t="s">
        <v>369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148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170</v>
      </c>
      <c r="FX26" s="2" t="s">
        <v>297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201</v>
      </c>
      <c r="GK26" s="2" t="s">
        <v>148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174</v>
      </c>
      <c r="KX26" s="2" t="s">
        <v>148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143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372</v>
      </c>
      <c r="P27" s="2" t="s">
        <v>347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282</v>
      </c>
      <c r="W27" s="2" t="s">
        <v>151</v>
      </c>
      <c r="X27" s="2" t="s">
        <v>148</v>
      </c>
      <c r="Y27" s="2" t="s">
        <v>206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509.4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14</v>
      </c>
      <c r="AY27" s="8">
        <v>2592.21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14</v>
      </c>
      <c r="BF27" s="8">
        <v>2592.21</v>
      </c>
      <c r="BG27" s="7" t="s">
        <v>148</v>
      </c>
      <c r="BH27" s="7" t="s">
        <v>148</v>
      </c>
      <c r="BI27" s="7"/>
      <c r="BJ27" s="4"/>
      <c r="BK27" s="8"/>
      <c r="BL27" s="2" t="s">
        <v>373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246</v>
      </c>
      <c r="BW27" s="2" t="s">
        <v>206</v>
      </c>
      <c r="BX27" s="2" t="s">
        <v>374</v>
      </c>
      <c r="BY27" s="2" t="s">
        <v>157</v>
      </c>
      <c r="BZ27" s="2" t="s">
        <v>157</v>
      </c>
      <c r="CA27" s="2" t="s">
        <v>148</v>
      </c>
      <c r="CB27" s="4"/>
      <c r="CC27" s="8"/>
      <c r="CD27" s="4">
        <v>3</v>
      </c>
      <c r="CE27" s="8">
        <v>321.72</v>
      </c>
      <c r="CF27" s="7">
        <v>-1</v>
      </c>
      <c r="CG27" s="7">
        <v>-1</v>
      </c>
      <c r="CH27" s="2" t="s">
        <v>155</v>
      </c>
      <c r="CI27" s="2" t="s">
        <v>246</v>
      </c>
      <c r="CJ27" s="2" t="s">
        <v>158</v>
      </c>
      <c r="CK27" s="2" t="s">
        <v>375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246</v>
      </c>
      <c r="CW27" s="2" t="s">
        <v>309</v>
      </c>
      <c r="CX27" s="2" t="s">
        <v>376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246</v>
      </c>
      <c r="DJ27" s="2" t="s">
        <v>148</v>
      </c>
      <c r="DK27" s="2" t="s">
        <v>291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246</v>
      </c>
      <c r="DW27" s="2" t="s">
        <v>206</v>
      </c>
      <c r="DX27" s="2" t="s">
        <v>349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246</v>
      </c>
      <c r="EJ27" s="2" t="s">
        <v>164</v>
      </c>
      <c r="EK27" s="2" t="s">
        <v>324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246</v>
      </c>
      <c r="EW27" s="2" t="s">
        <v>166</v>
      </c>
      <c r="EX27" s="2" t="s">
        <v>377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246</v>
      </c>
      <c r="FJ27" s="2" t="s">
        <v>168</v>
      </c>
      <c r="FK27" s="2" t="s">
        <v>169</v>
      </c>
      <c r="FL27" s="2" t="s">
        <v>157</v>
      </c>
      <c r="FM27" s="2" t="s">
        <v>157</v>
      </c>
      <c r="FN27" s="2" t="s">
        <v>148</v>
      </c>
      <c r="FO27" s="4"/>
      <c r="FP27" s="8"/>
      <c r="FQ27" s="4">
        <v>1</v>
      </c>
      <c r="FR27" s="8">
        <v>187.68</v>
      </c>
      <c r="FS27" s="7">
        <v>-1</v>
      </c>
      <c r="FT27" s="7">
        <v>-1</v>
      </c>
      <c r="FU27" s="2" t="s">
        <v>155</v>
      </c>
      <c r="FV27" s="2" t="s">
        <v>246</v>
      </c>
      <c r="FW27" s="2" t="s">
        <v>170</v>
      </c>
      <c r="FX27" s="2" t="s">
        <v>305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246</v>
      </c>
      <c r="GJ27" s="2" t="s">
        <v>172</v>
      </c>
      <c r="GK27" s="2" t="s">
        <v>303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246</v>
      </c>
      <c r="KW27" s="2" t="s">
        <v>174</v>
      </c>
      <c r="KX27" s="2" t="s">
        <v>378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177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372</v>
      </c>
      <c r="P28" s="2" t="s">
        <v>355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282</v>
      </c>
      <c r="W28" s="2" t="s">
        <v>151</v>
      </c>
      <c r="X28" s="2" t="s">
        <v>148</v>
      </c>
      <c r="Y28" s="2" t="s">
        <v>206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10</v>
      </c>
      <c r="AS28" s="8">
        <v>2082.81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246</v>
      </c>
      <c r="BW28" s="2" t="s">
        <v>206</v>
      </c>
      <c r="BX28" s="2" t="s">
        <v>228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155</v>
      </c>
      <c r="CI28" s="2" t="s">
        <v>246</v>
      </c>
      <c r="CJ28" s="2" t="s">
        <v>158</v>
      </c>
      <c r="CK28" s="2" t="s">
        <v>381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246</v>
      </c>
      <c r="CW28" s="2" t="s">
        <v>309</v>
      </c>
      <c r="CX28" s="2" t="s">
        <v>382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7</v>
      </c>
      <c r="DE28" s="8">
        <v>1644.44</v>
      </c>
      <c r="DF28" s="7">
        <v>-1</v>
      </c>
      <c r="DG28" s="7">
        <v>-1</v>
      </c>
      <c r="DH28" s="2" t="s">
        <v>155</v>
      </c>
      <c r="DI28" s="2" t="s">
        <v>246</v>
      </c>
      <c r="DJ28" s="2" t="s">
        <v>148</v>
      </c>
      <c r="DK28" s="2" t="s">
        <v>291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246</v>
      </c>
      <c r="DW28" s="2" t="s">
        <v>206</v>
      </c>
      <c r="DX28" s="2" t="s">
        <v>383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246</v>
      </c>
      <c r="EJ28" s="2" t="s">
        <v>164</v>
      </c>
      <c r="EK28" s="2" t="s">
        <v>324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246</v>
      </c>
      <c r="EW28" s="2" t="s">
        <v>166</v>
      </c>
      <c r="EX28" s="2" t="s">
        <v>378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246</v>
      </c>
      <c r="FJ28" s="2" t="s">
        <v>168</v>
      </c>
      <c r="FK28" s="2" t="s">
        <v>384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246</v>
      </c>
      <c r="FW28" s="2" t="s">
        <v>170</v>
      </c>
      <c r="FX28" s="2" t="s">
        <v>385</v>
      </c>
      <c r="FY28" s="2" t="s">
        <v>157</v>
      </c>
      <c r="FZ28" s="2" t="s">
        <v>157</v>
      </c>
      <c r="GA28" s="2" t="s">
        <v>148</v>
      </c>
      <c r="GB28" s="4"/>
      <c r="GC28" s="8"/>
      <c r="GD28" s="4">
        <v>1</v>
      </c>
      <c r="GE28" s="8">
        <v>180.99</v>
      </c>
      <c r="GF28" s="7">
        <v>-1</v>
      </c>
      <c r="GG28" s="7">
        <v>-1</v>
      </c>
      <c r="GH28" s="2" t="s">
        <v>155</v>
      </c>
      <c r="GI28" s="2" t="s">
        <v>246</v>
      </c>
      <c r="GJ28" s="2" t="s">
        <v>172</v>
      </c>
      <c r="GK28" s="2" t="s">
        <v>386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246</v>
      </c>
      <c r="KW28" s="2" t="s">
        <v>174</v>
      </c>
      <c r="KX28" s="2" t="s">
        <v>387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389</v>
      </c>
      <c r="E29" s="2" t="s">
        <v>390</v>
      </c>
      <c r="F29" s="2" t="s">
        <v>391</v>
      </c>
      <c r="G29" s="2" t="s">
        <v>391</v>
      </c>
      <c r="H29" s="2" t="s">
        <v>391</v>
      </c>
      <c r="I29" s="2" t="s">
        <v>392</v>
      </c>
      <c r="J29" s="2" t="s">
        <v>393</v>
      </c>
      <c r="K29" s="2" t="s">
        <v>394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235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282</v>
      </c>
      <c r="W29" s="2" t="s">
        <v>151</v>
      </c>
      <c r="X29" s="2" t="s">
        <v>148</v>
      </c>
      <c r="Y29" s="2" t="s">
        <v>183</v>
      </c>
      <c r="Z29" s="4">
        <v>120</v>
      </c>
      <c r="AA29" s="4">
        <f>=ROUNDDOWN(35.2941176470588,0)</f>
      </c>
      <c r="AB29" s="5">
        <v>3.4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155.01</v>
      </c>
      <c r="AR29" s="4">
        <v>3</v>
      </c>
      <c r="AS29" s="8">
        <v>74.1</v>
      </c>
      <c r="AT29" s="7"/>
      <c r="AU29" s="7">
        <v>1.0919</v>
      </c>
      <c r="AV29" s="4">
        <v>3</v>
      </c>
      <c r="AW29" s="8">
        <v>155.01</v>
      </c>
      <c r="AX29" s="4">
        <v>3</v>
      </c>
      <c r="AY29" s="8">
        <v>74.1</v>
      </c>
      <c r="AZ29" s="7"/>
      <c r="BA29" s="7">
        <v>1.0919</v>
      </c>
      <c r="BB29" s="7">
        <v>1</v>
      </c>
      <c r="BC29" s="4">
        <v>3</v>
      </c>
      <c r="BD29" s="8">
        <v>155.01</v>
      </c>
      <c r="BE29" s="4">
        <v>4</v>
      </c>
      <c r="BF29" s="8">
        <v>100.1</v>
      </c>
      <c r="BG29" s="7">
        <v>-0.25</v>
      </c>
      <c r="BH29" s="7">
        <v>0.5486</v>
      </c>
      <c r="BI29" s="7">
        <v>1</v>
      </c>
      <c r="BJ29" s="4">
        <v>3</v>
      </c>
      <c r="BK29" s="8">
        <v>155.01</v>
      </c>
      <c r="BL29" s="2" t="s">
        <v>396</v>
      </c>
      <c r="BM29" s="7">
        <v>1</v>
      </c>
      <c r="BN29" s="7">
        <v>1</v>
      </c>
      <c r="BO29" s="4">
        <v>3</v>
      </c>
      <c r="BP29" s="8">
        <v>155.01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204</v>
      </c>
      <c r="BX29" s="2" t="s">
        <v>319</v>
      </c>
      <c r="BY29" s="2" t="s">
        <v>157</v>
      </c>
      <c r="BZ29" s="2" t="s">
        <v>157</v>
      </c>
      <c r="CA29" s="2" t="s">
        <v>148</v>
      </c>
      <c r="CB29" s="4"/>
      <c r="CC29" s="8"/>
      <c r="CD29" s="4">
        <v>2</v>
      </c>
      <c r="CE29" s="8">
        <v>46.8</v>
      </c>
      <c r="CF29" s="7">
        <v>-1</v>
      </c>
      <c r="CG29" s="7">
        <v>-1</v>
      </c>
      <c r="CH29" s="2" t="s">
        <v>155</v>
      </c>
      <c r="CI29" s="2" t="s">
        <v>145</v>
      </c>
      <c r="CJ29" s="2" t="s">
        <v>158</v>
      </c>
      <c r="CK29" s="2" t="s">
        <v>327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397</v>
      </c>
      <c r="CX29" s="2" t="s">
        <v>398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230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204</v>
      </c>
      <c r="DX29" s="2" t="s">
        <v>399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164</v>
      </c>
      <c r="EK29" s="2" t="s">
        <v>324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226</v>
      </c>
      <c r="EX29" s="2" t="s">
        <v>400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401</v>
      </c>
      <c r="FK29" s="2" t="s">
        <v>402</v>
      </c>
      <c r="FL29" s="2" t="s">
        <v>157</v>
      </c>
      <c r="FM29" s="2" t="s">
        <v>157</v>
      </c>
      <c r="FN29" s="2" t="s">
        <v>148</v>
      </c>
      <c r="FO29" s="4"/>
      <c r="FP29" s="8"/>
      <c r="FQ29" s="4">
        <v>1</v>
      </c>
      <c r="FR29" s="8">
        <v>27.3</v>
      </c>
      <c r="FS29" s="7">
        <v>-1</v>
      </c>
      <c r="FT29" s="7">
        <v>-1</v>
      </c>
      <c r="FU29" s="2" t="s">
        <v>155</v>
      </c>
      <c r="FV29" s="2" t="s">
        <v>145</v>
      </c>
      <c r="FW29" s="2" t="s">
        <v>403</v>
      </c>
      <c r="FX29" s="2" t="s">
        <v>404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201</v>
      </c>
      <c r="GK29" s="2" t="s">
        <v>405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406</v>
      </c>
      <c r="KX29" s="2" t="s">
        <v>407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120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408</v>
      </c>
      <c r="B30" s="2" t="s">
        <v>137</v>
      </c>
      <c r="C30" s="2" t="s">
        <v>138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409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235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282</v>
      </c>
      <c r="W30" s="2" t="s">
        <v>151</v>
      </c>
      <c r="X30" s="2" t="s">
        <v>148</v>
      </c>
      <c r="Y30" s="2" t="s">
        <v>183</v>
      </c>
      <c r="Z30" s="4">
        <v>33</v>
      </c>
      <c r="AA30" s="4">
        <f>=ROUNDDOWN(16.5,0)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1</v>
      </c>
      <c r="AS30" s="8">
        <v>26</v>
      </c>
      <c r="AT30" s="7">
        <v>-1</v>
      </c>
      <c r="AU30" s="7">
        <v>-1</v>
      </c>
      <c r="AV30" s="4"/>
      <c r="AW30" s="8"/>
      <c r="AX30" s="4">
        <v>1</v>
      </c>
      <c r="AY30" s="8">
        <v>26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204</v>
      </c>
      <c r="BX30" s="2" t="s">
        <v>410</v>
      </c>
      <c r="BY30" s="2" t="s">
        <v>157</v>
      </c>
      <c r="BZ30" s="2" t="s">
        <v>157</v>
      </c>
      <c r="CA30" s="2" t="s">
        <v>148</v>
      </c>
      <c r="CB30" s="4"/>
      <c r="CC30" s="8"/>
      <c r="CD30" s="4">
        <v>1</v>
      </c>
      <c r="CE30" s="8">
        <v>26</v>
      </c>
      <c r="CF30" s="7">
        <v>-1</v>
      </c>
      <c r="CG30" s="7">
        <v>-1</v>
      </c>
      <c r="CH30" s="2" t="s">
        <v>155</v>
      </c>
      <c r="CI30" s="2" t="s">
        <v>145</v>
      </c>
      <c r="CJ30" s="2" t="s">
        <v>158</v>
      </c>
      <c r="CK30" s="2" t="s">
        <v>320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397</v>
      </c>
      <c r="CX30" s="2" t="s">
        <v>411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230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204</v>
      </c>
      <c r="DX30" s="2" t="s">
        <v>359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164</v>
      </c>
      <c r="EK30" s="2" t="s">
        <v>412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226</v>
      </c>
      <c r="EX30" s="2" t="s">
        <v>413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401</v>
      </c>
      <c r="FK30" s="2" t="s">
        <v>148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403</v>
      </c>
      <c r="FX30" s="2" t="s">
        <v>302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201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406</v>
      </c>
      <c r="KX30" s="2" t="s">
        <v>407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33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414</v>
      </c>
      <c r="B31" s="2" t="s">
        <v>137</v>
      </c>
      <c r="C31" s="2" t="s">
        <v>138</v>
      </c>
      <c r="D31" s="2" t="s">
        <v>389</v>
      </c>
      <c r="E31" s="2" t="s">
        <v>390</v>
      </c>
      <c r="F31" s="2" t="s">
        <v>415</v>
      </c>
      <c r="G31" s="2" t="s">
        <v>415</v>
      </c>
      <c r="H31" s="2" t="s">
        <v>415</v>
      </c>
      <c r="I31" s="2" t="s">
        <v>416</v>
      </c>
      <c r="J31" s="2" t="s">
        <v>417</v>
      </c>
      <c r="K31" s="2" t="s">
        <v>409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235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282</v>
      </c>
      <c r="W31" s="2" t="s">
        <v>151</v>
      </c>
      <c r="X31" s="2" t="s">
        <v>148</v>
      </c>
      <c r="Y31" s="2" t="s">
        <v>178</v>
      </c>
      <c r="Z31" s="4">
        <v>104</v>
      </c>
      <c r="AA31" s="4">
        <f>=ROUNDDOWN(74.2857142857143,0)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89.39</v>
      </c>
      <c r="AR31" s="4">
        <v>1</v>
      </c>
      <c r="AS31" s="8">
        <v>36.4</v>
      </c>
      <c r="AT31" s="7">
        <v>1</v>
      </c>
      <c r="AU31" s="7">
        <v>1.4558</v>
      </c>
      <c r="AV31" s="4">
        <v>2</v>
      </c>
      <c r="AW31" s="8">
        <v>89.39</v>
      </c>
      <c r="AX31" s="4">
        <v>1</v>
      </c>
      <c r="AY31" s="8">
        <v>36.4</v>
      </c>
      <c r="AZ31" s="7">
        <v>1</v>
      </c>
      <c r="BA31" s="7">
        <v>1.4558</v>
      </c>
      <c r="BB31" s="7">
        <v>1</v>
      </c>
      <c r="BC31" s="4">
        <v>3</v>
      </c>
      <c r="BD31" s="8">
        <v>136.19</v>
      </c>
      <c r="BE31" s="4">
        <v>15</v>
      </c>
      <c r="BF31" s="8">
        <v>606.79</v>
      </c>
      <c r="BG31" s="7">
        <v>-0.8</v>
      </c>
      <c r="BH31" s="7">
        <v>-0.7756</v>
      </c>
      <c r="BI31" s="7">
        <v>0.6564</v>
      </c>
      <c r="BJ31" s="4">
        <v>2</v>
      </c>
      <c r="BK31" s="8">
        <v>89.39</v>
      </c>
      <c r="BL31" s="2" t="s">
        <v>418</v>
      </c>
      <c r="BM31" s="7">
        <v>1</v>
      </c>
      <c r="BN31" s="7">
        <v>1</v>
      </c>
      <c r="BO31" s="4">
        <v>2</v>
      </c>
      <c r="BP31" s="8">
        <v>89.39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204</v>
      </c>
      <c r="BX31" s="2" t="s">
        <v>410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174</v>
      </c>
      <c r="CK31" s="2" t="s">
        <v>357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397</v>
      </c>
      <c r="CX31" s="2" t="s">
        <v>419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216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204</v>
      </c>
      <c r="DX31" s="2" t="s">
        <v>420</v>
      </c>
      <c r="DY31" s="2" t="s">
        <v>157</v>
      </c>
      <c r="DZ31" s="2" t="s">
        <v>157</v>
      </c>
      <c r="EA31" s="2" t="s">
        <v>148</v>
      </c>
      <c r="EB31" s="4"/>
      <c r="EC31" s="8"/>
      <c r="ED31" s="4">
        <v>1</v>
      </c>
      <c r="EE31" s="8">
        <v>36.4</v>
      </c>
      <c r="EF31" s="7">
        <v>-1</v>
      </c>
      <c r="EG31" s="7">
        <v>-1</v>
      </c>
      <c r="EH31" s="2" t="s">
        <v>155</v>
      </c>
      <c r="EI31" s="2" t="s">
        <v>145</v>
      </c>
      <c r="EJ31" s="2" t="s">
        <v>164</v>
      </c>
      <c r="EK31" s="2" t="s">
        <v>324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226</v>
      </c>
      <c r="EX31" s="2" t="s">
        <v>421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401</v>
      </c>
      <c r="FK31" s="2" t="s">
        <v>422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403</v>
      </c>
      <c r="FX31" s="2" t="s">
        <v>309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201</v>
      </c>
      <c r="GK31" s="2" t="s">
        <v>148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406</v>
      </c>
      <c r="KX31" s="2" t="s">
        <v>407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104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423</v>
      </c>
      <c r="B32" s="2" t="s">
        <v>137</v>
      </c>
      <c r="C32" s="2" t="s">
        <v>138</v>
      </c>
      <c r="D32" s="2" t="s">
        <v>389</v>
      </c>
      <c r="E32" s="2" t="s">
        <v>390</v>
      </c>
      <c r="F32" s="2" t="s">
        <v>415</v>
      </c>
      <c r="G32" s="2" t="s">
        <v>415</v>
      </c>
      <c r="H32" s="2" t="s">
        <v>415</v>
      </c>
      <c r="I32" s="2" t="s">
        <v>416</v>
      </c>
      <c r="J32" s="2" t="s">
        <v>417</v>
      </c>
      <c r="K32" s="2" t="s">
        <v>394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235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395</v>
      </c>
      <c r="V32" s="2" t="s">
        <v>282</v>
      </c>
      <c r="W32" s="2" t="s">
        <v>151</v>
      </c>
      <c r="X32" s="2" t="s">
        <v>148</v>
      </c>
      <c r="Y32" s="2" t="s">
        <v>178</v>
      </c>
      <c r="Z32" s="4">
        <v>59</v>
      </c>
      <c r="AA32" s="4">
        <f>=ROUNDDOWN(15.9459459459459,0)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46.8</v>
      </c>
      <c r="AR32" s="4">
        <v>5</v>
      </c>
      <c r="AS32" s="8">
        <v>274.79</v>
      </c>
      <c r="AT32" s="7">
        <v>-0.8</v>
      </c>
      <c r="AU32" s="7">
        <v>-0.8297</v>
      </c>
      <c r="AV32" s="4">
        <v>1</v>
      </c>
      <c r="AW32" s="8">
        <v>46.8</v>
      </c>
      <c r="AX32" s="4">
        <v>5</v>
      </c>
      <c r="AY32" s="8">
        <v>274.79</v>
      </c>
      <c r="AZ32" s="7">
        <v>-0.8</v>
      </c>
      <c r="BA32" s="7">
        <v>-0.8297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0.3436</v>
      </c>
      <c r="BJ32" s="4">
        <v>1</v>
      </c>
      <c r="BK32" s="8">
        <v>46.8</v>
      </c>
      <c r="BL32" s="2" t="s">
        <v>424</v>
      </c>
      <c r="BM32" s="7">
        <v>1</v>
      </c>
      <c r="BN32" s="7">
        <v>1</v>
      </c>
      <c r="BO32" s="4">
        <v>1</v>
      </c>
      <c r="BP32" s="8">
        <v>46.8</v>
      </c>
      <c r="BQ32" s="4">
        <v>2</v>
      </c>
      <c r="BR32" s="8">
        <v>169.98</v>
      </c>
      <c r="BS32" s="7">
        <v>-0.5</v>
      </c>
      <c r="BT32" s="7">
        <v>-0.7247</v>
      </c>
      <c r="BU32" s="2" t="s">
        <v>155</v>
      </c>
      <c r="BV32" s="2" t="s">
        <v>145</v>
      </c>
      <c r="BW32" s="2" t="s">
        <v>204</v>
      </c>
      <c r="BX32" s="2" t="s">
        <v>425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32.5</v>
      </c>
      <c r="CF32" s="7">
        <v>-1</v>
      </c>
      <c r="CG32" s="7">
        <v>-1</v>
      </c>
      <c r="CH32" s="2" t="s">
        <v>155</v>
      </c>
      <c r="CI32" s="2" t="s">
        <v>145</v>
      </c>
      <c r="CJ32" s="2" t="s">
        <v>174</v>
      </c>
      <c r="CK32" s="2" t="s">
        <v>426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397</v>
      </c>
      <c r="CX32" s="2" t="s">
        <v>427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1</v>
      </c>
      <c r="DE32" s="8">
        <v>35.59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1</v>
      </c>
      <c r="DR32" s="8">
        <v>36.72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204</v>
      </c>
      <c r="DX32" s="2" t="s">
        <v>429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164</v>
      </c>
      <c r="EK32" s="2" t="s">
        <v>430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226</v>
      </c>
      <c r="EX32" s="2" t="s">
        <v>431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401</v>
      </c>
      <c r="FK32" s="2" t="s">
        <v>432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403</v>
      </c>
      <c r="FX32" s="2" t="s">
        <v>352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201</v>
      </c>
      <c r="GK32" s="2" t="s">
        <v>148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406</v>
      </c>
      <c r="KX32" s="2" t="s">
        <v>407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59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433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415</v>
      </c>
      <c r="G33" s="2" t="s">
        <v>415</v>
      </c>
      <c r="H33" s="2" t="s">
        <v>415</v>
      </c>
      <c r="I33" s="2" t="s">
        <v>416</v>
      </c>
      <c r="J33" s="2" t="s">
        <v>417</v>
      </c>
      <c r="K33" s="2" t="s">
        <v>203</v>
      </c>
      <c r="L33" s="3">
        <v>30.95</v>
      </c>
      <c r="M33" s="3">
        <v>32.5</v>
      </c>
      <c r="N33" s="3">
        <v>99.99</v>
      </c>
      <c r="O33" s="2" t="s">
        <v>346</v>
      </c>
      <c r="P33" s="2" t="s">
        <v>347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395</v>
      </c>
      <c r="V33" s="2" t="s">
        <v>282</v>
      </c>
      <c r="W33" s="2" t="s">
        <v>151</v>
      </c>
      <c r="X33" s="2" t="s">
        <v>148</v>
      </c>
      <c r="Y33" s="2" t="s">
        <v>183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7</v>
      </c>
      <c r="AS33" s="8">
        <v>227.51</v>
      </c>
      <c r="AT33" s="7">
        <v>-1</v>
      </c>
      <c r="AU33" s="7">
        <v>-1</v>
      </c>
      <c r="AV33" s="4"/>
      <c r="AW33" s="8"/>
      <c r="AX33" s="4">
        <v>7</v>
      </c>
      <c r="AY33" s="8">
        <v>227.51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434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246</v>
      </c>
      <c r="BW33" s="2" t="s">
        <v>204</v>
      </c>
      <c r="BX33" s="2" t="s">
        <v>206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1</v>
      </c>
      <c r="CE33" s="8">
        <v>16.25</v>
      </c>
      <c r="CF33" s="7">
        <v>-1</v>
      </c>
      <c r="CG33" s="7">
        <v>-1</v>
      </c>
      <c r="CH33" s="2" t="s">
        <v>155</v>
      </c>
      <c r="CI33" s="2" t="s">
        <v>246</v>
      </c>
      <c r="CJ33" s="2" t="s">
        <v>174</v>
      </c>
      <c r="CK33" s="2" t="s">
        <v>435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246</v>
      </c>
      <c r="CW33" s="2" t="s">
        <v>397</v>
      </c>
      <c r="CX33" s="2" t="s">
        <v>293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4</v>
      </c>
      <c r="DE33" s="8">
        <v>142.36</v>
      </c>
      <c r="DF33" s="7">
        <v>-1</v>
      </c>
      <c r="DG33" s="7">
        <v>-1</v>
      </c>
      <c r="DH33" s="2" t="s">
        <v>155</v>
      </c>
      <c r="DI33" s="2" t="s">
        <v>246</v>
      </c>
      <c r="DJ33" s="2" t="s">
        <v>148</v>
      </c>
      <c r="DK33" s="2" t="s">
        <v>304</v>
      </c>
      <c r="DL33" s="2" t="s">
        <v>157</v>
      </c>
      <c r="DM33" s="2" t="s">
        <v>157</v>
      </c>
      <c r="DN33" s="2" t="s">
        <v>148</v>
      </c>
      <c r="DO33" s="4"/>
      <c r="DP33" s="8"/>
      <c r="DQ33" s="4">
        <v>1</v>
      </c>
      <c r="DR33" s="8">
        <v>32.5</v>
      </c>
      <c r="DS33" s="7">
        <v>-1</v>
      </c>
      <c r="DT33" s="7">
        <v>-1</v>
      </c>
      <c r="DU33" s="2" t="s">
        <v>155</v>
      </c>
      <c r="DV33" s="2" t="s">
        <v>246</v>
      </c>
      <c r="DW33" s="2" t="s">
        <v>204</v>
      </c>
      <c r="DX33" s="2" t="s">
        <v>228</v>
      </c>
      <c r="DY33" s="2" t="s">
        <v>157</v>
      </c>
      <c r="DZ33" s="2" t="s">
        <v>157</v>
      </c>
      <c r="EA33" s="2" t="s">
        <v>148</v>
      </c>
      <c r="EB33" s="4"/>
      <c r="EC33" s="8"/>
      <c r="ED33" s="4">
        <v>1</v>
      </c>
      <c r="EE33" s="8">
        <v>36.4</v>
      </c>
      <c r="EF33" s="7">
        <v>-1</v>
      </c>
      <c r="EG33" s="7">
        <v>-1</v>
      </c>
      <c r="EH33" s="2" t="s">
        <v>155</v>
      </c>
      <c r="EI33" s="2" t="s">
        <v>246</v>
      </c>
      <c r="EJ33" s="2" t="s">
        <v>164</v>
      </c>
      <c r="EK33" s="2" t="s">
        <v>436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246</v>
      </c>
      <c r="EW33" s="2" t="s">
        <v>226</v>
      </c>
      <c r="EX33" s="2" t="s">
        <v>437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246</v>
      </c>
      <c r="FJ33" s="2" t="s">
        <v>401</v>
      </c>
      <c r="FK33" s="2" t="s">
        <v>148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246</v>
      </c>
      <c r="FW33" s="2" t="s">
        <v>403</v>
      </c>
      <c r="FX33" s="2" t="s">
        <v>328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246</v>
      </c>
      <c r="GJ33" s="2" t="s">
        <v>201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246</v>
      </c>
      <c r="KW33" s="2" t="s">
        <v>406</v>
      </c>
      <c r="KX33" s="2" t="s">
        <v>148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438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415</v>
      </c>
      <c r="G34" s="2" t="s">
        <v>415</v>
      </c>
      <c r="H34" s="2" t="s">
        <v>415</v>
      </c>
      <c r="I34" s="2" t="s">
        <v>416</v>
      </c>
      <c r="J34" s="2" t="s">
        <v>417</v>
      </c>
      <c r="K34" s="2" t="s">
        <v>234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235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395</v>
      </c>
      <c r="V34" s="2" t="s">
        <v>282</v>
      </c>
      <c r="W34" s="2" t="s">
        <v>151</v>
      </c>
      <c r="X34" s="2" t="s">
        <v>148</v>
      </c>
      <c r="Y34" s="2" t="s">
        <v>183</v>
      </c>
      <c r="Z34" s="4">
        <v>50</v>
      </c>
      <c r="AA34" s="4">
        <f>=ROUNDDOWN(20,0)</f>
      </c>
      <c r="AB34" s="5">
        <v>2.5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2</v>
      </c>
      <c r="AS34" s="8">
        <v>68.09</v>
      </c>
      <c r="AT34" s="7">
        <v>-1</v>
      </c>
      <c r="AU34" s="7">
        <v>-1</v>
      </c>
      <c r="AV34" s="4"/>
      <c r="AW34" s="8"/>
      <c r="AX34" s="4">
        <v>2</v>
      </c>
      <c r="AY34" s="8">
        <v>68.09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439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204</v>
      </c>
      <c r="BX34" s="2" t="s">
        <v>367</v>
      </c>
      <c r="BY34" s="2" t="s">
        <v>157</v>
      </c>
      <c r="BZ34" s="2" t="s">
        <v>157</v>
      </c>
      <c r="CA34" s="2" t="s">
        <v>148</v>
      </c>
      <c r="CB34" s="4"/>
      <c r="CC34" s="8"/>
      <c r="CD34" s="4">
        <v>1</v>
      </c>
      <c r="CE34" s="8">
        <v>32.5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174</v>
      </c>
      <c r="CK34" s="2" t="s">
        <v>440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397</v>
      </c>
      <c r="CX34" s="2" t="s">
        <v>376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441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204</v>
      </c>
      <c r="DX34" s="2" t="s">
        <v>442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164</v>
      </c>
      <c r="EK34" s="2" t="s">
        <v>443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226</v>
      </c>
      <c r="EX34" s="2" t="s">
        <v>444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401</v>
      </c>
      <c r="FK34" s="2" t="s">
        <v>255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403</v>
      </c>
      <c r="FX34" s="2" t="s">
        <v>445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201</v>
      </c>
      <c r="GK34" s="2" t="s">
        <v>148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406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50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446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447</v>
      </c>
      <c r="G35" s="2" t="s">
        <v>447</v>
      </c>
      <c r="H35" s="2" t="s">
        <v>447</v>
      </c>
      <c r="I35" s="2" t="s">
        <v>392</v>
      </c>
      <c r="J35" s="2" t="s">
        <v>448</v>
      </c>
      <c r="K35" s="2" t="s">
        <v>394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235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395</v>
      </c>
      <c r="V35" s="2" t="s">
        <v>449</v>
      </c>
      <c r="W35" s="2" t="s">
        <v>151</v>
      </c>
      <c r="X35" s="2" t="s">
        <v>148</v>
      </c>
      <c r="Y35" s="2" t="s">
        <v>183</v>
      </c>
      <c r="Z35" s="4">
        <v>3</v>
      </c>
      <c r="AA35" s="4">
        <f>=ROUNDDOWN(0.6,0)</f>
      </c>
      <c r="AB35" s="5">
        <v>5</v>
      </c>
      <c r="AC35" s="2" t="s">
        <v>148</v>
      </c>
      <c r="AD35" s="4"/>
      <c r="AE35" s="4"/>
      <c r="AF35" s="6">
        <v>65</v>
      </c>
      <c r="AG35" s="6"/>
      <c r="AH35" s="7">
        <v>0.7143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133.36</v>
      </c>
      <c r="AR35" s="4"/>
      <c r="AS35" s="8"/>
      <c r="AT35" s="7"/>
      <c r="AU35" s="7"/>
      <c r="AV35" s="4">
        <v>3</v>
      </c>
      <c r="AW35" s="8">
        <v>133.36</v>
      </c>
      <c r="AX35" s="4"/>
      <c r="AY35" s="8"/>
      <c r="AZ35" s="7"/>
      <c r="BA35" s="7"/>
      <c r="BB35" s="7">
        <v>1</v>
      </c>
      <c r="BC35" s="4">
        <v>3</v>
      </c>
      <c r="BD35" s="8">
        <v>133.36</v>
      </c>
      <c r="BE35" s="4">
        <v>7</v>
      </c>
      <c r="BF35" s="8">
        <v>383.19</v>
      </c>
      <c r="BG35" s="7">
        <v>-0.5714</v>
      </c>
      <c r="BH35" s="7">
        <v>-0.652</v>
      </c>
      <c r="BI35" s="7">
        <v>1</v>
      </c>
      <c r="BJ35" s="4">
        <v>3</v>
      </c>
      <c r="BK35" s="8">
        <v>133.36</v>
      </c>
      <c r="BL35" s="2" t="s">
        <v>450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204</v>
      </c>
      <c r="BX35" s="2" t="s">
        <v>425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385</v>
      </c>
      <c r="CL35" s="2" t="s">
        <v>157</v>
      </c>
      <c r="CM35" s="2" t="s">
        <v>157</v>
      </c>
      <c r="CN35" s="2" t="s">
        <v>148</v>
      </c>
      <c r="CO35" s="4">
        <v>1</v>
      </c>
      <c r="CP35" s="8">
        <v>43.54</v>
      </c>
      <c r="CQ35" s="4"/>
      <c r="CR35" s="8"/>
      <c r="CS35" s="7"/>
      <c r="CT35" s="7"/>
      <c r="CU35" s="2" t="s">
        <v>155</v>
      </c>
      <c r="CV35" s="2" t="s">
        <v>145</v>
      </c>
      <c r="CW35" s="2" t="s">
        <v>397</v>
      </c>
      <c r="CX35" s="2" t="s">
        <v>451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452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204</v>
      </c>
      <c r="DX35" s="2" t="s">
        <v>159</v>
      </c>
      <c r="DY35" s="2" t="s">
        <v>157</v>
      </c>
      <c r="DZ35" s="2" t="s">
        <v>157</v>
      </c>
      <c r="EA35" s="2" t="s">
        <v>148</v>
      </c>
      <c r="EB35" s="4">
        <v>2</v>
      </c>
      <c r="EC35" s="8">
        <v>89.82</v>
      </c>
      <c r="ED35" s="4"/>
      <c r="EE35" s="8"/>
      <c r="EF35" s="7"/>
      <c r="EG35" s="7"/>
      <c r="EH35" s="2" t="s">
        <v>155</v>
      </c>
      <c r="EI35" s="2" t="s">
        <v>145</v>
      </c>
      <c r="EJ35" s="2" t="s">
        <v>164</v>
      </c>
      <c r="EK35" s="2" t="s">
        <v>324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226</v>
      </c>
      <c r="EX35" s="2" t="s">
        <v>453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401</v>
      </c>
      <c r="FK35" s="2" t="s">
        <v>255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403</v>
      </c>
      <c r="FX35" s="2" t="s">
        <v>328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201</v>
      </c>
      <c r="GK35" s="2" t="s">
        <v>148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406</v>
      </c>
      <c r="KX35" s="2" t="s">
        <v>407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454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447</v>
      </c>
      <c r="G36" s="2" t="s">
        <v>447</v>
      </c>
      <c r="H36" s="2" t="s">
        <v>447</v>
      </c>
      <c r="I36" s="2" t="s">
        <v>392</v>
      </c>
      <c r="J36" s="2" t="s">
        <v>448</v>
      </c>
      <c r="K36" s="2" t="s">
        <v>203</v>
      </c>
      <c r="L36" s="3">
        <v>34.04</v>
      </c>
      <c r="M36" s="3">
        <v>35.74</v>
      </c>
      <c r="N36" s="3">
        <v>109.99</v>
      </c>
      <c r="O36" s="2" t="s">
        <v>455</v>
      </c>
      <c r="P36" s="2" t="s">
        <v>355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395</v>
      </c>
      <c r="V36" s="2" t="s">
        <v>449</v>
      </c>
      <c r="W36" s="2" t="s">
        <v>151</v>
      </c>
      <c r="X36" s="2" t="s">
        <v>148</v>
      </c>
      <c r="Y36" s="2" t="s">
        <v>183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186.98</v>
      </c>
      <c r="AT36" s="7">
        <v>-1</v>
      </c>
      <c r="AU36" s="7">
        <v>-1</v>
      </c>
      <c r="AV36" s="4"/>
      <c r="AW36" s="8"/>
      <c r="AX36" s="4">
        <v>2</v>
      </c>
      <c r="AY36" s="8">
        <v>186.98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456</v>
      </c>
      <c r="BM36" s="7"/>
      <c r="BN36" s="7"/>
      <c r="BO36" s="4"/>
      <c r="BP36" s="8"/>
      <c r="BQ36" s="4">
        <v>2</v>
      </c>
      <c r="BR36" s="8">
        <v>186.98</v>
      </c>
      <c r="BS36" s="7">
        <v>-1</v>
      </c>
      <c r="BT36" s="7">
        <v>-1</v>
      </c>
      <c r="BU36" s="2" t="s">
        <v>155</v>
      </c>
      <c r="BV36" s="2" t="s">
        <v>246</v>
      </c>
      <c r="BW36" s="2" t="s">
        <v>183</v>
      </c>
      <c r="BX36" s="2" t="s">
        <v>457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246</v>
      </c>
      <c r="CJ36" s="2" t="s">
        <v>158</v>
      </c>
      <c r="CK36" s="2" t="s">
        <v>458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246</v>
      </c>
      <c r="CW36" s="2" t="s">
        <v>397</v>
      </c>
      <c r="CX36" s="2" t="s">
        <v>459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246</v>
      </c>
      <c r="DJ36" s="2" t="s">
        <v>148</v>
      </c>
      <c r="DK36" s="2" t="s">
        <v>311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246</v>
      </c>
      <c r="DW36" s="2" t="s">
        <v>204</v>
      </c>
      <c r="DX36" s="2" t="s">
        <v>460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246</v>
      </c>
      <c r="EJ36" s="2" t="s">
        <v>164</v>
      </c>
      <c r="EK36" s="2" t="s">
        <v>443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246</v>
      </c>
      <c r="EW36" s="2" t="s">
        <v>226</v>
      </c>
      <c r="EX36" s="2" t="s">
        <v>437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246</v>
      </c>
      <c r="FJ36" s="2" t="s">
        <v>401</v>
      </c>
      <c r="FK36" s="2" t="s">
        <v>148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246</v>
      </c>
      <c r="FW36" s="2" t="s">
        <v>403</v>
      </c>
      <c r="FX36" s="2" t="s">
        <v>288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246</v>
      </c>
      <c r="GJ36" s="2" t="s">
        <v>201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246</v>
      </c>
      <c r="KW36" s="2" t="s">
        <v>406</v>
      </c>
      <c r="KX36" s="2" t="s">
        <v>461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462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447</v>
      </c>
      <c r="G37" s="2" t="s">
        <v>447</v>
      </c>
      <c r="H37" s="2" t="s">
        <v>447</v>
      </c>
      <c r="I37" s="2" t="s">
        <v>392</v>
      </c>
      <c r="J37" s="2" t="s">
        <v>448</v>
      </c>
      <c r="K37" s="2" t="s">
        <v>316</v>
      </c>
      <c r="L37" s="3">
        <v>34.04</v>
      </c>
      <c r="M37" s="3">
        <v>35.74</v>
      </c>
      <c r="N37" s="3">
        <v>109.99</v>
      </c>
      <c r="O37" s="2" t="s">
        <v>346</v>
      </c>
      <c r="P37" s="2" t="s">
        <v>347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395</v>
      </c>
      <c r="V37" s="2" t="s">
        <v>449</v>
      </c>
      <c r="W37" s="2" t="s">
        <v>151</v>
      </c>
      <c r="X37" s="2" t="s">
        <v>148</v>
      </c>
      <c r="Y37" s="2" t="s">
        <v>183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</v>
      </c>
      <c r="AS37" s="8">
        <v>40.38</v>
      </c>
      <c r="AT37" s="7">
        <v>-1</v>
      </c>
      <c r="AU37" s="7">
        <v>-1</v>
      </c>
      <c r="AV37" s="4"/>
      <c r="AW37" s="8"/>
      <c r="AX37" s="4">
        <v>1</v>
      </c>
      <c r="AY37" s="8">
        <v>40.38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246</v>
      </c>
      <c r="BW37" s="2" t="s">
        <v>204</v>
      </c>
      <c r="BX37" s="2" t="s">
        <v>319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246</v>
      </c>
      <c r="CJ37" s="2" t="s">
        <v>158</v>
      </c>
      <c r="CK37" s="2" t="s">
        <v>463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246</v>
      </c>
      <c r="CW37" s="2" t="s">
        <v>397</v>
      </c>
      <c r="CX37" s="2" t="s">
        <v>309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246</v>
      </c>
      <c r="DJ37" s="2" t="s">
        <v>148</v>
      </c>
      <c r="DK37" s="2" t="s">
        <v>322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40.38</v>
      </c>
      <c r="DS37" s="7">
        <v>-1</v>
      </c>
      <c r="DT37" s="7">
        <v>-1</v>
      </c>
      <c r="DU37" s="2" t="s">
        <v>155</v>
      </c>
      <c r="DV37" s="2" t="s">
        <v>246</v>
      </c>
      <c r="DW37" s="2" t="s">
        <v>204</v>
      </c>
      <c r="DX37" s="2" t="s">
        <v>460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246</v>
      </c>
      <c r="EJ37" s="2" t="s">
        <v>164</v>
      </c>
      <c r="EK37" s="2" t="s">
        <v>360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246</v>
      </c>
      <c r="EW37" s="2" t="s">
        <v>226</v>
      </c>
      <c r="EX37" s="2" t="s">
        <v>464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246</v>
      </c>
      <c r="FJ37" s="2" t="s">
        <v>401</v>
      </c>
      <c r="FK37" s="2" t="s">
        <v>148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246</v>
      </c>
      <c r="FW37" s="2" t="s">
        <v>403</v>
      </c>
      <c r="FX37" s="2" t="s">
        <v>465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246</v>
      </c>
      <c r="GJ37" s="2" t="s">
        <v>201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246</v>
      </c>
      <c r="KW37" s="2" t="s">
        <v>406</v>
      </c>
      <c r="KX37" s="2" t="s">
        <v>158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466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447</v>
      </c>
      <c r="G38" s="2" t="s">
        <v>447</v>
      </c>
      <c r="H38" s="2" t="s">
        <v>447</v>
      </c>
      <c r="I38" s="2" t="s">
        <v>392</v>
      </c>
      <c r="J38" s="2" t="s">
        <v>448</v>
      </c>
      <c r="K38" s="2" t="s">
        <v>234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235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395</v>
      </c>
      <c r="V38" s="2" t="s">
        <v>449</v>
      </c>
      <c r="W38" s="2" t="s">
        <v>151</v>
      </c>
      <c r="X38" s="2" t="s">
        <v>148</v>
      </c>
      <c r="Y38" s="2" t="s">
        <v>183</v>
      </c>
      <c r="Z38" s="4">
        <v>99</v>
      </c>
      <c r="AA38" s="4">
        <f>=ROUNDDOWN(39.6,0)</f>
      </c>
      <c r="AB38" s="5">
        <v>2.5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359</v>
      </c>
      <c r="BX38" s="2" t="s">
        <v>163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158</v>
      </c>
      <c r="CK38" s="2" t="s">
        <v>467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397</v>
      </c>
      <c r="CX38" s="2" t="s">
        <v>451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148</v>
      </c>
      <c r="DK38" s="2" t="s">
        <v>468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183</v>
      </c>
      <c r="DX38" s="2" t="s">
        <v>159</v>
      </c>
      <c r="DY38" s="2" t="s">
        <v>157</v>
      </c>
      <c r="DZ38" s="2" t="s">
        <v>157</v>
      </c>
      <c r="EA38" s="2" t="s">
        <v>148</v>
      </c>
      <c r="EB38" s="4"/>
      <c r="EC38" s="8"/>
      <c r="ED38" s="4">
        <v>3</v>
      </c>
      <c r="EE38" s="8">
        <v>120.09</v>
      </c>
      <c r="EF38" s="7">
        <v>-1</v>
      </c>
      <c r="EG38" s="7">
        <v>-1</v>
      </c>
      <c r="EH38" s="2" t="s">
        <v>155</v>
      </c>
      <c r="EI38" s="2" t="s">
        <v>145</v>
      </c>
      <c r="EJ38" s="2" t="s">
        <v>164</v>
      </c>
      <c r="EK38" s="2" t="s">
        <v>469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226</v>
      </c>
      <c r="EX38" s="2" t="s">
        <v>148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401</v>
      </c>
      <c r="FK38" s="2" t="s">
        <v>470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403</v>
      </c>
      <c r="FX38" s="2" t="s">
        <v>385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201</v>
      </c>
      <c r="GK38" s="2" t="s">
        <v>148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406</v>
      </c>
      <c r="KX38" s="2" t="s">
        <v>471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</v>
      </c>
      <c r="PC38" s="4"/>
      <c r="PD38" s="4"/>
      <c r="PE38" s="4">
        <v>98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472</v>
      </c>
      <c r="B39" s="2" t="s">
        <v>137</v>
      </c>
      <c r="C39" s="2" t="s">
        <v>138</v>
      </c>
      <c r="D39" s="2" t="s">
        <v>389</v>
      </c>
      <c r="E39" s="2" t="s">
        <v>390</v>
      </c>
      <c r="F39" s="2" t="s">
        <v>447</v>
      </c>
      <c r="G39" s="2" t="s">
        <v>447</v>
      </c>
      <c r="H39" s="2" t="s">
        <v>447</v>
      </c>
      <c r="I39" s="2" t="s">
        <v>392</v>
      </c>
      <c r="J39" s="2" t="s">
        <v>448</v>
      </c>
      <c r="K39" s="2" t="s">
        <v>409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235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395</v>
      </c>
      <c r="V39" s="2" t="s">
        <v>449</v>
      </c>
      <c r="W39" s="2" t="s">
        <v>151</v>
      </c>
      <c r="X39" s="2" t="s">
        <v>148</v>
      </c>
      <c r="Y39" s="2" t="s">
        <v>183</v>
      </c>
      <c r="Z39" s="4"/>
      <c r="AA39" s="4">
        <f>=ROUNDDOWN({0},0)</f>
      </c>
      <c r="AB39" s="5">
        <v>2.4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35.74</v>
      </c>
      <c r="AT39" s="7">
        <v>-1</v>
      </c>
      <c r="AU39" s="7">
        <v>-1</v>
      </c>
      <c r="AV39" s="4"/>
      <c r="AW39" s="8"/>
      <c r="AX39" s="4">
        <v>1</v>
      </c>
      <c r="AY39" s="8">
        <v>35.74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183</v>
      </c>
      <c r="BX39" s="2" t="s">
        <v>349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35.74</v>
      </c>
      <c r="CF39" s="7">
        <v>-1</v>
      </c>
      <c r="CG39" s="7">
        <v>-1</v>
      </c>
      <c r="CH39" s="2" t="s">
        <v>155</v>
      </c>
      <c r="CI39" s="2" t="s">
        <v>145</v>
      </c>
      <c r="CJ39" s="2" t="s">
        <v>158</v>
      </c>
      <c r="CK39" s="2" t="s">
        <v>473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397</v>
      </c>
      <c r="CX39" s="2" t="s">
        <v>376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474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204</v>
      </c>
      <c r="DX39" s="2" t="s">
        <v>183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164</v>
      </c>
      <c r="EK39" s="2" t="s">
        <v>475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226</v>
      </c>
      <c r="EX39" s="2" t="s">
        <v>252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401</v>
      </c>
      <c r="FK39" s="2" t="s">
        <v>148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403</v>
      </c>
      <c r="FX39" s="2" t="s">
        <v>476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201</v>
      </c>
      <c r="GK39" s="2" t="s">
        <v>148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406</v>
      </c>
      <c r="KX39" s="2" t="s">
        <v>407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394</v>
      </c>
      <c r="L40" s="3">
        <v>26.68</v>
      </c>
      <c r="M40" s="3">
        <v>28.01</v>
      </c>
      <c r="N40" s="3">
        <v>89.99</v>
      </c>
      <c r="O40" s="2" t="s">
        <v>145</v>
      </c>
      <c r="P40" s="2" t="s">
        <v>235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395</v>
      </c>
      <c r="V40" s="2" t="s">
        <v>483</v>
      </c>
      <c r="W40" s="2" t="s">
        <v>151</v>
      </c>
      <c r="X40" s="2" t="s">
        <v>148</v>
      </c>
      <c r="Y40" s="2" t="s">
        <v>178</v>
      </c>
      <c r="Z40" s="4">
        <v>88</v>
      </c>
      <c r="AA40" s="4">
        <f>=ROUNDDOWN(12.9411764705882,0)</f>
      </c>
      <c r="AB40" s="5">
        <v>6.8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4</v>
      </c>
      <c r="AQ40" s="8">
        <v>187.17</v>
      </c>
      <c r="AR40" s="4">
        <v>3</v>
      </c>
      <c r="AS40" s="8">
        <v>81.9</v>
      </c>
      <c r="AT40" s="7">
        <v>0.3333</v>
      </c>
      <c r="AU40" s="7">
        <v>1.2853</v>
      </c>
      <c r="AV40" s="4">
        <v>4</v>
      </c>
      <c r="AW40" s="8">
        <v>187.17</v>
      </c>
      <c r="AX40" s="4">
        <v>3</v>
      </c>
      <c r="AY40" s="8">
        <v>81.9</v>
      </c>
      <c r="AZ40" s="7">
        <v>0.3333</v>
      </c>
      <c r="BA40" s="7">
        <v>1.2853</v>
      </c>
      <c r="BB40" s="7">
        <v>1</v>
      </c>
      <c r="BC40" s="4">
        <v>4</v>
      </c>
      <c r="BD40" s="8">
        <v>187.17</v>
      </c>
      <c r="BE40" s="4">
        <v>3</v>
      </c>
      <c r="BF40" s="8">
        <v>81.9</v>
      </c>
      <c r="BG40" s="7">
        <v>0.3333</v>
      </c>
      <c r="BH40" s="7">
        <v>1.2853</v>
      </c>
      <c r="BI40" s="7">
        <v>1</v>
      </c>
      <c r="BJ40" s="4">
        <v>4</v>
      </c>
      <c r="BK40" s="8">
        <v>187.17</v>
      </c>
      <c r="BL40" s="2" t="s">
        <v>263</v>
      </c>
      <c r="BM40" s="7">
        <v>1</v>
      </c>
      <c r="BN40" s="7">
        <v>1</v>
      </c>
      <c r="BO40" s="4">
        <v>4</v>
      </c>
      <c r="BP40" s="8">
        <v>187.17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204</v>
      </c>
      <c r="BX40" s="2" t="s">
        <v>319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435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397</v>
      </c>
      <c r="CX40" s="2" t="s">
        <v>398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216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178</v>
      </c>
      <c r="DX40" s="2" t="s">
        <v>484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246</v>
      </c>
      <c r="EJ40" s="2" t="s">
        <v>164</v>
      </c>
      <c r="EK40" s="2" t="s">
        <v>443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304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3</v>
      </c>
      <c r="FE40" s="8">
        <v>81.9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401</v>
      </c>
      <c r="FK40" s="2" t="s">
        <v>485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208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201</v>
      </c>
      <c r="GK40" s="2" t="s">
        <v>148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406</v>
      </c>
      <c r="KX40" s="2" t="s">
        <v>486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88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487</v>
      </c>
      <c r="B41" s="2" t="s">
        <v>137</v>
      </c>
      <c r="C41" s="2" t="s">
        <v>138</v>
      </c>
      <c r="D41" s="2" t="s">
        <v>478</v>
      </c>
      <c r="E41" s="2" t="s">
        <v>479</v>
      </c>
      <c r="F41" s="2" t="s">
        <v>141</v>
      </c>
      <c r="G41" s="2" t="s">
        <v>148</v>
      </c>
      <c r="H41" s="2" t="s">
        <v>148</v>
      </c>
      <c r="I41" s="2" t="s">
        <v>488</v>
      </c>
      <c r="J41" s="2" t="s">
        <v>482</v>
      </c>
      <c r="K41" s="2" t="s">
        <v>234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235</v>
      </c>
      <c r="Q41" s="2" t="s">
        <v>147</v>
      </c>
      <c r="R41" s="2" t="s">
        <v>148</v>
      </c>
      <c r="S41" s="2" t="s">
        <v>148</v>
      </c>
      <c r="T41" s="2" t="s">
        <v>236</v>
      </c>
      <c r="U41" s="2" t="s">
        <v>395</v>
      </c>
      <c r="V41" s="2" t="s">
        <v>237</v>
      </c>
      <c r="W41" s="2" t="s">
        <v>148</v>
      </c>
      <c r="X41" s="2" t="s">
        <v>148</v>
      </c>
      <c r="Y41" s="2" t="s">
        <v>489</v>
      </c>
      <c r="Z41" s="4">
        <v>188</v>
      </c>
      <c r="AA41" s="4">
        <f>=ROUNDDOWN(626.666666666667,0)</f>
      </c>
      <c r="AB41" s="5">
        <v>0.3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248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148</v>
      </c>
      <c r="CI41" s="2" t="s">
        <v>148</v>
      </c>
      <c r="CJ41" s="2" t="s">
        <v>148</v>
      </c>
      <c r="CK41" s="2" t="s">
        <v>148</v>
      </c>
      <c r="CL41" s="2" t="s">
        <v>148</v>
      </c>
      <c r="CM41" s="2" t="s">
        <v>148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148</v>
      </c>
      <c r="DI41" s="2" t="s">
        <v>148</v>
      </c>
      <c r="DJ41" s="2" t="s">
        <v>148</v>
      </c>
      <c r="DK41" s="2" t="s">
        <v>148</v>
      </c>
      <c r="DL41" s="2" t="s">
        <v>148</v>
      </c>
      <c r="DM41" s="2" t="s">
        <v>148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148</v>
      </c>
      <c r="DX41" s="2" t="s">
        <v>148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148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>
        <v>188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490</v>
      </c>
      <c r="B42" s="2" t="s">
        <v>137</v>
      </c>
      <c r="C42" s="2" t="s">
        <v>138</v>
      </c>
      <c r="D42" s="2" t="s">
        <v>478</v>
      </c>
      <c r="E42" s="2" t="s">
        <v>479</v>
      </c>
      <c r="F42" s="2" t="s">
        <v>491</v>
      </c>
      <c r="G42" s="2" t="s">
        <v>491</v>
      </c>
      <c r="H42" s="2" t="s">
        <v>491</v>
      </c>
      <c r="I42" s="2" t="s">
        <v>481</v>
      </c>
      <c r="J42" s="2" t="s">
        <v>482</v>
      </c>
      <c r="K42" s="2" t="s">
        <v>492</v>
      </c>
      <c r="L42" s="3">
        <v>24.76</v>
      </c>
      <c r="M42" s="3">
        <v>26</v>
      </c>
      <c r="N42" s="3">
        <v>79.99</v>
      </c>
      <c r="O42" s="2" t="s">
        <v>372</v>
      </c>
      <c r="P42" s="2" t="s">
        <v>347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395</v>
      </c>
      <c r="V42" s="2" t="s">
        <v>282</v>
      </c>
      <c r="W42" s="2" t="s">
        <v>151</v>
      </c>
      <c r="X42" s="2" t="s">
        <v>148</v>
      </c>
      <c r="Y42" s="2" t="s">
        <v>178</v>
      </c>
      <c r="Z42" s="4">
        <v>1</v>
      </c>
      <c r="AA42" s="4">
        <f>=ROUNDDOWN(0.333333333333333,0)</f>
      </c>
      <c r="AB42" s="5">
        <v>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4</v>
      </c>
      <c r="AS42" s="8">
        <v>101.4</v>
      </c>
      <c r="AT42" s="7">
        <v>-1</v>
      </c>
      <c r="AU42" s="7">
        <v>-1</v>
      </c>
      <c r="AV42" s="4"/>
      <c r="AW42" s="8"/>
      <c r="AX42" s="4">
        <v>4</v>
      </c>
      <c r="AY42" s="8">
        <v>101.4</v>
      </c>
      <c r="AZ42" s="7">
        <v>-1</v>
      </c>
      <c r="BA42" s="7">
        <v>-1</v>
      </c>
      <c r="BB42" s="7"/>
      <c r="BC42" s="4"/>
      <c r="BD42" s="8"/>
      <c r="BE42" s="4">
        <v>4</v>
      </c>
      <c r="BF42" s="8">
        <v>101.4</v>
      </c>
      <c r="BG42" s="7">
        <v>-1</v>
      </c>
      <c r="BH42" s="7">
        <v>-1</v>
      </c>
      <c r="BI42" s="7"/>
      <c r="BJ42" s="4"/>
      <c r="BK42" s="8"/>
      <c r="BL42" s="2" t="s">
        <v>373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246</v>
      </c>
      <c r="BW42" s="2" t="s">
        <v>178</v>
      </c>
      <c r="BX42" s="2" t="s">
        <v>349</v>
      </c>
      <c r="BY42" s="2" t="s">
        <v>157</v>
      </c>
      <c r="BZ42" s="2" t="s">
        <v>157</v>
      </c>
      <c r="CA42" s="2" t="s">
        <v>148</v>
      </c>
      <c r="CB42" s="4"/>
      <c r="CC42" s="8"/>
      <c r="CD42" s="4">
        <v>2</v>
      </c>
      <c r="CE42" s="8">
        <v>46.8</v>
      </c>
      <c r="CF42" s="7">
        <v>-1</v>
      </c>
      <c r="CG42" s="7">
        <v>-1</v>
      </c>
      <c r="CH42" s="2" t="s">
        <v>155</v>
      </c>
      <c r="CI42" s="2" t="s">
        <v>246</v>
      </c>
      <c r="CJ42" s="2" t="s">
        <v>158</v>
      </c>
      <c r="CK42" s="2" t="s">
        <v>375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246</v>
      </c>
      <c r="CW42" s="2" t="s">
        <v>397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246</v>
      </c>
      <c r="DJ42" s="2" t="s">
        <v>148</v>
      </c>
      <c r="DK42" s="2" t="s">
        <v>493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246</v>
      </c>
      <c r="DW42" s="2" t="s">
        <v>178</v>
      </c>
      <c r="DX42" s="2" t="s">
        <v>183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246</v>
      </c>
      <c r="EJ42" s="2" t="s">
        <v>164</v>
      </c>
      <c r="EK42" s="2" t="s">
        <v>360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246</v>
      </c>
      <c r="EW42" s="2" t="s">
        <v>166</v>
      </c>
      <c r="EX42" s="2" t="s">
        <v>494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246</v>
      </c>
      <c r="FJ42" s="2" t="s">
        <v>401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>
        <v>2</v>
      </c>
      <c r="FR42" s="8">
        <v>54.6</v>
      </c>
      <c r="FS42" s="7">
        <v>-1</v>
      </c>
      <c r="FT42" s="7">
        <v>-1</v>
      </c>
      <c r="FU42" s="2" t="s">
        <v>155</v>
      </c>
      <c r="FV42" s="2" t="s">
        <v>246</v>
      </c>
      <c r="FW42" s="2" t="s">
        <v>170</v>
      </c>
      <c r="FX42" s="2" t="s">
        <v>297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246</v>
      </c>
      <c r="GJ42" s="2" t="s">
        <v>201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246</v>
      </c>
      <c r="KW42" s="2" t="s">
        <v>406</v>
      </c>
      <c r="KX42" s="2" t="s">
        <v>495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496</v>
      </c>
      <c r="B43" s="2" t="s">
        <v>137</v>
      </c>
      <c r="C43" s="2" t="s">
        <v>138</v>
      </c>
      <c r="D43" s="2" t="s">
        <v>478</v>
      </c>
      <c r="E43" s="2" t="s">
        <v>497</v>
      </c>
      <c r="F43" s="2" t="s">
        <v>480</v>
      </c>
      <c r="G43" s="2" t="s">
        <v>480</v>
      </c>
      <c r="H43" s="2" t="s">
        <v>480</v>
      </c>
      <c r="I43" s="2" t="s">
        <v>481</v>
      </c>
      <c r="J43" s="2" t="s">
        <v>482</v>
      </c>
      <c r="K43" s="2" t="s">
        <v>203</v>
      </c>
      <c r="L43" s="3">
        <v>24.76</v>
      </c>
      <c r="M43" s="3">
        <v>26</v>
      </c>
      <c r="N43" s="3">
        <v>79.99</v>
      </c>
      <c r="O43" s="2" t="s">
        <v>455</v>
      </c>
      <c r="P43" s="2" t="s">
        <v>355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395</v>
      </c>
      <c r="V43" s="2" t="s">
        <v>483</v>
      </c>
      <c r="W43" s="2" t="s">
        <v>151</v>
      </c>
      <c r="X43" s="2" t="s">
        <v>148</v>
      </c>
      <c r="Y43" s="2" t="s">
        <v>178</v>
      </c>
      <c r="Z43" s="4">
        <v>33</v>
      </c>
      <c r="AA43" s="4">
        <f>=ROUNDDOWN(10.6451612903226,0)</f>
      </c>
      <c r="AB43" s="5">
        <v>3.1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6</v>
      </c>
      <c r="AQ43" s="8">
        <v>11.7</v>
      </c>
      <c r="AR43" s="4">
        <v>1</v>
      </c>
      <c r="AS43" s="8">
        <v>26</v>
      </c>
      <c r="AT43" s="7">
        <v>5</v>
      </c>
      <c r="AU43" s="7">
        <v>-0.55</v>
      </c>
      <c r="AV43" s="4">
        <v>6</v>
      </c>
      <c r="AW43" s="8">
        <v>11.7</v>
      </c>
      <c r="AX43" s="4">
        <v>1</v>
      </c>
      <c r="AY43" s="8">
        <v>26</v>
      </c>
      <c r="AZ43" s="7">
        <v>5</v>
      </c>
      <c r="BA43" s="7">
        <v>-0.55</v>
      </c>
      <c r="BB43" s="7">
        <v>1</v>
      </c>
      <c r="BC43" s="4">
        <v>6</v>
      </c>
      <c r="BD43" s="8">
        <v>11.7</v>
      </c>
      <c r="BE43" s="4">
        <v>4</v>
      </c>
      <c r="BF43" s="8">
        <v>101.4</v>
      </c>
      <c r="BG43" s="7">
        <v>0.5</v>
      </c>
      <c r="BH43" s="7">
        <v>-0.8846</v>
      </c>
      <c r="BI43" s="7">
        <v>1</v>
      </c>
      <c r="BJ43" s="4">
        <v>6</v>
      </c>
      <c r="BK43" s="8">
        <v>11.7</v>
      </c>
      <c r="BL43" s="2" t="s">
        <v>498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178</v>
      </c>
      <c r="BX43" s="2" t="s">
        <v>206</v>
      </c>
      <c r="BY43" s="2" t="s">
        <v>157</v>
      </c>
      <c r="BZ43" s="2" t="s">
        <v>157</v>
      </c>
      <c r="CA43" s="2" t="s">
        <v>148</v>
      </c>
      <c r="CB43" s="4">
        <v>6</v>
      </c>
      <c r="CC43" s="8">
        <v>11.7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499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397</v>
      </c>
      <c r="CX43" s="2" t="s">
        <v>443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500</v>
      </c>
      <c r="DL43" s="2" t="s">
        <v>157</v>
      </c>
      <c r="DM43" s="2" t="s">
        <v>157</v>
      </c>
      <c r="DN43" s="2" t="s">
        <v>148</v>
      </c>
      <c r="DO43" s="4"/>
      <c r="DP43" s="8"/>
      <c r="DQ43" s="4">
        <v>1</v>
      </c>
      <c r="DR43" s="8">
        <v>26</v>
      </c>
      <c r="DS43" s="7">
        <v>-1</v>
      </c>
      <c r="DT43" s="7">
        <v>-1</v>
      </c>
      <c r="DU43" s="2" t="s">
        <v>155</v>
      </c>
      <c r="DV43" s="2" t="s">
        <v>145</v>
      </c>
      <c r="DW43" s="2" t="s">
        <v>178</v>
      </c>
      <c r="DX43" s="2" t="s">
        <v>228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246</v>
      </c>
      <c r="EJ43" s="2" t="s">
        <v>164</v>
      </c>
      <c r="EK43" s="2" t="s">
        <v>501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166</v>
      </c>
      <c r="EX43" s="2" t="s">
        <v>326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401</v>
      </c>
      <c r="FK43" s="2" t="s">
        <v>148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387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201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406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33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502</v>
      </c>
      <c r="B44" s="2" t="s">
        <v>137</v>
      </c>
      <c r="C44" s="2" t="s">
        <v>138</v>
      </c>
      <c r="D44" s="2" t="s">
        <v>478</v>
      </c>
      <c r="E44" s="2" t="s">
        <v>497</v>
      </c>
      <c r="F44" s="2" t="s">
        <v>480</v>
      </c>
      <c r="G44" s="2" t="s">
        <v>480</v>
      </c>
      <c r="H44" s="2" t="s">
        <v>480</v>
      </c>
      <c r="I44" s="2" t="s">
        <v>481</v>
      </c>
      <c r="J44" s="2" t="s">
        <v>482</v>
      </c>
      <c r="K44" s="2" t="s">
        <v>316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503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395</v>
      </c>
      <c r="V44" s="2" t="s">
        <v>483</v>
      </c>
      <c r="W44" s="2" t="s">
        <v>151</v>
      </c>
      <c r="X44" s="2" t="s">
        <v>148</v>
      </c>
      <c r="Y44" s="2" t="s">
        <v>178</v>
      </c>
      <c r="Z44" s="4">
        <v>21</v>
      </c>
      <c r="AA44" s="4">
        <f>=ROUNDDOWN(15,0)</f>
      </c>
      <c r="AB44" s="5">
        <v>1.4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204</v>
      </c>
      <c r="BX44" s="2" t="s">
        <v>180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458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397</v>
      </c>
      <c r="CX44" s="2" t="s">
        <v>504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148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183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246</v>
      </c>
      <c r="EJ44" s="2" t="s">
        <v>164</v>
      </c>
      <c r="EK44" s="2" t="s">
        <v>443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505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401</v>
      </c>
      <c r="FK44" s="2" t="s">
        <v>148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458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201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406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506</v>
      </c>
      <c r="B45" s="2" t="s">
        <v>137</v>
      </c>
      <c r="C45" s="2" t="s">
        <v>138</v>
      </c>
      <c r="D45" s="2" t="s">
        <v>478</v>
      </c>
      <c r="E45" s="2" t="s">
        <v>497</v>
      </c>
      <c r="F45" s="2" t="s">
        <v>480</v>
      </c>
      <c r="G45" s="2" t="s">
        <v>480</v>
      </c>
      <c r="H45" s="2" t="s">
        <v>480</v>
      </c>
      <c r="I45" s="2" t="s">
        <v>481</v>
      </c>
      <c r="J45" s="2" t="s">
        <v>482</v>
      </c>
      <c r="K45" s="2" t="s">
        <v>234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235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395</v>
      </c>
      <c r="V45" s="2" t="s">
        <v>483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=ROUNDDOWN(120,0)</f>
      </c>
      <c r="AB45" s="5">
        <v>1.1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3</v>
      </c>
      <c r="AS45" s="8">
        <v>75.4</v>
      </c>
      <c r="AT45" s="7">
        <v>-1</v>
      </c>
      <c r="AU45" s="7">
        <v>-1</v>
      </c>
      <c r="AV45" s="4"/>
      <c r="AW45" s="8"/>
      <c r="AX45" s="4">
        <v>3</v>
      </c>
      <c r="AY45" s="8">
        <v>75.4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204</v>
      </c>
      <c r="BX45" s="2" t="s">
        <v>367</v>
      </c>
      <c r="BY45" s="2" t="s">
        <v>157</v>
      </c>
      <c r="BZ45" s="2" t="s">
        <v>157</v>
      </c>
      <c r="CA45" s="2" t="s">
        <v>148</v>
      </c>
      <c r="CB45" s="4"/>
      <c r="CC45" s="8"/>
      <c r="CD45" s="4">
        <v>3</v>
      </c>
      <c r="CE45" s="8">
        <v>75.4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158</v>
      </c>
      <c r="CK45" s="2" t="s">
        <v>507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397</v>
      </c>
      <c r="CX45" s="2" t="s">
        <v>376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399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246</v>
      </c>
      <c r="EJ45" s="2" t="s">
        <v>164</v>
      </c>
      <c r="EK45" s="2" t="s">
        <v>508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509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401</v>
      </c>
      <c r="FK45" s="2" t="s">
        <v>494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458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201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406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510</v>
      </c>
      <c r="B46" s="2" t="s">
        <v>137</v>
      </c>
      <c r="C46" s="2" t="s">
        <v>138</v>
      </c>
      <c r="D46" s="2" t="s">
        <v>478</v>
      </c>
      <c r="E46" s="2" t="s">
        <v>497</v>
      </c>
      <c r="F46" s="2" t="s">
        <v>491</v>
      </c>
      <c r="G46" s="2" t="s">
        <v>491</v>
      </c>
      <c r="H46" s="2" t="s">
        <v>491</v>
      </c>
      <c r="I46" s="2" t="s">
        <v>481</v>
      </c>
      <c r="J46" s="2" t="s">
        <v>482</v>
      </c>
      <c r="K46" s="2" t="s">
        <v>409</v>
      </c>
      <c r="L46" s="3">
        <v>24.76</v>
      </c>
      <c r="M46" s="3">
        <v>26</v>
      </c>
      <c r="N46" s="3">
        <v>79.99</v>
      </c>
      <c r="O46" s="2" t="s">
        <v>455</v>
      </c>
      <c r="P46" s="2" t="s">
        <v>355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395</v>
      </c>
      <c r="V46" s="2" t="s">
        <v>282</v>
      </c>
      <c r="W46" s="2" t="s">
        <v>151</v>
      </c>
      <c r="X46" s="2" t="s">
        <v>148</v>
      </c>
      <c r="Y46" s="2" t="s">
        <v>178</v>
      </c>
      <c r="Z46" s="4">
        <v>25</v>
      </c>
      <c r="AA46" s="4">
        <f>=ROUNDDOWN(14.7058823529412,0)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54.6</v>
      </c>
      <c r="AT46" s="7">
        <v>-1</v>
      </c>
      <c r="AU46" s="7">
        <v>-1</v>
      </c>
      <c r="AV46" s="4"/>
      <c r="AW46" s="8"/>
      <c r="AX46" s="4">
        <v>3</v>
      </c>
      <c r="AY46" s="8">
        <v>54.6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54.6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425</v>
      </c>
      <c r="BY46" s="2" t="s">
        <v>157</v>
      </c>
      <c r="BZ46" s="2" t="s">
        <v>157</v>
      </c>
      <c r="CA46" s="2" t="s">
        <v>148</v>
      </c>
      <c r="CB46" s="4"/>
      <c r="CC46" s="8"/>
      <c r="CD46" s="4">
        <v>3</v>
      </c>
      <c r="CE46" s="8">
        <v>54.6</v>
      </c>
      <c r="CF46" s="7">
        <v>-1</v>
      </c>
      <c r="CG46" s="7">
        <v>-1</v>
      </c>
      <c r="CH46" s="2" t="s">
        <v>155</v>
      </c>
      <c r="CI46" s="2" t="s">
        <v>145</v>
      </c>
      <c r="CJ46" s="2" t="s">
        <v>158</v>
      </c>
      <c r="CK46" s="2" t="s">
        <v>357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397</v>
      </c>
      <c r="CX46" s="2" t="s">
        <v>148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511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164</v>
      </c>
      <c r="EK46" s="2" t="s">
        <v>508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512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401</v>
      </c>
      <c r="FK46" s="2" t="s">
        <v>513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514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201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406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515</v>
      </c>
      <c r="B47" s="2" t="s">
        <v>137</v>
      </c>
      <c r="C47" s="2" t="s">
        <v>138</v>
      </c>
      <c r="D47" s="2" t="s">
        <v>516</v>
      </c>
      <c r="E47" s="2" t="s">
        <v>517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143</v>
      </c>
      <c r="K47" s="2" t="s">
        <v>520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355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521</v>
      </c>
      <c r="V47" s="2" t="s">
        <v>449</v>
      </c>
      <c r="W47" s="2" t="s">
        <v>151</v>
      </c>
      <c r="X47" s="2" t="s">
        <v>148</v>
      </c>
      <c r="Y47" s="2" t="s">
        <v>204</v>
      </c>
      <c r="Z47" s="4">
        <v>95</v>
      </c>
      <c r="AA47" s="4">
        <f>=ROUNDDOWN(86.3636363636364,0)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104.99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1</v>
      </c>
      <c r="BD47" s="8">
        <v>104.99</v>
      </c>
      <c r="BE47" s="4">
        <v>2</v>
      </c>
      <c r="BF47" s="8">
        <v>212.36</v>
      </c>
      <c r="BG47" s="7">
        <v>-0.5</v>
      </c>
      <c r="BH47" s="7">
        <v>-0.5056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183</v>
      </c>
      <c r="BX47" s="2" t="s">
        <v>349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523</v>
      </c>
      <c r="CX47" s="2" t="s">
        <v>335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524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204</v>
      </c>
      <c r="DX47" s="2" t="s">
        <v>420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164</v>
      </c>
      <c r="EK47" s="2" t="s">
        <v>436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525</v>
      </c>
      <c r="EX47" s="2" t="s">
        <v>526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527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528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201</v>
      </c>
      <c r="GK47" s="2" t="s">
        <v>148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174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95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529</v>
      </c>
      <c r="B48" s="2" t="s">
        <v>137</v>
      </c>
      <c r="C48" s="2" t="s">
        <v>138</v>
      </c>
      <c r="D48" s="2" t="s">
        <v>516</v>
      </c>
      <c r="E48" s="2" t="s">
        <v>517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177</v>
      </c>
      <c r="K48" s="2" t="s">
        <v>520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355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521</v>
      </c>
      <c r="V48" s="2" t="s">
        <v>449</v>
      </c>
      <c r="W48" s="2" t="s">
        <v>151</v>
      </c>
      <c r="X48" s="2" t="s">
        <v>148</v>
      </c>
      <c r="Y48" s="2" t="s">
        <v>204</v>
      </c>
      <c r="Z48" s="4">
        <v>84</v>
      </c>
      <c r="AA48" s="4">
        <f>=ROUNDDOWN(46.6666666666667,0)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1</v>
      </c>
      <c r="AQ48" s="8">
        <v>104.99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1</v>
      </c>
      <c r="BK48" s="8">
        <v>104.99</v>
      </c>
      <c r="BL48" s="2" t="s">
        <v>16</v>
      </c>
      <c r="BM48" s="7">
        <v>1</v>
      </c>
      <c r="BN48" s="7">
        <v>1</v>
      </c>
      <c r="BO48" s="4">
        <v>1</v>
      </c>
      <c r="BP48" s="8">
        <v>104.99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183</v>
      </c>
      <c r="BX48" s="2" t="s">
        <v>530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473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523</v>
      </c>
      <c r="CX48" s="2" t="s">
        <v>362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531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204</v>
      </c>
      <c r="DX48" s="2" t="s">
        <v>180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164</v>
      </c>
      <c r="EK48" s="2" t="s">
        <v>532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525</v>
      </c>
      <c r="EX48" s="2" t="s">
        <v>533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534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309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201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174</v>
      </c>
      <c r="KX48" s="2" t="s">
        <v>407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84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535</v>
      </c>
      <c r="B49" s="2" t="s">
        <v>137</v>
      </c>
      <c r="C49" s="2" t="s">
        <v>138</v>
      </c>
      <c r="D49" s="2" t="s">
        <v>516</v>
      </c>
      <c r="E49" s="2" t="s">
        <v>517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143</v>
      </c>
      <c r="K49" s="2" t="s">
        <v>492</v>
      </c>
      <c r="L49" s="3">
        <v>85.12</v>
      </c>
      <c r="M49" s="3">
        <v>89.38</v>
      </c>
      <c r="N49" s="3">
        <v>249.99</v>
      </c>
      <c r="O49" s="2" t="s">
        <v>372</v>
      </c>
      <c r="P49" s="2" t="s">
        <v>347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521</v>
      </c>
      <c r="V49" s="2" t="s">
        <v>449</v>
      </c>
      <c r="W49" s="2" t="s">
        <v>151</v>
      </c>
      <c r="X49" s="2" t="s">
        <v>148</v>
      </c>
      <c r="Y49" s="2" t="s">
        <v>204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 t="s">
        <v>148</v>
      </c>
      <c r="AW49" s="8" t="s">
        <v>148</v>
      </c>
      <c r="AX49" s="4">
        <v>2</v>
      </c>
      <c r="AY49" s="8">
        <v>212.36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/>
      <c r="BK49" s="8"/>
      <c r="BL49" s="2" t="s">
        <v>536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246</v>
      </c>
      <c r="BW49" s="2" t="s">
        <v>183</v>
      </c>
      <c r="BX49" s="2" t="s">
        <v>537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246</v>
      </c>
      <c r="CJ49" s="2" t="s">
        <v>158</v>
      </c>
      <c r="CK49" s="2" t="s">
        <v>320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246</v>
      </c>
      <c r="CW49" s="2" t="s">
        <v>523</v>
      </c>
      <c r="CX49" s="2" t="s">
        <v>305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242</v>
      </c>
      <c r="DI49" s="2" t="s">
        <v>246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246</v>
      </c>
      <c r="DW49" s="2" t="s">
        <v>204</v>
      </c>
      <c r="DX49" s="2" t="s">
        <v>538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246</v>
      </c>
      <c r="EJ49" s="2" t="s">
        <v>164</v>
      </c>
      <c r="EK49" s="2" t="s">
        <v>469</v>
      </c>
      <c r="EL49" s="2" t="s">
        <v>157</v>
      </c>
      <c r="EM49" s="2" t="s">
        <v>157</v>
      </c>
      <c r="EN49" s="2" t="s">
        <v>148</v>
      </c>
      <c r="EO49" s="4"/>
      <c r="EP49" s="8"/>
      <c r="EQ49" s="4">
        <v>1</v>
      </c>
      <c r="ER49" s="8">
        <v>96.53</v>
      </c>
      <c r="ES49" s="7">
        <v>-1</v>
      </c>
      <c r="ET49" s="7">
        <v>-1</v>
      </c>
      <c r="EU49" s="2" t="s">
        <v>155</v>
      </c>
      <c r="EV49" s="2" t="s">
        <v>246</v>
      </c>
      <c r="EW49" s="2" t="s">
        <v>525</v>
      </c>
      <c r="EX49" s="2" t="s">
        <v>377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246</v>
      </c>
      <c r="FJ49" s="2" t="s">
        <v>168</v>
      </c>
      <c r="FK49" s="2" t="s">
        <v>305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246</v>
      </c>
      <c r="FW49" s="2" t="s">
        <v>170</v>
      </c>
      <c r="FX49" s="2" t="s">
        <v>286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246</v>
      </c>
      <c r="GJ49" s="2" t="s">
        <v>172</v>
      </c>
      <c r="GK49" s="2" t="s">
        <v>148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246</v>
      </c>
      <c r="KW49" s="2" t="s">
        <v>174</v>
      </c>
      <c r="KX49" s="2" t="s">
        <v>539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540</v>
      </c>
      <c r="B50" s="2" t="s">
        <v>137</v>
      </c>
      <c r="C50" s="2" t="s">
        <v>138</v>
      </c>
      <c r="D50" s="2" t="s">
        <v>516</v>
      </c>
      <c r="E50" s="2" t="s">
        <v>517</v>
      </c>
      <c r="F50" s="2" t="s">
        <v>518</v>
      </c>
      <c r="G50" s="2" t="s">
        <v>518</v>
      </c>
      <c r="H50" s="2" t="s">
        <v>518</v>
      </c>
      <c r="I50" s="2" t="s">
        <v>519</v>
      </c>
      <c r="J50" s="2" t="s">
        <v>177</v>
      </c>
      <c r="K50" s="2" t="s">
        <v>492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355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521</v>
      </c>
      <c r="V50" s="2" t="s">
        <v>449</v>
      </c>
      <c r="W50" s="2" t="s">
        <v>151</v>
      </c>
      <c r="X50" s="2" t="s">
        <v>148</v>
      </c>
      <c r="Y50" s="2" t="s">
        <v>204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115.83</v>
      </c>
      <c r="AT50" s="7">
        <v>-1</v>
      </c>
      <c r="AU50" s="7">
        <v>-1</v>
      </c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183</v>
      </c>
      <c r="BX50" s="2" t="s">
        <v>541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523</v>
      </c>
      <c r="CX50" s="2" t="s">
        <v>321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242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>
        <v>1</v>
      </c>
      <c r="DR50" s="8">
        <v>115.83</v>
      </c>
      <c r="DS50" s="7">
        <v>-1</v>
      </c>
      <c r="DT50" s="7">
        <v>-1</v>
      </c>
      <c r="DU50" s="2" t="s">
        <v>155</v>
      </c>
      <c r="DV50" s="2" t="s">
        <v>145</v>
      </c>
      <c r="DW50" s="2" t="s">
        <v>204</v>
      </c>
      <c r="DX50" s="2" t="s">
        <v>183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164</v>
      </c>
      <c r="EK50" s="2" t="s">
        <v>324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525</v>
      </c>
      <c r="EX50" s="2" t="s">
        <v>185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534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170</v>
      </c>
      <c r="FX50" s="2" t="s">
        <v>543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172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174</v>
      </c>
      <c r="KX50" s="2" t="s">
        <v>407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16" t="s">
        <v>544</v>
      </c>
      <c r="B51" s="9" t="s">
        <v>148</v>
      </c>
      <c r="C51" s="9" t="s">
        <v>148</v>
      </c>
      <c r="D51" s="9" t="s">
        <v>148</v>
      </c>
      <c r="E51" s="9" t="s">
        <v>148</v>
      </c>
      <c r="F51" s="9" t="s">
        <v>148</v>
      </c>
      <c r="G51" s="9" t="s">
        <v>148</v>
      </c>
      <c r="H51" s="9" t="s">
        <v>148</v>
      </c>
      <c r="I51" s="9" t="s">
        <v>148</v>
      </c>
      <c r="J51" s="9" t="s">
        <v>148</v>
      </c>
      <c r="K51" s="9" t="s">
        <v>148</v>
      </c>
      <c r="L51" s="10"/>
      <c r="M51" s="10"/>
      <c r="N51" s="10"/>
      <c r="O51" s="9" t="s">
        <v>148</v>
      </c>
      <c r="P51" s="9" t="s">
        <v>148</v>
      </c>
      <c r="Q51" s="9" t="s">
        <v>148</v>
      </c>
      <c r="R51" s="9" t="s">
        <v>148</v>
      </c>
      <c r="S51" s="9" t="s">
        <v>148</v>
      </c>
      <c r="T51" s="9" t="s">
        <v>148</v>
      </c>
      <c r="U51" s="9" t="s">
        <v>148</v>
      </c>
      <c r="V51" s="9" t="s">
        <v>148</v>
      </c>
      <c r="W51" s="9" t="s">
        <v>148</v>
      </c>
      <c r="X51" s="9" t="s">
        <v>148</v>
      </c>
      <c r="Y51" s="9" t="s">
        <v>148</v>
      </c>
      <c r="Z51" s="11">
        <v>2293</v>
      </c>
      <c r="AA51" s="11">
        <f>=ROUNDDOWN({0},0)</f>
      </c>
      <c r="AB51" s="12">
        <v>204.8</v>
      </c>
      <c r="AC51" s="9" t="s">
        <v>148</v>
      </c>
      <c r="AD51" s="11"/>
      <c r="AE51" s="11">
        <v>3654</v>
      </c>
      <c r="AF51" s="13"/>
      <c r="AG51" s="13"/>
      <c r="AH51" s="14"/>
      <c r="AI51" s="11"/>
      <c r="AJ51" s="11">
        <f>=ROUNDDOWN({0},0)</f>
      </c>
      <c r="AK51" s="12"/>
      <c r="AL51" s="9" t="s">
        <v>148</v>
      </c>
      <c r="AM51" s="11"/>
      <c r="AN51" s="11"/>
      <c r="AO51" s="14"/>
      <c r="AP51" s="11">
        <v>103</v>
      </c>
      <c r="AQ51" s="15">
        <v>15740.08</v>
      </c>
      <c r="AR51" s="11">
        <v>201</v>
      </c>
      <c r="AS51" s="15">
        <v>30746.08</v>
      </c>
      <c r="AT51" s="14">
        <v>-0.4876</v>
      </c>
      <c r="AU51" s="14">
        <v>-0.4881</v>
      </c>
      <c r="AV51" s="11">
        <v>103</v>
      </c>
      <c r="AW51" s="15">
        <v>15740.08</v>
      </c>
      <c r="AX51" s="11">
        <v>201</v>
      </c>
      <c r="AY51" s="15">
        <v>30746.08</v>
      </c>
      <c r="AZ51" s="14">
        <v>-0.4876</v>
      </c>
      <c r="BA51" s="14">
        <v>-0.4881</v>
      </c>
      <c r="BB51" s="14"/>
      <c r="BC51" s="11">
        <v>103</v>
      </c>
      <c r="BD51" s="15">
        <v>15740.08</v>
      </c>
      <c r="BE51" s="11">
        <v>201</v>
      </c>
      <c r="BF51" s="15">
        <v>30746.08</v>
      </c>
      <c r="BG51" s="14">
        <v>-0.4876</v>
      </c>
      <c r="BH51" s="14">
        <v>-0.4881</v>
      </c>
      <c r="BI51" s="14"/>
      <c r="BJ51" s="11"/>
      <c r="BK51" s="15"/>
      <c r="BL51" s="9" t="s">
        <v>148</v>
      </c>
      <c r="BM51" s="14"/>
      <c r="BN51" s="14"/>
      <c r="BO51" s="11">
        <v>27</v>
      </c>
      <c r="BP51" s="15">
        <v>4313.9</v>
      </c>
      <c r="BQ51" s="11">
        <v>6</v>
      </c>
      <c r="BR51" s="15">
        <v>1556.94</v>
      </c>
      <c r="BS51" s="14">
        <v>3.5</v>
      </c>
      <c r="BT51" s="14">
        <v>1.7708</v>
      </c>
      <c r="BU51" s="9" t="s">
        <v>148</v>
      </c>
      <c r="BV51" s="9" t="s">
        <v>148</v>
      </c>
      <c r="BW51" s="9" t="s">
        <v>148</v>
      </c>
      <c r="BX51" s="9" t="s">
        <v>148</v>
      </c>
      <c r="BY51" s="9" t="s">
        <v>148</v>
      </c>
      <c r="BZ51" s="9" t="s">
        <v>148</v>
      </c>
      <c r="CA51" s="9" t="s">
        <v>148</v>
      </c>
      <c r="CB51" s="11">
        <v>33</v>
      </c>
      <c r="CC51" s="15">
        <v>3955.4</v>
      </c>
      <c r="CD51" s="11">
        <v>59</v>
      </c>
      <c r="CE51" s="15">
        <v>6555.71</v>
      </c>
      <c r="CF51" s="14">
        <v>-0.4407</v>
      </c>
      <c r="CG51" s="14">
        <v>-0.3966</v>
      </c>
      <c r="CH51" s="9" t="s">
        <v>148</v>
      </c>
      <c r="CI51" s="9" t="s">
        <v>148</v>
      </c>
      <c r="CJ51" s="9" t="s">
        <v>148</v>
      </c>
      <c r="CK51" s="9" t="s">
        <v>148</v>
      </c>
      <c r="CL51" s="9" t="s">
        <v>148</v>
      </c>
      <c r="CM51" s="9" t="s">
        <v>148</v>
      </c>
      <c r="CN51" s="9" t="s">
        <v>148</v>
      </c>
      <c r="CO51" s="11">
        <v>21</v>
      </c>
      <c r="CP51" s="15">
        <v>3470.14</v>
      </c>
      <c r="CQ51" s="11">
        <v>53</v>
      </c>
      <c r="CR51" s="15">
        <v>8376.53</v>
      </c>
      <c r="CS51" s="14">
        <v>-0.6038</v>
      </c>
      <c r="CT51" s="14">
        <v>-0.5857</v>
      </c>
      <c r="CU51" s="9" t="s">
        <v>148</v>
      </c>
      <c r="CV51" s="9" t="s">
        <v>148</v>
      </c>
      <c r="CW51" s="9" t="s">
        <v>148</v>
      </c>
      <c r="CX51" s="9" t="s">
        <v>148</v>
      </c>
      <c r="CY51" s="9" t="s">
        <v>148</v>
      </c>
      <c r="CZ51" s="9" t="s">
        <v>148</v>
      </c>
      <c r="DA51" s="9" t="s">
        <v>148</v>
      </c>
      <c r="DB51" s="11">
        <v>15</v>
      </c>
      <c r="DC51" s="15">
        <v>2817.42</v>
      </c>
      <c r="DD51" s="11">
        <v>55</v>
      </c>
      <c r="DE51" s="15">
        <v>11195.96</v>
      </c>
      <c r="DF51" s="14">
        <v>-0.7273</v>
      </c>
      <c r="DG51" s="14">
        <v>-0.7484</v>
      </c>
      <c r="DH51" s="9" t="s">
        <v>148</v>
      </c>
      <c r="DI51" s="9" t="s">
        <v>148</v>
      </c>
      <c r="DJ51" s="9" t="s">
        <v>148</v>
      </c>
      <c r="DK51" s="9" t="s">
        <v>148</v>
      </c>
      <c r="DL51" s="9" t="s">
        <v>148</v>
      </c>
      <c r="DM51" s="9" t="s">
        <v>148</v>
      </c>
      <c r="DN51" s="9" t="s">
        <v>148</v>
      </c>
      <c r="DO51" s="11">
        <v>2</v>
      </c>
      <c r="DP51" s="15">
        <v>546.12</v>
      </c>
      <c r="DQ51" s="11">
        <v>9</v>
      </c>
      <c r="DR51" s="15">
        <v>1118.69</v>
      </c>
      <c r="DS51" s="14">
        <v>-0.7778</v>
      </c>
      <c r="DT51" s="14">
        <v>-0.5118</v>
      </c>
      <c r="DU51" s="9" t="s">
        <v>148</v>
      </c>
      <c r="DV51" s="9" t="s">
        <v>148</v>
      </c>
      <c r="DW51" s="9" t="s">
        <v>148</v>
      </c>
      <c r="DX51" s="9" t="s">
        <v>148</v>
      </c>
      <c r="DY51" s="9" t="s">
        <v>148</v>
      </c>
      <c r="DZ51" s="9" t="s">
        <v>148</v>
      </c>
      <c r="EA51" s="9" t="s">
        <v>148</v>
      </c>
      <c r="EB51" s="11">
        <v>3</v>
      </c>
      <c r="EC51" s="15">
        <v>245.82</v>
      </c>
      <c r="ED51" s="11">
        <v>6</v>
      </c>
      <c r="EE51" s="15">
        <v>393.08</v>
      </c>
      <c r="EF51" s="14">
        <v>-0.5</v>
      </c>
      <c r="EG51" s="14">
        <v>-0.3746</v>
      </c>
      <c r="EH51" s="9" t="s">
        <v>148</v>
      </c>
      <c r="EI51" s="9" t="s">
        <v>148</v>
      </c>
      <c r="EJ51" s="9" t="s">
        <v>148</v>
      </c>
      <c r="EK51" s="9" t="s">
        <v>148</v>
      </c>
      <c r="EL51" s="9" t="s">
        <v>148</v>
      </c>
      <c r="EM51" s="9" t="s">
        <v>148</v>
      </c>
      <c r="EN51" s="9" t="s">
        <v>148</v>
      </c>
      <c r="EO51" s="11">
        <v>1</v>
      </c>
      <c r="EP51" s="15">
        <v>244.01</v>
      </c>
      <c r="EQ51" s="11">
        <v>4</v>
      </c>
      <c r="ER51" s="15">
        <v>791.48</v>
      </c>
      <c r="ES51" s="14">
        <v>-0.75</v>
      </c>
      <c r="ET51" s="14">
        <v>-0.6917</v>
      </c>
      <c r="EU51" s="9" t="s">
        <v>148</v>
      </c>
      <c r="EV51" s="9" t="s">
        <v>148</v>
      </c>
      <c r="EW51" s="9" t="s">
        <v>148</v>
      </c>
      <c r="EX51" s="9" t="s">
        <v>148</v>
      </c>
      <c r="EY51" s="9" t="s">
        <v>148</v>
      </c>
      <c r="EZ51" s="9" t="s">
        <v>148</v>
      </c>
      <c r="FA51" s="9" t="s">
        <v>148</v>
      </c>
      <c r="FB51" s="11">
        <v>1</v>
      </c>
      <c r="FC51" s="15">
        <v>147.27</v>
      </c>
      <c r="FD51" s="11">
        <v>3</v>
      </c>
      <c r="FE51" s="15">
        <v>81.9</v>
      </c>
      <c r="FF51" s="14">
        <v>-0.6667</v>
      </c>
      <c r="FG51" s="14">
        <v>0.7982</v>
      </c>
      <c r="FH51" s="9" t="s">
        <v>148</v>
      </c>
      <c r="FI51" s="9" t="s">
        <v>148</v>
      </c>
      <c r="FJ51" s="9" t="s">
        <v>148</v>
      </c>
      <c r="FK51" s="9" t="s">
        <v>148</v>
      </c>
      <c r="FL51" s="9" t="s">
        <v>148</v>
      </c>
      <c r="FM51" s="9" t="s">
        <v>148</v>
      </c>
      <c r="FN51" s="9" t="s">
        <v>148</v>
      </c>
      <c r="FO51" s="11"/>
      <c r="FP51" s="15"/>
      <c r="FQ51" s="11">
        <v>5</v>
      </c>
      <c r="FR51" s="15">
        <v>494.8</v>
      </c>
      <c r="FS51" s="14">
        <v>-1</v>
      </c>
      <c r="FT51" s="14">
        <v>-1</v>
      </c>
      <c r="FU51" s="9" t="s">
        <v>148</v>
      </c>
      <c r="FV51" s="9" t="s">
        <v>148</v>
      </c>
      <c r="FW51" s="9" t="s">
        <v>148</v>
      </c>
      <c r="FX51" s="9" t="s">
        <v>148</v>
      </c>
      <c r="FY51" s="9" t="s">
        <v>148</v>
      </c>
      <c r="FZ51" s="9" t="s">
        <v>148</v>
      </c>
      <c r="GA51" s="9" t="s">
        <v>148</v>
      </c>
      <c r="GB51" s="11"/>
      <c r="GC51" s="15"/>
      <c r="GD51" s="11">
        <v>1</v>
      </c>
      <c r="GE51" s="15">
        <v>180.99</v>
      </c>
      <c r="GF51" s="14">
        <v>-1</v>
      </c>
      <c r="GG51" s="14">
        <v>-1</v>
      </c>
      <c r="GH51" s="9" t="s">
        <v>148</v>
      </c>
      <c r="GI51" s="9" t="s">
        <v>148</v>
      </c>
      <c r="GJ51" s="9" t="s">
        <v>148</v>
      </c>
      <c r="GK51" s="9" t="s">
        <v>148</v>
      </c>
      <c r="GL51" s="9" t="s">
        <v>148</v>
      </c>
      <c r="GM51" s="9" t="s">
        <v>148</v>
      </c>
      <c r="GN51" s="9" t="s">
        <v>148</v>
      </c>
      <c r="GO51" s="11"/>
      <c r="GP51" s="15"/>
      <c r="GQ51" s="11"/>
      <c r="GR51" s="15"/>
      <c r="GS51" s="14"/>
      <c r="GT51" s="14"/>
      <c r="GU51" s="9" t="s">
        <v>148</v>
      </c>
      <c r="GV51" s="9" t="s">
        <v>148</v>
      </c>
      <c r="GW51" s="9" t="s">
        <v>148</v>
      </c>
      <c r="GX51" s="9" t="s">
        <v>148</v>
      </c>
      <c r="GY51" s="9" t="s">
        <v>148</v>
      </c>
      <c r="GZ51" s="9" t="s">
        <v>148</v>
      </c>
      <c r="HA51" s="9" t="s">
        <v>148</v>
      </c>
      <c r="HB51" s="11"/>
      <c r="HC51" s="15"/>
      <c r="HD51" s="11"/>
      <c r="HE51" s="15"/>
      <c r="HF51" s="14"/>
      <c r="HG51" s="14"/>
      <c r="HH51" s="9" t="s">
        <v>148</v>
      </c>
      <c r="HI51" s="9" t="s">
        <v>148</v>
      </c>
      <c r="HJ51" s="9" t="s">
        <v>148</v>
      </c>
      <c r="HK51" s="9" t="s">
        <v>148</v>
      </c>
      <c r="HL51" s="9" t="s">
        <v>148</v>
      </c>
      <c r="HM51" s="9" t="s">
        <v>148</v>
      </c>
      <c r="HN51" s="9" t="s">
        <v>148</v>
      </c>
      <c r="HO51" s="11"/>
      <c r="HP51" s="15"/>
      <c r="HQ51" s="11"/>
      <c r="HR51" s="15"/>
      <c r="HS51" s="14"/>
      <c r="HT51" s="14"/>
      <c r="HU51" s="9" t="s">
        <v>148</v>
      </c>
      <c r="HV51" s="9" t="s">
        <v>148</v>
      </c>
      <c r="HW51" s="9" t="s">
        <v>148</v>
      </c>
      <c r="HX51" s="9" t="s">
        <v>148</v>
      </c>
      <c r="HY51" s="9" t="s">
        <v>148</v>
      </c>
      <c r="HZ51" s="9" t="s">
        <v>148</v>
      </c>
      <c r="IA51" s="9" t="s">
        <v>148</v>
      </c>
      <c r="IB51" s="11"/>
      <c r="IC51" s="15"/>
      <c r="ID51" s="11"/>
      <c r="IE51" s="15"/>
      <c r="IF51" s="14"/>
      <c r="IG51" s="14"/>
      <c r="IH51" s="9" t="s">
        <v>148</v>
      </c>
      <c r="II51" s="9" t="s">
        <v>148</v>
      </c>
      <c r="IJ51" s="9" t="s">
        <v>148</v>
      </c>
      <c r="IK51" s="9" t="s">
        <v>148</v>
      </c>
      <c r="IL51" s="9" t="s">
        <v>148</v>
      </c>
      <c r="IM51" s="9" t="s">
        <v>148</v>
      </c>
      <c r="IN51" s="9" t="s">
        <v>148</v>
      </c>
      <c r="IO51" s="11"/>
      <c r="IP51" s="15"/>
      <c r="IQ51" s="11"/>
      <c r="IR51" s="15"/>
      <c r="IS51" s="14"/>
      <c r="IT51" s="14"/>
      <c r="IU51" s="9" t="s">
        <v>148</v>
      </c>
      <c r="IV51" s="9" t="s">
        <v>148</v>
      </c>
      <c r="IW51" s="9" t="s">
        <v>148</v>
      </c>
      <c r="IX51" s="9" t="s">
        <v>148</v>
      </c>
      <c r="IY51" s="9" t="s">
        <v>148</v>
      </c>
      <c r="IZ51" s="9" t="s">
        <v>148</v>
      </c>
      <c r="JA51" s="9" t="s">
        <v>148</v>
      </c>
      <c r="JB51" s="11"/>
      <c r="JC51" s="15"/>
      <c r="JD51" s="11"/>
      <c r="JE51" s="15"/>
      <c r="JF51" s="14"/>
      <c r="JG51" s="14"/>
      <c r="JH51" s="9" t="s">
        <v>148</v>
      </c>
      <c r="JI51" s="9" t="s">
        <v>148</v>
      </c>
      <c r="JJ51" s="9" t="s">
        <v>148</v>
      </c>
      <c r="JK51" s="9" t="s">
        <v>148</v>
      </c>
      <c r="JL51" s="9" t="s">
        <v>148</v>
      </c>
      <c r="JM51" s="9" t="s">
        <v>148</v>
      </c>
      <c r="JN51" s="9" t="s">
        <v>148</v>
      </c>
      <c r="JO51" s="11"/>
      <c r="JP51" s="15"/>
      <c r="JQ51" s="11"/>
      <c r="JR51" s="15"/>
      <c r="JS51" s="14"/>
      <c r="JT51" s="14"/>
      <c r="JU51" s="9" t="s">
        <v>148</v>
      </c>
      <c r="JV51" s="9" t="s">
        <v>148</v>
      </c>
      <c r="JW51" s="9" t="s">
        <v>148</v>
      </c>
      <c r="JX51" s="9" t="s">
        <v>148</v>
      </c>
      <c r="JY51" s="9" t="s">
        <v>148</v>
      </c>
      <c r="JZ51" s="9" t="s">
        <v>148</v>
      </c>
      <c r="KA51" s="9" t="s">
        <v>148</v>
      </c>
      <c r="KB51" s="11"/>
      <c r="KC51" s="15"/>
      <c r="KD51" s="11"/>
      <c r="KE51" s="15"/>
      <c r="KF51" s="14"/>
      <c r="KG51" s="14"/>
      <c r="KH51" s="9" t="s">
        <v>148</v>
      </c>
      <c r="KI51" s="9" t="s">
        <v>148</v>
      </c>
      <c r="KJ51" s="9" t="s">
        <v>148</v>
      </c>
      <c r="KK51" s="9" t="s">
        <v>148</v>
      </c>
      <c r="KL51" s="9" t="s">
        <v>148</v>
      </c>
      <c r="KM51" s="9" t="s">
        <v>148</v>
      </c>
      <c r="KN51" s="9" t="s">
        <v>148</v>
      </c>
      <c r="KO51" s="11"/>
      <c r="KP51" s="15"/>
      <c r="KQ51" s="11"/>
      <c r="KR51" s="15"/>
      <c r="KS51" s="14"/>
      <c r="KT51" s="14"/>
      <c r="KU51" s="9" t="s">
        <v>148</v>
      </c>
      <c r="KV51" s="9" t="s">
        <v>148</v>
      </c>
      <c r="KW51" s="9" t="s">
        <v>148</v>
      </c>
      <c r="KX51" s="9" t="s">
        <v>148</v>
      </c>
      <c r="KY51" s="9" t="s">
        <v>148</v>
      </c>
      <c r="KZ51" s="9" t="s">
        <v>148</v>
      </c>
      <c r="LA51" s="9" t="s">
        <v>148</v>
      </c>
      <c r="LB51" s="11"/>
      <c r="LC51" s="15"/>
      <c r="LD51" s="11"/>
      <c r="LE51" s="15"/>
      <c r="LF51" s="14"/>
      <c r="LG51" s="14"/>
      <c r="LH51" s="9" t="s">
        <v>148</v>
      </c>
      <c r="LI51" s="9" t="s">
        <v>148</v>
      </c>
      <c r="LJ51" s="9" t="s">
        <v>148</v>
      </c>
      <c r="LK51" s="9" t="s">
        <v>148</v>
      </c>
      <c r="LL51" s="9" t="s">
        <v>148</v>
      </c>
      <c r="LM51" s="9" t="s">
        <v>148</v>
      </c>
      <c r="LN51" s="9" t="s">
        <v>148</v>
      </c>
      <c r="LO51" s="11"/>
      <c r="LP51" s="15"/>
      <c r="LQ51" s="11"/>
      <c r="LR51" s="15"/>
      <c r="LS51" s="14"/>
      <c r="LT51" s="14"/>
      <c r="LU51" s="9" t="s">
        <v>148</v>
      </c>
      <c r="LV51" s="9" t="s">
        <v>148</v>
      </c>
      <c r="LW51" s="9" t="s">
        <v>148</v>
      </c>
      <c r="LX51" s="9" t="s">
        <v>148</v>
      </c>
      <c r="LY51" s="9" t="s">
        <v>148</v>
      </c>
      <c r="LZ51" s="9" t="s">
        <v>148</v>
      </c>
      <c r="MA51" s="9" t="s">
        <v>148</v>
      </c>
      <c r="MB51" s="11"/>
      <c r="MC51" s="15"/>
      <c r="MD51" s="11"/>
      <c r="ME51" s="15"/>
      <c r="MF51" s="14"/>
      <c r="MG51" s="14"/>
      <c r="MH51" s="9" t="s">
        <v>148</v>
      </c>
      <c r="MI51" s="9" t="s">
        <v>148</v>
      </c>
      <c r="MJ51" s="9" t="s">
        <v>148</v>
      </c>
      <c r="MK51" s="9" t="s">
        <v>148</v>
      </c>
      <c r="ML51" s="9" t="s">
        <v>148</v>
      </c>
      <c r="MM51" s="9" t="s">
        <v>148</v>
      </c>
      <c r="MN51" s="9" t="s">
        <v>148</v>
      </c>
      <c r="MO51" s="11"/>
      <c r="MP51" s="15"/>
      <c r="MQ51" s="11"/>
      <c r="MR51" s="15"/>
      <c r="MS51" s="14"/>
      <c r="MT51" s="14"/>
      <c r="MU51" s="9" t="s">
        <v>148</v>
      </c>
      <c r="MV51" s="9" t="s">
        <v>148</v>
      </c>
      <c r="MW51" s="9" t="s">
        <v>148</v>
      </c>
      <c r="MX51" s="9" t="s">
        <v>148</v>
      </c>
      <c r="MY51" s="9" t="s">
        <v>148</v>
      </c>
      <c r="MZ51" s="9" t="s">
        <v>148</v>
      </c>
      <c r="NA51" s="9" t="s">
        <v>148</v>
      </c>
      <c r="NB51" s="11"/>
      <c r="NC51" s="15"/>
      <c r="ND51" s="11"/>
      <c r="NE51" s="15"/>
      <c r="NF51" s="14"/>
      <c r="NG51" s="14"/>
      <c r="NH51" s="9" t="s">
        <v>148</v>
      </c>
      <c r="NI51" s="9" t="s">
        <v>148</v>
      </c>
      <c r="NJ51" s="9" t="s">
        <v>148</v>
      </c>
      <c r="NK51" s="9" t="s">
        <v>148</v>
      </c>
      <c r="NL51" s="9" t="s">
        <v>148</v>
      </c>
      <c r="NM51" s="9" t="s">
        <v>148</v>
      </c>
      <c r="NN51" s="9" t="s">
        <v>148</v>
      </c>
      <c r="NO51" s="11"/>
      <c r="NP51" s="15"/>
      <c r="NQ51" s="11"/>
      <c r="NR51" s="15"/>
      <c r="NS51" s="14"/>
      <c r="NT51" s="14"/>
      <c r="NU51" s="9" t="s">
        <v>148</v>
      </c>
      <c r="NV51" s="9" t="s">
        <v>148</v>
      </c>
      <c r="NW51" s="9" t="s">
        <v>148</v>
      </c>
      <c r="NX51" s="9" t="s">
        <v>148</v>
      </c>
      <c r="NY51" s="9" t="s">
        <v>148</v>
      </c>
      <c r="NZ51" s="9" t="s">
        <v>148</v>
      </c>
      <c r="OA51" s="9" t="s">
        <v>148</v>
      </c>
      <c r="OB51" s="11"/>
      <c r="OC51" s="15"/>
      <c r="OD51" s="11"/>
      <c r="OE51" s="15"/>
      <c r="OF51" s="14"/>
      <c r="OG51" s="14"/>
      <c r="OH51" s="9" t="s">
        <v>148</v>
      </c>
      <c r="OI51" s="9" t="s">
        <v>148</v>
      </c>
      <c r="OJ51" s="9" t="s">
        <v>148</v>
      </c>
      <c r="OK51" s="9" t="s">
        <v>148</v>
      </c>
      <c r="OL51" s="9" t="s">
        <v>148</v>
      </c>
      <c r="OM51" s="9" t="s">
        <v>148</v>
      </c>
      <c r="ON51" s="9" t="s">
        <v>148</v>
      </c>
      <c r="OO51" s="11"/>
      <c r="OP51" s="15"/>
      <c r="OQ51" s="11"/>
      <c r="OR51" s="15"/>
      <c r="OS51" s="14"/>
      <c r="OT51" s="14"/>
      <c r="OU51" s="9" t="s">
        <v>148</v>
      </c>
      <c r="OV51" s="9" t="s">
        <v>148</v>
      </c>
      <c r="OW51" s="9" t="s">
        <v>148</v>
      </c>
      <c r="OX51" s="9" t="s">
        <v>148</v>
      </c>
      <c r="OY51" s="9" t="s">
        <v>148</v>
      </c>
      <c r="OZ51" s="9" t="s">
        <v>148</v>
      </c>
      <c r="PA51" s="9" t="s">
        <v>148</v>
      </c>
      <c r="PB51" s="11">
        <v>2007</v>
      </c>
      <c r="PC51" s="11"/>
      <c r="PD51" s="11"/>
      <c r="PE51" s="11">
        <v>286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500</v>
      </c>
      <c r="PT51" s="11">
        <v>1622</v>
      </c>
      <c r="PU51" s="11">
        <v>1010</v>
      </c>
      <c r="PV51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3:BC45"/>
    <mergeCell ref="BD43:BD45"/>
    <mergeCell ref="BE43:BE45"/>
    <mergeCell ref="BF43:BF45"/>
    <mergeCell ref="BG43:BG45"/>
    <mergeCell ref="BH43:BH45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548</v>
      </c>
      <c r="J4" s="1" t="s">
        <v>549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550</v>
      </c>
      <c r="P4" s="1" t="s">
        <v>551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552</v>
      </c>
      <c r="F5" s="1" t="s">
        <v>553</v>
      </c>
      <c r="G5" s="1" t="s">
        <v>552</v>
      </c>
      <c r="H5" s="1" t="s">
        <v>553</v>
      </c>
      <c r="I5" s="1" t="s">
        <v>548</v>
      </c>
      <c r="J5" s="1" t="s">
        <v>549</v>
      </c>
      <c r="K5" s="1" t="s">
        <v>554</v>
      </c>
      <c r="L5" s="1" t="s">
        <v>555</v>
      </c>
      <c r="M5" s="1" t="s">
        <v>554</v>
      </c>
      <c r="N5" s="1" t="s">
        <v>555</v>
      </c>
      <c r="O5" s="1" t="s">
        <v>550</v>
      </c>
      <c r="P5" s="1" t="s">
        <v>551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83</v>
      </c>
      <c r="F6" s="8">
        <v>15011.66</v>
      </c>
      <c r="G6" s="4">
        <v>159</v>
      </c>
      <c r="H6" s="8">
        <v>29104.34</v>
      </c>
      <c r="I6" s="7">
        <v>-0.478</v>
      </c>
      <c r="J6" s="7">
        <v>-0.4842</v>
      </c>
      <c r="K6" s="4">
        <v>83</v>
      </c>
      <c r="L6" s="8">
        <v>15011.66</v>
      </c>
      <c r="M6" s="4">
        <v>159</v>
      </c>
      <c r="N6" s="8">
        <v>29104.34</v>
      </c>
      <c r="O6" s="7">
        <v>-0.478</v>
      </c>
      <c r="P6" s="7">
        <v>-0.4842</v>
      </c>
    </row>
    <row r="7">
      <c r="A7" s="2" t="s">
        <v>137</v>
      </c>
      <c r="B7" s="2" t="s">
        <v>138</v>
      </c>
      <c r="C7" s="2" t="s">
        <v>389</v>
      </c>
      <c r="D7" s="2" t="s">
        <v>390</v>
      </c>
      <c r="E7" s="4">
        <v>9</v>
      </c>
      <c r="F7" s="8">
        <v>424.56</v>
      </c>
      <c r="G7" s="4">
        <v>26</v>
      </c>
      <c r="H7" s="8">
        <v>1090.08</v>
      </c>
      <c r="I7" s="7">
        <v>-0.6538</v>
      </c>
      <c r="J7" s="7">
        <v>-0.6105</v>
      </c>
      <c r="K7" s="4">
        <v>9</v>
      </c>
      <c r="L7" s="8">
        <v>424.56</v>
      </c>
      <c r="M7" s="4">
        <v>26</v>
      </c>
      <c r="N7" s="8">
        <v>1090.08</v>
      </c>
      <c r="O7" s="7">
        <v>-0.6538</v>
      </c>
      <c r="P7" s="7">
        <v>-0.6105</v>
      </c>
    </row>
    <row r="8">
      <c r="A8" s="2" t="s">
        <v>137</v>
      </c>
      <c r="B8" s="2" t="s">
        <v>138</v>
      </c>
      <c r="C8" s="2" t="s">
        <v>478</v>
      </c>
      <c r="D8" s="2" t="s">
        <v>479</v>
      </c>
      <c r="E8" s="4">
        <v>10</v>
      </c>
      <c r="F8" s="8">
        <v>198.87</v>
      </c>
      <c r="G8" s="4">
        <v>14</v>
      </c>
      <c r="H8" s="8">
        <v>339.3</v>
      </c>
      <c r="I8" s="7">
        <v>-0.2857</v>
      </c>
      <c r="J8" s="7">
        <v>-0.4139</v>
      </c>
      <c r="K8" s="4">
        <v>4</v>
      </c>
      <c r="L8" s="8">
        <v>187.17</v>
      </c>
      <c r="M8" s="4">
        <v>7</v>
      </c>
      <c r="N8" s="8">
        <v>183.3</v>
      </c>
      <c r="O8" s="7">
        <v>-0.4286</v>
      </c>
      <c r="P8" s="7">
        <v>0.0211</v>
      </c>
    </row>
    <row r="9">
      <c r="A9" s="2" t="s">
        <v>137</v>
      </c>
      <c r="B9" s="2" t="s">
        <v>138</v>
      </c>
      <c r="C9" s="2" t="s">
        <v>478</v>
      </c>
      <c r="D9" s="2" t="s">
        <v>497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6</v>
      </c>
      <c r="L9" s="8">
        <v>11.7</v>
      </c>
      <c r="M9" s="4">
        <v>7</v>
      </c>
      <c r="N9" s="8">
        <v>156</v>
      </c>
      <c r="O9" s="7">
        <v>-0.1429</v>
      </c>
      <c r="P9" s="7">
        <v>-0.925</v>
      </c>
    </row>
    <row r="10">
      <c r="A10" s="2" t="s">
        <v>137</v>
      </c>
      <c r="B10" s="2" t="s">
        <v>138</v>
      </c>
      <c r="C10" s="2" t="s">
        <v>516</v>
      </c>
      <c r="D10" s="2" t="s">
        <v>517</v>
      </c>
      <c r="E10" s="4">
        <v>1</v>
      </c>
      <c r="F10" s="8">
        <v>104.99</v>
      </c>
      <c r="G10" s="4">
        <v>2</v>
      </c>
      <c r="H10" s="8">
        <v>212.36</v>
      </c>
      <c r="I10" s="7">
        <v>-0.5</v>
      </c>
      <c r="J10" s="7">
        <v>-0.5056</v>
      </c>
      <c r="K10" s="4">
        <v>1</v>
      </c>
      <c r="L10" s="8">
        <v>104.99</v>
      </c>
      <c r="M10" s="4">
        <v>2</v>
      </c>
      <c r="N10" s="8">
        <v>212.36</v>
      </c>
      <c r="O10" s="7">
        <v>-0.5</v>
      </c>
      <c r="P10" s="7">
        <v>-0.5056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548</v>
      </c>
      <c r="I4" s="1" t="s">
        <v>549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550</v>
      </c>
      <c r="O4" s="1" t="s">
        <v>551</v>
      </c>
    </row>
    <row r="5">
      <c r="A5" s="1" t="s">
        <v>81</v>
      </c>
      <c r="B5" s="1" t="s">
        <v>83</v>
      </c>
      <c r="C5" s="1" t="s">
        <v>84</v>
      </c>
      <c r="D5" s="1" t="s">
        <v>552</v>
      </c>
      <c r="E5" s="1" t="s">
        <v>553</v>
      </c>
      <c r="F5" s="1" t="s">
        <v>552</v>
      </c>
      <c r="G5" s="1" t="s">
        <v>553</v>
      </c>
      <c r="H5" s="1" t="s">
        <v>548</v>
      </c>
      <c r="I5" s="1" t="s">
        <v>549</v>
      </c>
      <c r="J5" s="1" t="s">
        <v>554</v>
      </c>
      <c r="K5" s="1" t="s">
        <v>555</v>
      </c>
      <c r="L5" s="1" t="s">
        <v>554</v>
      </c>
      <c r="M5" s="1" t="s">
        <v>555</v>
      </c>
      <c r="N5" s="1" t="s">
        <v>550</v>
      </c>
      <c r="O5" s="1" t="s">
        <v>551</v>
      </c>
    </row>
    <row r="6">
      <c r="A6" s="2" t="s">
        <v>137</v>
      </c>
      <c r="B6" s="2" t="s">
        <v>139</v>
      </c>
      <c r="C6" s="2" t="s">
        <v>140</v>
      </c>
      <c r="D6" s="4">
        <v>83</v>
      </c>
      <c r="E6" s="8">
        <v>15011.66</v>
      </c>
      <c r="F6" s="4">
        <v>159</v>
      </c>
      <c r="G6" s="8">
        <v>29104.34</v>
      </c>
      <c r="H6" s="7">
        <v>-0.478</v>
      </c>
      <c r="I6" s="7">
        <v>-0.4842</v>
      </c>
      <c r="J6" s="4">
        <v>83</v>
      </c>
      <c r="K6" s="8">
        <v>15011.66</v>
      </c>
      <c r="L6" s="4">
        <v>159</v>
      </c>
      <c r="M6" s="8">
        <v>29104.34</v>
      </c>
      <c r="N6" s="7">
        <v>-0.478</v>
      </c>
      <c r="O6" s="7">
        <v>-0.4842</v>
      </c>
    </row>
    <row r="7">
      <c r="A7" s="2" t="s">
        <v>137</v>
      </c>
      <c r="B7" s="2" t="s">
        <v>389</v>
      </c>
      <c r="C7" s="2" t="s">
        <v>390</v>
      </c>
      <c r="D7" s="4">
        <v>9</v>
      </c>
      <c r="E7" s="8">
        <v>424.56</v>
      </c>
      <c r="F7" s="4">
        <v>26</v>
      </c>
      <c r="G7" s="8">
        <v>1090.08</v>
      </c>
      <c r="H7" s="7">
        <v>-0.6538</v>
      </c>
      <c r="I7" s="7">
        <v>-0.6105</v>
      </c>
      <c r="J7" s="4">
        <v>9</v>
      </c>
      <c r="K7" s="8">
        <v>424.56</v>
      </c>
      <c r="L7" s="4">
        <v>26</v>
      </c>
      <c r="M7" s="8">
        <v>1090.08</v>
      </c>
      <c r="N7" s="7">
        <v>-0.6538</v>
      </c>
      <c r="O7" s="7">
        <v>-0.6105</v>
      </c>
    </row>
    <row r="8">
      <c r="A8" s="2" t="s">
        <v>137</v>
      </c>
      <c r="B8" s="2" t="s">
        <v>478</v>
      </c>
      <c r="C8" s="2" t="s">
        <v>479</v>
      </c>
      <c r="D8" s="4">
        <v>10</v>
      </c>
      <c r="E8" s="8">
        <v>198.87</v>
      </c>
      <c r="F8" s="4">
        <v>14</v>
      </c>
      <c r="G8" s="8">
        <v>339.3</v>
      </c>
      <c r="H8" s="7">
        <v>-0.2857</v>
      </c>
      <c r="I8" s="7">
        <v>-0.4139</v>
      </c>
      <c r="J8" s="4">
        <v>4</v>
      </c>
      <c r="K8" s="8">
        <v>187.17</v>
      </c>
      <c r="L8" s="4">
        <v>7</v>
      </c>
      <c r="M8" s="8">
        <v>183.3</v>
      </c>
      <c r="N8" s="7">
        <v>-0.4286</v>
      </c>
      <c r="O8" s="7">
        <v>0.0211</v>
      </c>
    </row>
    <row r="9">
      <c r="A9" s="2" t="s">
        <v>137</v>
      </c>
      <c r="B9" s="2" t="s">
        <v>478</v>
      </c>
      <c r="C9" s="2" t="s">
        <v>497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6</v>
      </c>
      <c r="K9" s="8">
        <v>11.7</v>
      </c>
      <c r="L9" s="4">
        <v>7</v>
      </c>
      <c r="M9" s="8">
        <v>156</v>
      </c>
      <c r="N9" s="7">
        <v>-0.1429</v>
      </c>
      <c r="O9" s="7">
        <v>-0.925</v>
      </c>
    </row>
    <row r="10">
      <c r="A10" s="2" t="s">
        <v>137</v>
      </c>
      <c r="B10" s="2" t="s">
        <v>516</v>
      </c>
      <c r="C10" s="2" t="s">
        <v>517</v>
      </c>
      <c r="D10" s="4">
        <v>1</v>
      </c>
      <c r="E10" s="8">
        <v>104.99</v>
      </c>
      <c r="F10" s="4">
        <v>2</v>
      </c>
      <c r="G10" s="8">
        <v>212.36</v>
      </c>
      <c r="H10" s="7">
        <v>-0.5</v>
      </c>
      <c r="I10" s="7">
        <v>-0.5056</v>
      </c>
      <c r="J10" s="4">
        <v>1</v>
      </c>
      <c r="K10" s="8">
        <v>104.99</v>
      </c>
      <c r="L10" s="4">
        <v>2</v>
      </c>
      <c r="M10" s="8">
        <v>212.36</v>
      </c>
      <c r="N10" s="7">
        <v>-0.5</v>
      </c>
      <c r="O10" s="7">
        <v>-0.5056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