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<sst xmlns="http://schemas.openxmlformats.org/spreadsheetml/2006/main" count="577" uniqueCount="577">
  <si>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</si>
  <si>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</si>
  <si>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</si>
  <si>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</si>
  <si>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</si>
  <si>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</si>
  <si>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</si>
  <si>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</si>
  <si>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</si>
  <si>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</si>
  <si>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</si>
  <si>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</si>
  <si>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</si>
  <si>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</si>
  <si>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</si>
  <si>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</si>
  <si>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</si>
  <si>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</si>
  <si>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</si>
  <si>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</si>
  <si>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</si>
  <si>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OLLIIX</t>
  </si>
  <si>
    <t>BLK01</t>
  </si>
  <si>
    <t>JCPENNEY01</t>
  </si>
  <si>
    <t>KOHLDSN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</si>
  <si>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</si>
  <si>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</si>
  <si>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</si>
  <si>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</si>
  <si>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</si>
  <si>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</si>
  <si>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</si>
  <si>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</si>
  <si>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</si>
  <si>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</si>
  <si>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</si>
  <si>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</si>
  <si>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</si>
  <si>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</si>
  <si>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</si>
  <si>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</si>
  <si>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</si>
  <si>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</si>
  <si>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</si>
  <si>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</si>
  <si>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</si>
  <si>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</si>
  <si>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</si>
  <si>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</si>
  <si>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</si>
  <si>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</si>
  <si>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</si>
  <si>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</si>
  <si>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</si>
  <si>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</si>
  <si>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</si>
  <si>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</si>
  <si>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</si>
  <si>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</si>
  <si>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</si>
  <si>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</si>
  <si>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</si>
  <si>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</si>
  <si>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</si>
  <si>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</si>
  <si>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</si>
  <si>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</si>
  <si>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</si>
  <si>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</si>
  <si>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</si>
  <si>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</si>
  <si>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</si>
  <si>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</si>
  <si>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</si>
  <si>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</si>
  <si>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</si>
  <si>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</si>
  <si>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</si>
  <si>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</si>
  <si>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</si>
  <si>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</si>
  <si>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</si>
  <si>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</si>
  <si>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</si>
  <si>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</si>
  <si>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</si>
  <si>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</si>
  <si>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</si>
  <si>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</si>
  <si>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</si>
  <si>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</si>
  <si>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</si>
  <si>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</si>
  <si>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</si>
  <si>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</si>
  <si>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</si>
  <si>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</si>
  <si>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</si>
  <si>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</si>
  <si>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</si>
  <si>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</si>
  <si>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</si>
  <si>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</si>
  <si>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</si>
  <si>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</si>
  <si>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</si>
  <si>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</si>
  <si>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</si>
  <si>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</si>
  <si>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</si>
  <si>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</si>
  <si>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</si>
  <si>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</si>
  <si>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</si>
  <si>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</si>
  <si>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</si>
  <si>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</si>
  <si>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</si>
  <si>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</si>
  <si>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</si>
  <si>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</si>
  <si>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</si>
  <si>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</si>
  <si>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</si>
  <si>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</si>
  <si>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</si>
  <si>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</si>
  <si>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</si>
  <si>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</si>
  <si>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</si>
  <si>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</si>
  <si>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</si>
  <si>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</si>
  <si>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</si>
  <si>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</si>
  <si>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</si>
  <si>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</si>
  <si>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</si>
  <si>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</si>
  <si>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</si>
  <si>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</si>
  <si>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</si>
  <si>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</si>
  <si>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</si>
  <si>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</si>
  <si>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</si>
  <si>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</si>
  <si>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</si>
  <si>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</si>
  <si>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</si>
  <si>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</si>
  <si>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</si>
  <si>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</si>
  <si>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</si>
  <si>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AMAZON,BLK01,CSNSTORES,DLCROSCILL,JCPENNEY01,MACY02,NRTPORT,OVERSTOCK01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</si>
  <si>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</si>
  <si>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</si>
  <si>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</si>
  <si>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</si>
  <si>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</si>
  <si>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</si>
  <si>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</si>
  <si>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</si>
  <si>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</si>
  <si>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</si>
  <si>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12/1/2022</t>
  </si>
  <si>
    <t>3/28/2023</t>
  </si>
  <si>
    <t>5/9/2023</t>
  </si>
  <si>
    <t>6/15/2023</t>
  </si>
  <si>
    <t>6/29/2023</t>
  </si>
  <si>
    <t>4/7/2024</t>
  </si>
  <si>
    <t>5/15/2024</t>
  </si>
  <si>
    <t>3/5/2025</t>
  </si>
  <si>
    <t>4/10/2023</t>
  </si>
  <si>
    <t>3/20/2023</t>
  </si>
  <si>
    <t>5/30/2024</t>
  </si>
  <si>
    <t>CCL10-0011</t>
  </si>
  <si>
    <t>King</t>
  </si>
  <si>
    <t>10/24/2022</t>
  </si>
  <si>
    <t>AMAZON,AMAZONDS,CSNSTORES,DLCROSCILL,JCPENNEY01,KOHLDSN,MACY02,OLLIIX,OVERSTOCK01</t>
  </si>
  <si>
    <t>4/4/2023</t>
  </si>
  <si>
    <t>11/16/2022</t>
  </si>
  <si>
    <t>5/2/2024</t>
  </si>
  <si>
    <t>11/13/2023</t>
  </si>
  <si>
    <t>10/26/2022</t>
  </si>
  <si>
    <t>10/5/2023</t>
  </si>
  <si>
    <t>7/17/2023</t>
  </si>
  <si>
    <t>4/22/2024</t>
  </si>
  <si>
    <t>Hold</t>
  </si>
  <si>
    <t>CCL10-0012</t>
  </si>
  <si>
    <t>Cal King</t>
  </si>
  <si>
    <t>AMAZON,CSNSTORES,DLCROSCILL,JCPENNEY01,MACY02,OVERSTOCK01</t>
  </si>
  <si>
    <t>4/5/2023</t>
  </si>
  <si>
    <t>4/12/2024</t>
  </si>
  <si>
    <t>11/1/2022</t>
  </si>
  <si>
    <t>4/25/2024</t>
  </si>
  <si>
    <t>4/3/2024</t>
  </si>
  <si>
    <t>6/12/2024</t>
  </si>
  <si>
    <t>2/15/2023</t>
  </si>
  <si>
    <t>11/7/2025</t>
  </si>
  <si>
    <t>4/10/2024</t>
  </si>
  <si>
    <t>9/3/2024</t>
  </si>
  <si>
    <t>4/27/2023</t>
  </si>
  <si>
    <t>CCL10-0013</t>
  </si>
  <si>
    <t>Brown</t>
  </si>
  <si>
    <t>10/25/2022</t>
  </si>
  <si>
    <t>AMAZON,CSNSTORES,DLCROSCILL,JCPENNEY01,MACY02,NRTPORT,OVERSTOCK01</t>
  </si>
  <si>
    <t>4/6/2023</t>
  </si>
  <si>
    <t>9/12/2023</t>
  </si>
  <si>
    <t>11/7/2022</t>
  </si>
  <si>
    <t>4/24/2024</t>
  </si>
  <si>
    <t>5/3/2024</t>
  </si>
  <si>
    <t>11/26/2022</t>
  </si>
  <si>
    <t>2/23/2025</t>
  </si>
  <si>
    <t>7/10/2023</t>
  </si>
  <si>
    <t>4/23/2024</t>
  </si>
  <si>
    <t>3/6/2025</t>
  </si>
  <si>
    <t>7/1/2024</t>
  </si>
  <si>
    <t>CCL10-0014</t>
  </si>
  <si>
    <t>AMAZON,AMAZONDS,BLK01,CSNSTORES,DLCROSCILL,JCPENNEY01,KOHLDSN,MACY02,NRTPORT,OLLIIX,OVERSTOCK01</t>
  </si>
  <si>
    <t>4/3/2023</t>
  </si>
  <si>
    <t>11/14/2022</t>
  </si>
  <si>
    <t>11/10/2023</t>
  </si>
  <si>
    <t>5/14/2023</t>
  </si>
  <si>
    <t>7/19/2023</t>
  </si>
  <si>
    <t>CCL10-0015</t>
  </si>
  <si>
    <t>AMAZON,CSNSTORES,DLCROSCILL,OVERSTOCK01</t>
  </si>
  <si>
    <t>5/6/2024</t>
  </si>
  <si>
    <t>11/25/2022</t>
  </si>
  <si>
    <t>4/26/2024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</si>
  <si>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</si>
  <si>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</si>
  <si>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</si>
  <si>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</si>
  <si>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</si>
  <si>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</si>
  <si>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</si>
  <si>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</si>
  <si>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</si>
  <si>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</si>
  <si>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</si>
  <si>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</si>
  <si>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BLK01,CSNSTORES,DLCROSCILL,MACY02,OVERSTOCK01</t>
  </si>
  <si>
    <t>8/5/2025</t>
  </si>
  <si>
    <t>Open</t>
  </si>
  <si>
    <t>11/2/2025</t>
  </si>
  <si>
    <t>10/7/2025</t>
  </si>
  <si>
    <t>9/3/2025</t>
  </si>
  <si>
    <t>Discontinued</t>
  </si>
  <si>
    <t>CCL10-0072</t>
  </si>
  <si>
    <t>BLK01,CSNSTORES,DLCROSCILL,MACY02,OLLIIX,OVERSTOCK01</t>
  </si>
  <si>
    <t>8/18/2025</t>
  </si>
  <si>
    <t>8/4/2025</t>
  </si>
  <si>
    <t>11/10/2025</t>
  </si>
  <si>
    <t>11/19/2025</t>
  </si>
  <si>
    <t>10/13/2025</t>
  </si>
  <si>
    <t>CCL10-0073</t>
  </si>
  <si>
    <t>CSNSTORES,MACY02,OVERSTOCK01</t>
  </si>
  <si>
    <t>8/1/2025</t>
  </si>
  <si>
    <t>9/29/2025</t>
  </si>
  <si>
    <t>8/12/2025</t>
  </si>
  <si>
    <t>11/11/2025</t>
  </si>
  <si>
    <t>12/9/2025</t>
  </si>
  <si>
    <t>10/22/2025</t>
  </si>
  <si>
    <t>CCL10-0068</t>
  </si>
  <si>
    <t>Julius</t>
  </si>
  <si>
    <t>Black</t>
  </si>
  <si>
    <t>BLK01,CSNSTORES,DLCROSCILL,OVERSTOCK01</t>
  </si>
  <si>
    <t>8/14/2025</t>
  </si>
  <si>
    <t>8/6/2025</t>
  </si>
  <si>
    <t>10/30/2025</t>
  </si>
  <si>
    <t>11/3/2025</t>
  </si>
  <si>
    <t>10/10/2025</t>
  </si>
  <si>
    <t>CCL10-0069</t>
  </si>
  <si>
    <t>BLK01,CSNSTORES,DLCROSCILL,OLLIIX,OVERSTOCK01</t>
  </si>
  <si>
    <t>7/31/2025</t>
  </si>
  <si>
    <t>11/20/2025</t>
  </si>
  <si>
    <t>9/15/2025</t>
  </si>
  <si>
    <t>11/17/2025</t>
  </si>
  <si>
    <t>CCL10-0070</t>
  </si>
  <si>
    <t>CSNSTORES,DLCROSCILL,HDDS,MACY02,OVERSTOCK01</t>
  </si>
  <si>
    <t>9/1/2025</t>
  </si>
  <si>
    <t>8/7/2025</t>
  </si>
  <si>
    <t>11/12/2025</t>
  </si>
  <si>
    <t>1/12/2026</t>
  </si>
  <si>
    <t>CCL10-0001</t>
  </si>
  <si>
    <t>Burgundy</t>
  </si>
  <si>
    <t>Vintage</t>
  </si>
  <si>
    <t>5/20/2026</t>
  </si>
  <si>
    <t>CSNSTORES,JCPENNEY01,OLLIIX,OVERSTOCK01</t>
  </si>
  <si>
    <t>4/17/2023</t>
  </si>
  <si>
    <t>9/6/2023</t>
  </si>
  <si>
    <t>11/30/2022</t>
  </si>
  <si>
    <t>8/16/2024</t>
  </si>
  <si>
    <t>11/21/2023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</si>
  <si>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</si>
  <si>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</si>
  <si>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</si>
  <si>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</si>
  <si>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</si>
  <si>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</si>
  <si>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</si>
  <si>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AMAZON,AMAZONDS,CSNSTORES,DLCROSCILL,JCPENNEY01,MACY02,OLLIIX,OVERSTOCK01</t>
  </si>
  <si>
    <t>9/29/2023</t>
  </si>
  <si>
    <t>7/26/2024</t>
  </si>
  <si>
    <t>11/9/2023</t>
  </si>
  <si>
    <t>11/6/2022</t>
  </si>
  <si>
    <t>8/11/2023</t>
  </si>
  <si>
    <t>6/21/2024</t>
  </si>
  <si>
    <t>CCL10-0003</t>
  </si>
  <si>
    <t>AMAZON,CSNSTORES,KOHLDSN,OLLIIX,OVERSTOCK01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</si>
  <si>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</si>
  <si>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</si>
  <si>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</si>
  <si>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</si>
  <si>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</si>
  <si>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</si>
  <si>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</si>
  <si>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CCL10-0062</t>
  </si>
  <si>
    <t>Blue/Grey</t>
  </si>
  <si>
    <t>7/24/2023</t>
  </si>
  <si>
    <t>3/21/2026</t>
  </si>
  <si>
    <t>AMAZON,AMAZONDS,CSNSTORES,JCPENNEY01,MACY02,OVERSTOCK01</t>
  </si>
  <si>
    <t>7/27/2023</t>
  </si>
  <si>
    <t>8/8/2023</t>
  </si>
  <si>
    <t>7/25/2023</t>
  </si>
  <si>
    <t>8/21/2023</t>
  </si>
  <si>
    <t>1/5/2024</t>
  </si>
  <si>
    <t>11/8/2023</t>
  </si>
  <si>
    <t>7/10/2024</t>
  </si>
  <si>
    <t>7/3/2024</t>
  </si>
  <si>
    <t>10/11/2023</t>
  </si>
  <si>
    <t>7/2/2024</t>
  </si>
  <si>
    <t>3/19/2025</t>
  </si>
  <si>
    <t>12/19/2023</t>
  </si>
  <si>
    <t>CCL10-0063</t>
  </si>
  <si>
    <t>AMAZON,CSNSTORES,JCPENNEY01,KOHLDSN,NRTPORT,OVERSTOCK01</t>
  </si>
  <si>
    <t>9/7/2023</t>
  </si>
  <si>
    <t>10/9/2023</t>
  </si>
  <si>
    <t>8/23/2023</t>
  </si>
  <si>
    <t>9/5/2023</t>
  </si>
  <si>
    <t>8/4/2023</t>
  </si>
  <si>
    <t>CCL10-0064</t>
  </si>
  <si>
    <t>AMAZON,AMAZONDS,CSNSTORES,OVERSTOCK01</t>
  </si>
  <si>
    <t>8/7/2023</t>
  </si>
  <si>
    <t>8/5/2024</t>
  </si>
  <si>
    <t>10/26/2023</t>
  </si>
  <si>
    <t>8/27/2023</t>
  </si>
  <si>
    <t>10/17/2024</t>
  </si>
  <si>
    <t>2/23/2024</t>
  </si>
  <si>
    <t>CCL10-0007</t>
  </si>
  <si>
    <t>Loretta</t>
  </si>
  <si>
    <t>Beige</t>
  </si>
  <si>
    <t>Inactive</t>
  </si>
  <si>
    <t>C+</t>
  </si>
  <si>
    <t>AMAZON,CSNSTORES,MACY02,OVERSTOCK01</t>
  </si>
  <si>
    <t>10/15/2023</t>
  </si>
  <si>
    <t>11/8/2022</t>
  </si>
  <si>
    <t>Yes</t>
  </si>
  <si>
    <t>7/31/2023</t>
  </si>
  <si>
    <t>9/21/2023</t>
  </si>
  <si>
    <t>CCL10-0008</t>
  </si>
  <si>
    <t>C</t>
  </si>
  <si>
    <t>AMAZON,AMAZONDS,CSNSTORES,DLCROSCILL,JCPENNEY01,KOHLDSN,MACY02,OVERSTOCK01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</si>
  <si>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</si>
  <si>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</si>
  <si>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</si>
  <si>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</si>
  <si>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</si>
  <si>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</si>
  <si>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</si>
  <si>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</si>
  <si>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</si>
  <si>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</si>
  <si>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</si>
  <si>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</si>
  <si>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</si>
  <si>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</si>
  <si>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</si>
  <si>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</si>
  <si>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</si>
  <si>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AMAZON,AMAZONDS,CSNSTORES,JCPENNEY01,OVERSTOCK01</t>
  </si>
  <si>
    <t>4/28/2023</t>
  </si>
  <si>
    <t>8/15/2023</t>
  </si>
  <si>
    <t>12/13/2022</t>
  </si>
  <si>
    <t>10/9/2024</t>
  </si>
  <si>
    <t>9/25/2024</t>
  </si>
  <si>
    <t>CCL10-0005</t>
  </si>
  <si>
    <t>AMAZON,AMAZONDS,CSNSTORES,JCPENNEY01,NRTPORT,OVERSTOCK01</t>
  </si>
  <si>
    <t>4/18/2023</t>
  </si>
  <si>
    <t>8/17/2023</t>
  </si>
  <si>
    <t>1/30/2023</t>
  </si>
  <si>
    <t>4/24/2023</t>
  </si>
  <si>
    <t>9/11/2023</t>
  </si>
  <si>
    <t>2/2/2025</t>
  </si>
  <si>
    <t>9/19/2023</t>
  </si>
  <si>
    <t>CCL10-0006</t>
  </si>
  <si>
    <t>DLCROSCILL,JCPENNEY01,NRTPORT,OVERSTOCK01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</si>
  <si>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</si>
  <si>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</si>
  <si>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</si>
  <si>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</si>
  <si>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</si>
  <si>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</si>
  <si>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</si>
  <si>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</si>
  <si>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</si>
  <si>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</si>
  <si>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</si>
  <si>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CSNSTORES,DLCROSCILL,JCPENNEY01,MACY02,OLLIIX</t>
  </si>
  <si>
    <t>8/3/2023</t>
  </si>
  <si>
    <t>11/6/2023</t>
  </si>
  <si>
    <t>1/19/2023</t>
  </si>
  <si>
    <t>3/20/2024</t>
  </si>
  <si>
    <t>7/3/2025</t>
  </si>
  <si>
    <t>6/21/2023</t>
  </si>
  <si>
    <t>7/11/2023</t>
  </si>
  <si>
    <t>7/29/2024</t>
  </si>
  <si>
    <t>5/22/2024</t>
  </si>
  <si>
    <t>1/10/2023</t>
  </si>
  <si>
    <t>2/13/2025</t>
  </si>
  <si>
    <t>CCL30-0030</t>
  </si>
  <si>
    <t>Silver</t>
  </si>
  <si>
    <t>CSNSTORES,DLCROSCILL,JCPENNEY01,MACY02</t>
  </si>
  <si>
    <t>9/27/2023</t>
  </si>
  <si>
    <t>12/12/2022</t>
  </si>
  <si>
    <t>12/29/2023</t>
  </si>
  <si>
    <t>11/14/2024</t>
  </si>
  <si>
    <t>CCL30-0027</t>
  </si>
  <si>
    <t>Aumont</t>
  </si>
  <si>
    <t>Oblong Decor Pillow</t>
  </si>
  <si>
    <t>22x15"</t>
  </si>
  <si>
    <t>AMAZON,BLK01,CSNSTORES,DLCROSCILL,JCPENNEY01,NRTPORT,OLLIIX</t>
  </si>
  <si>
    <t>5/5/2023</t>
  </si>
  <si>
    <t>10/1/2023</t>
  </si>
  <si>
    <t>11/28/2022</t>
  </si>
  <si>
    <t>6/28/2024</t>
  </si>
  <si>
    <t>1/15/2024</t>
  </si>
  <si>
    <t>5/5/2024</t>
  </si>
  <si>
    <t>8/20/2025</t>
  </si>
  <si>
    <t>6/13/2024</t>
  </si>
  <si>
    <t>CCL30-0061</t>
  </si>
  <si>
    <t>AMAZON,CSNSTORES,DLCROSCILL,JCPENNEY01,MACY02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</si>
  <si>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</si>
  <si>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</si>
  <si>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</si>
  <si>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</si>
  <si>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</si>
  <si>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</si>
  <si>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</si>
  <si>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8/29/2023</t>
  </si>
  <si>
    <t>10/31/2022</t>
  </si>
  <si>
    <t>10/8/2024</t>
  </si>
  <si>
    <t>12/18/2024</t>
  </si>
  <si>
    <t>CCL30-0029</t>
  </si>
  <si>
    <t>AMAZON,CSNSTORES,DLCROSCILL,KOHLDSN,MACY02,OLLIIX</t>
  </si>
  <si>
    <t>5/29/2023</t>
  </si>
  <si>
    <t>11/24/2023</t>
  </si>
  <si>
    <t>8/28/2024</t>
  </si>
  <si>
    <t>CCL30-0036</t>
  </si>
  <si>
    <t>Winchester</t>
  </si>
  <si>
    <t>20x20"</t>
  </si>
  <si>
    <t>Solid</t>
  </si>
  <si>
    <t>CSNSTORES,DLCROSCILL,MACY02,OVERSTOCK01</t>
  </si>
  <si>
    <t>10/17/2023</t>
  </si>
  <si>
    <t>8/2/2024</t>
  </si>
  <si>
    <t>8/26/2024</t>
  </si>
  <si>
    <t>CCL30-0035</t>
  </si>
  <si>
    <t>CSNSTORES,DLCROSCILL,JCPENNEY01,MACY02,OVERSTOCK01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</si>
  <si>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</si>
  <si>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</si>
  <si>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</si>
  <si>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</si>
  <si>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</si>
  <si>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</si>
  <si>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</si>
  <si>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DLCROSCILL,MACY02,NRTPORT</t>
  </si>
  <si>
    <t>7/3/2023</t>
  </si>
  <si>
    <t>10/16/2023</t>
  </si>
  <si>
    <t>2/13/2023</t>
  </si>
  <si>
    <t>3/21/2023</t>
  </si>
  <si>
    <t>CCL30-0037</t>
  </si>
  <si>
    <t>CSNSTORES,MACY02,OLLIIX,OVERSTOCK01</t>
  </si>
  <si>
    <t>6/19/2023</t>
  </si>
  <si>
    <t>8/9/2023</t>
  </si>
  <si>
    <t>7/23/2024</t>
  </si>
  <si>
    <t>CCL30-0034</t>
  </si>
  <si>
    <t>CSNSTORES,OVERSTOCK01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</si>
  <si>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</si>
  <si>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</si>
  <si>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</si>
  <si>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</si>
  <si>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</si>
  <si>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</si>
  <si>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</si>
  <si>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</si>
  <si>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</si>
  <si>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</si>
  <si>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</si>
  <si>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CSNSTORES,DLCROSCILL,JCPENNEY01,KOHLDSN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</si>
  <si>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</si>
  <si>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</si>
  <si>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</si>
  <si>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</si>
  <si>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</si>
  <si>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</si>
  <si>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</si>
  <si>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</si>
  <si>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CSNSTORES,DLCROSCILL,JCPENNEY01,OVERSTOCK01</t>
  </si>
  <si>
    <t>3/23/2023</t>
  </si>
  <si>
    <t>1/8/2024</t>
  </si>
  <si>
    <t>11/26/2023</t>
  </si>
  <si>
    <t>6/7/2023</t>
  </si>
  <si>
    <t>5/16/2024</t>
  </si>
  <si>
    <t>CCL13-0016</t>
  </si>
  <si>
    <t>Champagne</t>
  </si>
  <si>
    <t>CSNSTORES,KOHLDSN,MACY02,NRTPORT</t>
  </si>
  <si>
    <t>2/27/2023</t>
  </si>
  <si>
    <t>1/25/2023</t>
  </si>
  <si>
    <t>5/25/2023</t>
  </si>
  <si>
    <t>CCL13-0017</t>
  </si>
  <si>
    <t>DLCROSCILL,JCPENNEY01,OLLIIX,OVERSTOCK01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</si>
  <si>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</si>
  <si>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</si>
  <si>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</si>
  <si>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</si>
  <si>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</si>
  <si>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</si>
  <si>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</si>
  <si>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</si>
  <si>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</si>
  <si>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</si>
  <si>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CSNSTORES,DLCROSCILL,OLLIIX,OVERSTOCK01</t>
  </si>
  <si>
    <t>5/15/2023</t>
  </si>
  <si>
    <t>10/4/2024</t>
  </si>
  <si>
    <t>12/12/2023</t>
  </si>
  <si>
    <t>CCL11-0025</t>
  </si>
  <si>
    <t>B-</t>
  </si>
  <si>
    <t>JCPENNEY01,OLLIIX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</si>
  <si>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</si>
  <si>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</si>
  <si>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</si>
  <si>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</si>
  <si>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</si>
  <si>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</si>
  <si>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</si>
  <si>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</si>
  <si>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</si>
  <si>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</si>
  <si>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</si>
  <si>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</si>
  <si>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</si>
  <si>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</si>
  <si>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</si>
  <si>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BLK01,CSNSTORES,CUSTSERV,DLCROSCILL,JCPENNEY01,OLLIIX</t>
  </si>
  <si>
    <t>6/9/2023</t>
  </si>
  <si>
    <t>1/29/2025</t>
  </si>
  <si>
    <t>2/7/2025</t>
  </si>
  <si>
    <t>CCL11-0078</t>
  </si>
  <si>
    <t>Euro sham</t>
  </si>
  <si>
    <t>8/15/2025</t>
  </si>
  <si>
    <t>CCL11-0020</t>
  </si>
  <si>
    <t>CSNSTORES,DLCROSCILL,JCPENNEY01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</si>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</sst>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4</v>
      </c>
      <c r="AA6" s="4">
        <f>=ROUNDDOWN(0.363636363636364,0)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0.8387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53</v>
      </c>
      <c r="AQ6" s="8">
        <v>7964.85</v>
      </c>
      <c r="AR6" s="4">
        <v>36</v>
      </c>
      <c r="AS6" s="8">
        <v>5193.64</v>
      </c>
      <c r="AT6" s="7">
        <v>0.4722</v>
      </c>
      <c r="AU6" s="7">
        <v>0.5336</v>
      </c>
      <c r="AV6" s="4">
        <v>145</v>
      </c>
      <c r="AW6" s="8">
        <v>24222.62</v>
      </c>
      <c r="AX6" s="4">
        <v>159</v>
      </c>
      <c r="AY6" s="8">
        <v>27879.22</v>
      </c>
      <c r="AZ6" s="7">
        <v>-0.0881</v>
      </c>
      <c r="BA6" s="7">
        <v>-0.1312</v>
      </c>
      <c r="BB6" s="7">
        <v>0.3288</v>
      </c>
      <c r="BC6" s="4">
        <v>272</v>
      </c>
      <c r="BD6" s="8">
        <v>47157.75</v>
      </c>
      <c r="BE6" s="4">
        <v>277</v>
      </c>
      <c r="BF6" s="8">
        <v>48240.78</v>
      </c>
      <c r="BG6" s="7">
        <v>-0.0181</v>
      </c>
      <c r="BH6" s="7">
        <v>-0.0225</v>
      </c>
      <c r="BI6" s="7">
        <v>0.5137</v>
      </c>
      <c r="BJ6" s="4">
        <v>53</v>
      </c>
      <c r="BK6" s="8">
        <v>7964.85</v>
      </c>
      <c r="BL6" s="2" t="s">
        <v>154</v>
      </c>
      <c r="BM6" s="7">
        <v>1</v>
      </c>
      <c r="BN6" s="7">
        <v>1</v>
      </c>
      <c r="BO6" s="4">
        <v>28</v>
      </c>
      <c r="BP6" s="8">
        <v>3873.68</v>
      </c>
      <c r="BQ6" s="4">
        <v>17</v>
      </c>
      <c r="BR6" s="8">
        <v>1956.25</v>
      </c>
      <c r="BS6" s="7">
        <v>0.6471</v>
      </c>
      <c r="BT6" s="7">
        <v>0.9802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17</v>
      </c>
      <c r="CC6" s="8">
        <v>2567.17</v>
      </c>
      <c r="CD6" s="4">
        <v>8</v>
      </c>
      <c r="CE6" s="8">
        <v>1111.92</v>
      </c>
      <c r="CF6" s="7">
        <v>1.125</v>
      </c>
      <c r="CG6" s="7">
        <v>1.3088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3</v>
      </c>
      <c r="CP6" s="8">
        <v>663.03</v>
      </c>
      <c r="CQ6" s="4"/>
      <c r="CR6" s="8"/>
      <c r="CS6" s="7"/>
      <c r="CT6" s="7"/>
      <c r="CU6" s="2" t="s">
        <v>155</v>
      </c>
      <c r="CV6" s="2" t="s">
        <v>145</v>
      </c>
      <c r="CW6" s="2" t="s">
        <v>152</v>
      </c>
      <c r="CX6" s="2" t="s">
        <v>161</v>
      </c>
      <c r="CY6" s="2" t="s">
        <v>158</v>
      </c>
      <c r="CZ6" s="2" t="s">
        <v>158</v>
      </c>
      <c r="DA6" s="2" t="s">
        <v>148</v>
      </c>
      <c r="DB6" s="4">
        <v>3</v>
      </c>
      <c r="DC6" s="8">
        <v>463.59</v>
      </c>
      <c r="DD6" s="4">
        <v>6</v>
      </c>
      <c r="DE6" s="8">
        <v>1174.56</v>
      </c>
      <c r="DF6" s="7">
        <v>-0.5</v>
      </c>
      <c r="DG6" s="7">
        <v>-0.6053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/>
      <c r="DP6" s="8"/>
      <c r="DQ6" s="4">
        <v>1</v>
      </c>
      <c r="DR6" s="8">
        <v>200.19</v>
      </c>
      <c r="DS6" s="7">
        <v>-1</v>
      </c>
      <c r="DT6" s="7">
        <v>-1</v>
      </c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158</v>
      </c>
      <c r="EZ6" s="2" t="s">
        <v>158</v>
      </c>
      <c r="FA6" s="2" t="s">
        <v>148</v>
      </c>
      <c r="FB6" s="4">
        <v>2</v>
      </c>
      <c r="FC6" s="8">
        <v>397.38</v>
      </c>
      <c r="FD6" s="4">
        <v>3</v>
      </c>
      <c r="FE6" s="8">
        <v>563.04</v>
      </c>
      <c r="FF6" s="7">
        <v>-0.3333</v>
      </c>
      <c r="FG6" s="7">
        <v>-0.2942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148</v>
      </c>
      <c r="GK6" s="2" t="s">
        <v>172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158</v>
      </c>
      <c r="JZ6" s="2" t="s">
        <v>158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83</v>
      </c>
      <c r="AA7" s="4">
        <f>=ROUNDDOWN(4.68926553672316,0)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69</v>
      </c>
      <c r="AQ7" s="8">
        <v>12121.88</v>
      </c>
      <c r="AR7" s="4">
        <v>102</v>
      </c>
      <c r="AS7" s="8">
        <v>19171.54</v>
      </c>
      <c r="AT7" s="7">
        <v>-0.3235</v>
      </c>
      <c r="AU7" s="7">
        <v>-0.3677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0.5004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69</v>
      </c>
      <c r="BK7" s="8">
        <v>12121.88</v>
      </c>
      <c r="BL7" s="2" t="s">
        <v>179</v>
      </c>
      <c r="BM7" s="7">
        <v>1</v>
      </c>
      <c r="BN7" s="7">
        <v>1</v>
      </c>
      <c r="BO7" s="4">
        <v>31</v>
      </c>
      <c r="BP7" s="8">
        <v>5043.27</v>
      </c>
      <c r="BQ7" s="4">
        <v>40</v>
      </c>
      <c r="BR7" s="8">
        <v>5821.99</v>
      </c>
      <c r="BS7" s="7">
        <v>-0.225</v>
      </c>
      <c r="BT7" s="7">
        <v>-0.1338</v>
      </c>
      <c r="BU7" s="2" t="s">
        <v>155</v>
      </c>
      <c r="BV7" s="2" t="s">
        <v>145</v>
      </c>
      <c r="BW7" s="2" t="s">
        <v>156</v>
      </c>
      <c r="BX7" s="2" t="s">
        <v>180</v>
      </c>
      <c r="BY7" s="2" t="s">
        <v>158</v>
      </c>
      <c r="BZ7" s="2" t="s">
        <v>158</v>
      </c>
      <c r="CA7" s="2" t="s">
        <v>148</v>
      </c>
      <c r="CB7" s="4">
        <v>13</v>
      </c>
      <c r="CC7" s="8">
        <v>2332.98</v>
      </c>
      <c r="CD7" s="4">
        <v>17</v>
      </c>
      <c r="CE7" s="8">
        <v>2835.43</v>
      </c>
      <c r="CF7" s="7">
        <v>-0.2353</v>
      </c>
      <c r="CG7" s="7">
        <v>-0.1772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>
        <v>2</v>
      </c>
      <c r="CP7" s="8">
        <v>475.5</v>
      </c>
      <c r="CQ7" s="4"/>
      <c r="CR7" s="8"/>
      <c r="CS7" s="7"/>
      <c r="CT7" s="7"/>
      <c r="CU7" s="2" t="s">
        <v>155</v>
      </c>
      <c r="CV7" s="2" t="s">
        <v>145</v>
      </c>
      <c r="CW7" s="2" t="s">
        <v>178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21</v>
      </c>
      <c r="DC7" s="8">
        <v>3847.83</v>
      </c>
      <c r="DD7" s="4">
        <v>36</v>
      </c>
      <c r="DE7" s="8">
        <v>8457.12</v>
      </c>
      <c r="DF7" s="7">
        <v>-0.4167</v>
      </c>
      <c r="DG7" s="7">
        <v>-0.545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>
        <v>2</v>
      </c>
      <c r="EE7" s="8">
        <v>474.03</v>
      </c>
      <c r="EF7" s="7">
        <v>-1</v>
      </c>
      <c r="EG7" s="7">
        <v>-1</v>
      </c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158</v>
      </c>
      <c r="EZ7" s="2" t="s">
        <v>158</v>
      </c>
      <c r="FA7" s="2" t="s">
        <v>148</v>
      </c>
      <c r="FB7" s="4">
        <v>1</v>
      </c>
      <c r="FC7" s="8">
        <v>236.83</v>
      </c>
      <c r="FD7" s="4">
        <v>6</v>
      </c>
      <c r="FE7" s="8">
        <v>1351.32</v>
      </c>
      <c r="FF7" s="7">
        <v>-0.8333</v>
      </c>
      <c r="FG7" s="7">
        <v>-0.8247</v>
      </c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>
        <v>1</v>
      </c>
      <c r="FR7" s="8">
        <v>231.65</v>
      </c>
      <c r="FS7" s="7">
        <v>-1</v>
      </c>
      <c r="FT7" s="7">
        <v>-1</v>
      </c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188</v>
      </c>
      <c r="GI7" s="2" t="s">
        <v>145</v>
      </c>
      <c r="GJ7" s="2" t="s">
        <v>148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158</v>
      </c>
      <c r="JZ7" s="2" t="s">
        <v>158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83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95</v>
      </c>
      <c r="AA8" s="4">
        <f>=ROUNDDOWN(18.2692307692308,0)</f>
      </c>
      <c r="AB8" s="5">
        <v>5.2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23</v>
      </c>
      <c r="AQ8" s="8">
        <v>4135.89</v>
      </c>
      <c r="AR8" s="4">
        <v>21</v>
      </c>
      <c r="AS8" s="8">
        <v>3514.04</v>
      </c>
      <c r="AT8" s="7">
        <v>0.0952</v>
      </c>
      <c r="AU8" s="7">
        <v>0.177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0.1707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23</v>
      </c>
      <c r="BK8" s="8">
        <v>4135.89</v>
      </c>
      <c r="BL8" s="2" t="s">
        <v>191</v>
      </c>
      <c r="BM8" s="7">
        <v>1</v>
      </c>
      <c r="BN8" s="7">
        <v>1</v>
      </c>
      <c r="BO8" s="4">
        <v>10</v>
      </c>
      <c r="BP8" s="8">
        <v>1603.91</v>
      </c>
      <c r="BQ8" s="4">
        <v>13</v>
      </c>
      <c r="BR8" s="8">
        <v>1853.16</v>
      </c>
      <c r="BS8" s="7">
        <v>-0.2308</v>
      </c>
      <c r="BT8" s="7">
        <v>-0.1345</v>
      </c>
      <c r="BU8" s="2" t="s">
        <v>155</v>
      </c>
      <c r="BV8" s="2" t="s">
        <v>145</v>
      </c>
      <c r="BW8" s="2" t="s">
        <v>156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7</v>
      </c>
      <c r="CC8" s="8">
        <v>1257.62</v>
      </c>
      <c r="CD8" s="4">
        <v>3</v>
      </c>
      <c r="CE8" s="8">
        <v>500.37</v>
      </c>
      <c r="CF8" s="7">
        <v>1.3333</v>
      </c>
      <c r="CG8" s="7">
        <v>1.5134</v>
      </c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158</v>
      </c>
      <c r="CM8" s="2" t="s">
        <v>158</v>
      </c>
      <c r="CN8" s="2" t="s">
        <v>148</v>
      </c>
      <c r="CO8" s="4">
        <v>3</v>
      </c>
      <c r="CP8" s="8">
        <v>719.59</v>
      </c>
      <c r="CQ8" s="4"/>
      <c r="CR8" s="8"/>
      <c r="CS8" s="7"/>
      <c r="CT8" s="7"/>
      <c r="CU8" s="2" t="s">
        <v>155</v>
      </c>
      <c r="CV8" s="2" t="s">
        <v>145</v>
      </c>
      <c r="CW8" s="2" t="s">
        <v>178</v>
      </c>
      <c r="CX8" s="2" t="s">
        <v>194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183.45</v>
      </c>
      <c r="DD8" s="4">
        <v>2</v>
      </c>
      <c r="DE8" s="8">
        <v>469.84</v>
      </c>
      <c r="DF8" s="7">
        <v>-0.5</v>
      </c>
      <c r="DG8" s="7">
        <v>-0.6095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>
        <v>2</v>
      </c>
      <c r="DP8" s="8">
        <v>371.32</v>
      </c>
      <c r="DQ8" s="4">
        <v>1</v>
      </c>
      <c r="DR8" s="8">
        <v>240.23</v>
      </c>
      <c r="DS8" s="7">
        <v>1</v>
      </c>
      <c r="DT8" s="7">
        <v>0.5457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2</v>
      </c>
      <c r="FE8" s="8">
        <v>450.44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188</v>
      </c>
      <c r="GI8" s="2" t="s">
        <v>145</v>
      </c>
      <c r="GJ8" s="2" t="s">
        <v>148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158</v>
      </c>
      <c r="JZ8" s="2" t="s">
        <v>158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95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/>
      <c r="AA9" s="4">
        <f>=ROUNDDOWN({0},0)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0.2258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14</v>
      </c>
      <c r="AQ9" s="8">
        <v>2329.91</v>
      </c>
      <c r="AR9" s="4">
        <v>40</v>
      </c>
      <c r="AS9" s="8">
        <v>6015.63</v>
      </c>
      <c r="AT9" s="7">
        <v>-0.65</v>
      </c>
      <c r="AU9" s="7">
        <v>-0.6127</v>
      </c>
      <c r="AV9" s="4">
        <v>65</v>
      </c>
      <c r="AW9" s="8">
        <v>12249.5</v>
      </c>
      <c r="AX9" s="4">
        <v>118</v>
      </c>
      <c r="AY9" s="8">
        <v>20361.56</v>
      </c>
      <c r="AZ9" s="7">
        <v>-0.4492</v>
      </c>
      <c r="BA9" s="7">
        <v>-0.3984</v>
      </c>
      <c r="BB9" s="7">
        <v>0.1902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0.2598</v>
      </c>
      <c r="BJ9" s="4">
        <v>14</v>
      </c>
      <c r="BK9" s="8">
        <v>2329.91</v>
      </c>
      <c r="BL9" s="2" t="s">
        <v>206</v>
      </c>
      <c r="BM9" s="7">
        <v>1</v>
      </c>
      <c r="BN9" s="7">
        <v>1</v>
      </c>
      <c r="BO9" s="4">
        <v>1</v>
      </c>
      <c r="BP9" s="8">
        <v>140.35</v>
      </c>
      <c r="BQ9" s="4">
        <v>13</v>
      </c>
      <c r="BR9" s="8">
        <v>1480.06</v>
      </c>
      <c r="BS9" s="7">
        <v>-0.9231</v>
      </c>
      <c r="BT9" s="7">
        <v>-0.9052</v>
      </c>
      <c r="BU9" s="2" t="s">
        <v>155</v>
      </c>
      <c r="BV9" s="2" t="s">
        <v>145</v>
      </c>
      <c r="BW9" s="2" t="s">
        <v>156</v>
      </c>
      <c r="BX9" s="2" t="s">
        <v>207</v>
      </c>
      <c r="BY9" s="2" t="s">
        <v>158</v>
      </c>
      <c r="BZ9" s="2" t="s">
        <v>158</v>
      </c>
      <c r="CA9" s="2" t="s">
        <v>148</v>
      </c>
      <c r="CB9" s="4">
        <v>5</v>
      </c>
      <c r="CC9" s="8">
        <v>755.05</v>
      </c>
      <c r="CD9" s="4">
        <v>18</v>
      </c>
      <c r="CE9" s="8">
        <v>2501.82</v>
      </c>
      <c r="CF9" s="7">
        <v>-0.7222</v>
      </c>
      <c r="CG9" s="7">
        <v>-0.6982</v>
      </c>
      <c r="CH9" s="2" t="s">
        <v>155</v>
      </c>
      <c r="CI9" s="2" t="s">
        <v>145</v>
      </c>
      <c r="CJ9" s="2" t="s">
        <v>159</v>
      </c>
      <c r="CK9" s="2" t="s">
        <v>208</v>
      </c>
      <c r="CL9" s="2" t="s">
        <v>158</v>
      </c>
      <c r="CM9" s="2" t="s">
        <v>158</v>
      </c>
      <c r="CN9" s="2" t="s">
        <v>148</v>
      </c>
      <c r="CO9" s="4">
        <v>3</v>
      </c>
      <c r="CP9" s="8">
        <v>657.85</v>
      </c>
      <c r="CQ9" s="4">
        <v>1</v>
      </c>
      <c r="CR9" s="8">
        <v>499.99</v>
      </c>
      <c r="CS9" s="7">
        <v>2</v>
      </c>
      <c r="CT9" s="7">
        <v>0.3157</v>
      </c>
      <c r="CU9" s="2" t="s">
        <v>155</v>
      </c>
      <c r="CV9" s="2" t="s">
        <v>145</v>
      </c>
      <c r="CW9" s="2" t="s">
        <v>184</v>
      </c>
      <c r="CX9" s="2" t="s">
        <v>209</v>
      </c>
      <c r="CY9" s="2" t="s">
        <v>158</v>
      </c>
      <c r="CZ9" s="2" t="s">
        <v>158</v>
      </c>
      <c r="DA9" s="2" t="s">
        <v>148</v>
      </c>
      <c r="DB9" s="4">
        <v>2</v>
      </c>
      <c r="DC9" s="8">
        <v>308.66</v>
      </c>
      <c r="DD9" s="4">
        <v>4</v>
      </c>
      <c r="DE9" s="8">
        <v>783.04</v>
      </c>
      <c r="DF9" s="7">
        <v>-0.5</v>
      </c>
      <c r="DG9" s="7">
        <v>-0.6058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158</v>
      </c>
      <c r="DM9" s="2" t="s">
        <v>158</v>
      </c>
      <c r="DN9" s="2" t="s">
        <v>148</v>
      </c>
      <c r="DO9" s="4">
        <v>3</v>
      </c>
      <c r="DP9" s="8">
        <v>468</v>
      </c>
      <c r="DQ9" s="4"/>
      <c r="DR9" s="8"/>
      <c r="DS9" s="7"/>
      <c r="DT9" s="7"/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184</v>
      </c>
      <c r="EK9" s="2" t="s">
        <v>212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213</v>
      </c>
      <c r="EY9" s="2" t="s">
        <v>158</v>
      </c>
      <c r="EZ9" s="2" t="s">
        <v>158</v>
      </c>
      <c r="FA9" s="2" t="s">
        <v>148</v>
      </c>
      <c r="FB9" s="4"/>
      <c r="FC9" s="8"/>
      <c r="FD9" s="4">
        <v>4</v>
      </c>
      <c r="FE9" s="8">
        <v>750.72</v>
      </c>
      <c r="FF9" s="7">
        <v>-1</v>
      </c>
      <c r="FG9" s="7">
        <v>-1</v>
      </c>
      <c r="FH9" s="2" t="s">
        <v>155</v>
      </c>
      <c r="FI9" s="2" t="s">
        <v>145</v>
      </c>
      <c r="FJ9" s="2" t="s">
        <v>168</v>
      </c>
      <c r="FK9" s="2" t="s">
        <v>214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215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216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173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/>
      <c r="AA10" s="4">
        <f>=ROUNDDOWN({0},0)</f>
      </c>
      <c r="AB10" s="5">
        <v>10.7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0.8065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46</v>
      </c>
      <c r="AQ10" s="8">
        <v>8847.94</v>
      </c>
      <c r="AR10" s="4">
        <v>66</v>
      </c>
      <c r="AS10" s="8">
        <v>12435.42</v>
      </c>
      <c r="AT10" s="7">
        <v>-0.303</v>
      </c>
      <c r="AU10" s="7">
        <v>-0.2885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0.7223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46</v>
      </c>
      <c r="BK10" s="8">
        <v>8847.94</v>
      </c>
      <c r="BL10" s="2" t="s">
        <v>219</v>
      </c>
      <c r="BM10" s="7">
        <v>1</v>
      </c>
      <c r="BN10" s="7">
        <v>1</v>
      </c>
      <c r="BO10" s="4">
        <v>10</v>
      </c>
      <c r="BP10" s="8">
        <v>1633.86</v>
      </c>
      <c r="BQ10" s="4">
        <v>16</v>
      </c>
      <c r="BR10" s="8">
        <v>2277.83</v>
      </c>
      <c r="BS10" s="7">
        <v>-0.375</v>
      </c>
      <c r="BT10" s="7">
        <v>-0.2827</v>
      </c>
      <c r="BU10" s="2" t="s">
        <v>155</v>
      </c>
      <c r="BV10" s="2" t="s">
        <v>145</v>
      </c>
      <c r="BW10" s="2" t="s">
        <v>156</v>
      </c>
      <c r="BX10" s="2" t="s">
        <v>220</v>
      </c>
      <c r="BY10" s="2" t="s">
        <v>158</v>
      </c>
      <c r="BZ10" s="2" t="s">
        <v>158</v>
      </c>
      <c r="CA10" s="2" t="s">
        <v>148</v>
      </c>
      <c r="CB10" s="4">
        <v>17</v>
      </c>
      <c r="CC10" s="8">
        <v>3050.82</v>
      </c>
      <c r="CD10" s="4">
        <v>32</v>
      </c>
      <c r="CE10" s="8">
        <v>5337.28</v>
      </c>
      <c r="CF10" s="7">
        <v>-0.4688</v>
      </c>
      <c r="CG10" s="7">
        <v>-0.4284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>
        <v>10</v>
      </c>
      <c r="CP10" s="8">
        <v>2453.56</v>
      </c>
      <c r="CQ10" s="4">
        <v>2</v>
      </c>
      <c r="CR10" s="8">
        <v>1199.98</v>
      </c>
      <c r="CS10" s="7">
        <v>4</v>
      </c>
      <c r="CT10" s="7">
        <v>1.0447</v>
      </c>
      <c r="CU10" s="2" t="s">
        <v>155</v>
      </c>
      <c r="CV10" s="2" t="s">
        <v>145</v>
      </c>
      <c r="CW10" s="2" t="s">
        <v>184</v>
      </c>
      <c r="CX10" s="2" t="s">
        <v>221</v>
      </c>
      <c r="CY10" s="2" t="s">
        <v>158</v>
      </c>
      <c r="CZ10" s="2" t="s">
        <v>158</v>
      </c>
      <c r="DA10" s="2" t="s">
        <v>148</v>
      </c>
      <c r="DB10" s="4">
        <v>3</v>
      </c>
      <c r="DC10" s="8">
        <v>551.13</v>
      </c>
      <c r="DD10" s="4">
        <v>9</v>
      </c>
      <c r="DE10" s="8">
        <v>2043.81</v>
      </c>
      <c r="DF10" s="7">
        <v>-0.6667</v>
      </c>
      <c r="DG10" s="7">
        <v>-0.7303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158</v>
      </c>
      <c r="DM10" s="2" t="s">
        <v>158</v>
      </c>
      <c r="DN10" s="2" t="s">
        <v>148</v>
      </c>
      <c r="DO10" s="4">
        <v>4</v>
      </c>
      <c r="DP10" s="8">
        <v>741.88</v>
      </c>
      <c r="DQ10" s="4">
        <v>1</v>
      </c>
      <c r="DR10" s="8">
        <v>240.23</v>
      </c>
      <c r="DS10" s="7">
        <v>3</v>
      </c>
      <c r="DT10" s="7">
        <v>2.0882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158</v>
      </c>
      <c r="DZ10" s="2" t="s">
        <v>158</v>
      </c>
      <c r="EA10" s="2" t="s">
        <v>148</v>
      </c>
      <c r="EB10" s="4"/>
      <c r="EC10" s="8"/>
      <c r="ED10" s="4">
        <v>3</v>
      </c>
      <c r="EE10" s="8">
        <v>660.63</v>
      </c>
      <c r="EF10" s="7">
        <v>-1</v>
      </c>
      <c r="EG10" s="7">
        <v>-1</v>
      </c>
      <c r="EH10" s="2" t="s">
        <v>155</v>
      </c>
      <c r="EI10" s="2" t="s">
        <v>145</v>
      </c>
      <c r="EJ10" s="2" t="s">
        <v>184</v>
      </c>
      <c r="EK10" s="2" t="s">
        <v>194</v>
      </c>
      <c r="EL10" s="2" t="s">
        <v>158</v>
      </c>
      <c r="EM10" s="2" t="s">
        <v>158</v>
      </c>
      <c r="EN10" s="2" t="s">
        <v>148</v>
      </c>
      <c r="EO10" s="4">
        <v>1</v>
      </c>
      <c r="EP10" s="8">
        <v>172.68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166</v>
      </c>
      <c r="EX10" s="2" t="s">
        <v>223</v>
      </c>
      <c r="EY10" s="2" t="s">
        <v>158</v>
      </c>
      <c r="EZ10" s="2" t="s">
        <v>158</v>
      </c>
      <c r="FA10" s="2" t="s">
        <v>148</v>
      </c>
      <c r="FB10" s="4"/>
      <c r="FC10" s="8"/>
      <c r="FD10" s="4">
        <v>3</v>
      </c>
      <c r="FE10" s="8">
        <v>675.66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158</v>
      </c>
      <c r="FM10" s="2" t="s">
        <v>158</v>
      </c>
      <c r="FN10" s="2" t="s">
        <v>148</v>
      </c>
      <c r="FO10" s="4">
        <v>1</v>
      </c>
      <c r="FP10" s="8">
        <v>244.01</v>
      </c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211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173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0.0323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1071.65</v>
      </c>
      <c r="AR11" s="4">
        <v>12</v>
      </c>
      <c r="AS11" s="8">
        <v>1910.51</v>
      </c>
      <c r="AT11" s="7">
        <v>-0.5833</v>
      </c>
      <c r="AU11" s="7">
        <v>-0.4391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0.0875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1071.65</v>
      </c>
      <c r="BL11" s="2" t="s">
        <v>226</v>
      </c>
      <c r="BM11" s="7">
        <v>1</v>
      </c>
      <c r="BN11" s="7">
        <v>1</v>
      </c>
      <c r="BO11" s="4">
        <v>1</v>
      </c>
      <c r="BP11" s="8">
        <v>150.21</v>
      </c>
      <c r="BQ11" s="4">
        <v>6</v>
      </c>
      <c r="BR11" s="8">
        <v>841.64</v>
      </c>
      <c r="BS11" s="7">
        <v>-0.8333</v>
      </c>
      <c r="BT11" s="7">
        <v>-0.8215</v>
      </c>
      <c r="BU11" s="2" t="s">
        <v>155</v>
      </c>
      <c r="BV11" s="2" t="s">
        <v>145</v>
      </c>
      <c r="BW11" s="2" t="s">
        <v>156</v>
      </c>
      <c r="BX11" s="2" t="s">
        <v>227</v>
      </c>
      <c r="BY11" s="2" t="s">
        <v>158</v>
      </c>
      <c r="BZ11" s="2" t="s">
        <v>158</v>
      </c>
      <c r="CA11" s="2" t="s">
        <v>148</v>
      </c>
      <c r="CB11" s="4">
        <v>1</v>
      </c>
      <c r="CC11" s="8">
        <v>179.66</v>
      </c>
      <c r="CD11" s="4">
        <v>5</v>
      </c>
      <c r="CE11" s="8">
        <v>833.95</v>
      </c>
      <c r="CF11" s="7">
        <v>-0.8</v>
      </c>
      <c r="CG11" s="7">
        <v>-0.7846</v>
      </c>
      <c r="CH11" s="2" t="s">
        <v>155</v>
      </c>
      <c r="CI11" s="2" t="s">
        <v>145</v>
      </c>
      <c r="CJ11" s="2" t="s">
        <v>170</v>
      </c>
      <c r="CK11" s="2" t="s">
        <v>193</v>
      </c>
      <c r="CL11" s="2" t="s">
        <v>158</v>
      </c>
      <c r="CM11" s="2" t="s">
        <v>158</v>
      </c>
      <c r="CN11" s="2" t="s">
        <v>148</v>
      </c>
      <c r="CO11" s="4">
        <v>3</v>
      </c>
      <c r="CP11" s="8">
        <v>741.78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184</v>
      </c>
      <c r="CX11" s="2" t="s">
        <v>228</v>
      </c>
      <c r="CY11" s="2" t="s">
        <v>158</v>
      </c>
      <c r="CZ11" s="2" t="s">
        <v>158</v>
      </c>
      <c r="DA11" s="2" t="s">
        <v>148</v>
      </c>
      <c r="DB11" s="4"/>
      <c r="DC11" s="8"/>
      <c r="DD11" s="4">
        <v>1</v>
      </c>
      <c r="DE11" s="8">
        <v>234.92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230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184</v>
      </c>
      <c r="EK11" s="2" t="s">
        <v>231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166</v>
      </c>
      <c r="EX11" s="2" t="s">
        <v>232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196</v>
      </c>
      <c r="FK11" s="2" t="s">
        <v>195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202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182</v>
      </c>
      <c r="AA12" s="4">
        <f>=ROUNDDOWN(22.75,0)</f>
      </c>
      <c r="AB12" s="5">
        <v>8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25</v>
      </c>
      <c r="AQ12" s="8">
        <v>3972.57</v>
      </c>
      <c r="AR12" s="4"/>
      <c r="AS12" s="8"/>
      <c r="AT12" s="7"/>
      <c r="AU12" s="7"/>
      <c r="AV12" s="4">
        <v>62</v>
      </c>
      <c r="AW12" s="8">
        <v>10685.63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0.3718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0.2266</v>
      </c>
      <c r="BJ12" s="4">
        <v>25</v>
      </c>
      <c r="BK12" s="8">
        <v>3972.57</v>
      </c>
      <c r="BL12" s="2" t="s">
        <v>242</v>
      </c>
      <c r="BM12" s="7">
        <v>1</v>
      </c>
      <c r="BN12" s="7">
        <v>1</v>
      </c>
      <c r="BO12" s="4">
        <v>6</v>
      </c>
      <c r="BP12" s="8">
        <v>703.16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243</v>
      </c>
      <c r="BY12" s="2" t="s">
        <v>158</v>
      </c>
      <c r="BZ12" s="2" t="s">
        <v>158</v>
      </c>
      <c r="CA12" s="2" t="s">
        <v>148</v>
      </c>
      <c r="CB12" s="4">
        <v>10</v>
      </c>
      <c r="CC12" s="8">
        <v>1510.1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158</v>
      </c>
      <c r="CM12" s="2" t="s">
        <v>158</v>
      </c>
      <c r="CN12" s="2" t="s">
        <v>148</v>
      </c>
      <c r="CO12" s="4">
        <v>6</v>
      </c>
      <c r="CP12" s="8">
        <v>1312.71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240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>
        <v>1</v>
      </c>
      <c r="DP12" s="8">
        <v>156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245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246</v>
      </c>
      <c r="EL12" s="2" t="s">
        <v>158</v>
      </c>
      <c r="EM12" s="2" t="s">
        <v>158</v>
      </c>
      <c r="EN12" s="2" t="s">
        <v>148</v>
      </c>
      <c r="EO12" s="4">
        <v>2</v>
      </c>
      <c r="EP12" s="8">
        <v>290.6</v>
      </c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247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244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148</v>
      </c>
      <c r="GK12" s="2" t="s">
        <v>246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188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244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244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188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244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188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244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244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248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182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229</v>
      </c>
      <c r="AA13" s="4">
        <f>=ROUNDDOWN(28.625,0)</f>
      </c>
      <c r="AB13" s="5">
        <v>8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27</v>
      </c>
      <c r="AQ13" s="8">
        <v>4990.46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0.467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27</v>
      </c>
      <c r="BK13" s="8">
        <v>4990.46</v>
      </c>
      <c r="BL13" s="2" t="s">
        <v>250</v>
      </c>
      <c r="BM13" s="7">
        <v>1</v>
      </c>
      <c r="BN13" s="7">
        <v>1</v>
      </c>
      <c r="BO13" s="4">
        <v>10</v>
      </c>
      <c r="BP13" s="8">
        <v>1472.13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>
        <v>8</v>
      </c>
      <c r="CC13" s="8">
        <v>1435.68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>
        <v>5</v>
      </c>
      <c r="CP13" s="8">
        <v>1236.06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243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>
        <v>1</v>
      </c>
      <c r="DP13" s="8">
        <v>185.47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253</v>
      </c>
      <c r="DY13" s="2" t="s">
        <v>158</v>
      </c>
      <c r="DZ13" s="2" t="s">
        <v>158</v>
      </c>
      <c r="EA13" s="2" t="s">
        <v>148</v>
      </c>
      <c r="EB13" s="4">
        <v>1</v>
      </c>
      <c r="EC13" s="8">
        <v>315.02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254</v>
      </c>
      <c r="EL13" s="2" t="s">
        <v>158</v>
      </c>
      <c r="EM13" s="2" t="s">
        <v>158</v>
      </c>
      <c r="EN13" s="2" t="s">
        <v>148</v>
      </c>
      <c r="EO13" s="4">
        <v>2</v>
      </c>
      <c r="EP13" s="8">
        <v>346.1</v>
      </c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255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244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188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244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244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188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244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244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244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248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229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81</v>
      </c>
      <c r="AA14" s="4">
        <f>=ROUNDDOWN(20.25,0)</f>
      </c>
      <c r="AB14" s="5">
        <v>4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10</v>
      </c>
      <c r="AQ14" s="8">
        <v>1722.6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0.1612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10</v>
      </c>
      <c r="BK14" s="8">
        <v>1722.6</v>
      </c>
      <c r="BL14" s="2" t="s">
        <v>257</v>
      </c>
      <c r="BM14" s="7">
        <v>1</v>
      </c>
      <c r="BN14" s="7">
        <v>1</v>
      </c>
      <c r="BO14" s="4">
        <v>3</v>
      </c>
      <c r="BP14" s="8">
        <v>458.98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258</v>
      </c>
      <c r="BY14" s="2" t="s">
        <v>158</v>
      </c>
      <c r="BZ14" s="2" t="s">
        <v>158</v>
      </c>
      <c r="CA14" s="2" t="s">
        <v>148</v>
      </c>
      <c r="CB14" s="4">
        <v>6</v>
      </c>
      <c r="CC14" s="8">
        <v>1077.96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259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260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>
        <v>1</v>
      </c>
      <c r="DP14" s="8">
        <v>185.66</v>
      </c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261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263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244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188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244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244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188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244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244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244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248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235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237</v>
      </c>
      <c r="Q15" s="2" t="s">
        <v>147</v>
      </c>
      <c r="R15" s="2" t="s">
        <v>148</v>
      </c>
      <c r="S15" s="2" t="s">
        <v>148</v>
      </c>
      <c r="T15" s="2" t="s">
        <v>238</v>
      </c>
      <c r="U15" s="2" t="s">
        <v>149</v>
      </c>
      <c r="V15" s="2" t="s">
        <v>239</v>
      </c>
      <c r="W15" s="2" t="s">
        <v>148</v>
      </c>
      <c r="X15" s="2" t="s">
        <v>148</v>
      </c>
      <c r="Y15" s="2" t="s">
        <v>240</v>
      </c>
      <c r="Z15" s="4">
        <v>188</v>
      </c>
      <c r="AA15" s="4">
        <f>=ROUNDDOWN(69.6296296296296,0)</f>
      </c>
      <c r="AB15" s="5">
        <v>2.7</v>
      </c>
      <c r="AC15" s="2" t="s">
        <v>241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15</v>
      </c>
      <c r="AQ15" s="8">
        <v>2588.8</v>
      </c>
      <c r="AR15" s="4"/>
      <c r="AS15" s="8"/>
      <c r="AT15" s="7"/>
      <c r="AU15" s="7"/>
      <c r="AV15" s="4">
        <v>52</v>
      </c>
      <c r="AW15" s="8">
        <v>10363.53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0.2498</v>
      </c>
      <c r="BC15" s="4">
        <v>56</v>
      </c>
      <c r="BD15" s="8">
        <v>11161.8</v>
      </c>
      <c r="BE15" s="4">
        <v>224</v>
      </c>
      <c r="BF15" s="8">
        <v>41514.49</v>
      </c>
      <c r="BG15" s="7">
        <v>-0.75</v>
      </c>
      <c r="BH15" s="7">
        <v>-0.7311</v>
      </c>
      <c r="BI15" s="7">
        <v>0.9285</v>
      </c>
      <c r="BJ15" s="4">
        <v>15</v>
      </c>
      <c r="BK15" s="8">
        <v>2588.8</v>
      </c>
      <c r="BL15" s="2" t="s">
        <v>267</v>
      </c>
      <c r="BM15" s="7">
        <v>1</v>
      </c>
      <c r="BN15" s="7">
        <v>1</v>
      </c>
      <c r="BO15" s="4">
        <v>4</v>
      </c>
      <c r="BP15" s="8">
        <v>528.14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158</v>
      </c>
      <c r="BZ15" s="2" t="s">
        <v>158</v>
      </c>
      <c r="CA15" s="2" t="s">
        <v>148</v>
      </c>
      <c r="CB15" s="4">
        <v>3</v>
      </c>
      <c r="CC15" s="8">
        <v>460.41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243</v>
      </c>
      <c r="CL15" s="2" t="s">
        <v>158</v>
      </c>
      <c r="CM15" s="2" t="s">
        <v>158</v>
      </c>
      <c r="CN15" s="2" t="s">
        <v>148</v>
      </c>
      <c r="CO15" s="4">
        <v>7</v>
      </c>
      <c r="CP15" s="8">
        <v>1452.98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244</v>
      </c>
      <c r="DI15" s="2" t="s">
        <v>145</v>
      </c>
      <c r="DJ15" s="2" t="s">
        <v>148</v>
      </c>
      <c r="DK15" s="2" t="s">
        <v>148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158</v>
      </c>
      <c r="EM15" s="2" t="s">
        <v>158</v>
      </c>
      <c r="EN15" s="2" t="s">
        <v>148</v>
      </c>
      <c r="EO15" s="4">
        <v>1</v>
      </c>
      <c r="EP15" s="8">
        <v>147.27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271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244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272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244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244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244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188</v>
      </c>
      <c r="KI15" s="2" t="s">
        <v>145</v>
      </c>
      <c r="KJ15" s="2" t="s">
        <v>148</v>
      </c>
      <c r="KK15" s="2" t="s">
        <v>148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244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244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244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248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244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235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237</v>
      </c>
      <c r="Q16" s="2" t="s">
        <v>147</v>
      </c>
      <c r="R16" s="2" t="s">
        <v>148</v>
      </c>
      <c r="S16" s="2" t="s">
        <v>148</v>
      </c>
      <c r="T16" s="2" t="s">
        <v>238</v>
      </c>
      <c r="U16" s="2" t="s">
        <v>149</v>
      </c>
      <c r="V16" s="2" t="s">
        <v>239</v>
      </c>
      <c r="W16" s="2" t="s">
        <v>148</v>
      </c>
      <c r="X16" s="2" t="s">
        <v>148</v>
      </c>
      <c r="Y16" s="2" t="s">
        <v>240</v>
      </c>
      <c r="Z16" s="4">
        <v>194</v>
      </c>
      <c r="AA16" s="4">
        <f>=ROUNDDOWN(51.0526315789474,0)</f>
      </c>
      <c r="AB16" s="5">
        <v>3.8</v>
      </c>
      <c r="AC16" s="2" t="s">
        <v>241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27</v>
      </c>
      <c r="AQ16" s="8">
        <v>5791.05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0.5588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27</v>
      </c>
      <c r="BK16" s="8">
        <v>5791.05</v>
      </c>
      <c r="BL16" s="2" t="s">
        <v>274</v>
      </c>
      <c r="BM16" s="7">
        <v>1</v>
      </c>
      <c r="BN16" s="7">
        <v>1</v>
      </c>
      <c r="BO16" s="4">
        <v>4</v>
      </c>
      <c r="BP16" s="8">
        <v>606.1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243</v>
      </c>
      <c r="BY16" s="2" t="s">
        <v>158</v>
      </c>
      <c r="BZ16" s="2" t="s">
        <v>158</v>
      </c>
      <c r="CA16" s="2" t="s">
        <v>148</v>
      </c>
      <c r="CB16" s="4">
        <v>9</v>
      </c>
      <c r="CC16" s="8">
        <v>1647.99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252</v>
      </c>
      <c r="CL16" s="2" t="s">
        <v>158</v>
      </c>
      <c r="CM16" s="2" t="s">
        <v>158</v>
      </c>
      <c r="CN16" s="2" t="s">
        <v>148</v>
      </c>
      <c r="CO16" s="4">
        <v>6</v>
      </c>
      <c r="CP16" s="8">
        <v>1530.36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275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244</v>
      </c>
      <c r="DI16" s="2" t="s">
        <v>145</v>
      </c>
      <c r="DJ16" s="2" t="s">
        <v>148</v>
      </c>
      <c r="DK16" s="2" t="s">
        <v>148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253</v>
      </c>
      <c r="DY16" s="2" t="s">
        <v>158</v>
      </c>
      <c r="DZ16" s="2" t="s">
        <v>158</v>
      </c>
      <c r="EA16" s="2" t="s">
        <v>148</v>
      </c>
      <c r="EB16" s="4">
        <v>6</v>
      </c>
      <c r="EC16" s="8">
        <v>1655.28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276</v>
      </c>
      <c r="EL16" s="2" t="s">
        <v>158</v>
      </c>
      <c r="EM16" s="2" t="s">
        <v>158</v>
      </c>
      <c r="EN16" s="2" t="s">
        <v>148</v>
      </c>
      <c r="EO16" s="4">
        <v>2</v>
      </c>
      <c r="EP16" s="8">
        <v>351.32</v>
      </c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277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244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278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244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244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244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188</v>
      </c>
      <c r="KI16" s="2" t="s">
        <v>145</v>
      </c>
      <c r="KJ16" s="2" t="s">
        <v>148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244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244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244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248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244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>
        <v>194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279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235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237</v>
      </c>
      <c r="Q17" s="2" t="s">
        <v>147</v>
      </c>
      <c r="R17" s="2" t="s">
        <v>148</v>
      </c>
      <c r="S17" s="2" t="s">
        <v>148</v>
      </c>
      <c r="T17" s="2" t="s">
        <v>238</v>
      </c>
      <c r="U17" s="2" t="s">
        <v>149</v>
      </c>
      <c r="V17" s="2" t="s">
        <v>239</v>
      </c>
      <c r="W17" s="2" t="s">
        <v>148</v>
      </c>
      <c r="X17" s="2" t="s">
        <v>148</v>
      </c>
      <c r="Y17" s="2" t="s">
        <v>240</v>
      </c>
      <c r="Z17" s="4">
        <v>34</v>
      </c>
      <c r="AA17" s="4">
        <f>=ROUNDDOWN(18.8888888888889,0)</f>
      </c>
      <c r="AB17" s="5">
        <v>1.8</v>
      </c>
      <c r="AC17" s="2" t="s">
        <v>241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10</v>
      </c>
      <c r="AQ17" s="8">
        <v>1983.68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0.1914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10</v>
      </c>
      <c r="BK17" s="8">
        <v>1983.68</v>
      </c>
      <c r="BL17" s="2" t="s">
        <v>280</v>
      </c>
      <c r="BM17" s="7">
        <v>1</v>
      </c>
      <c r="BN17" s="7">
        <v>1</v>
      </c>
      <c r="BO17" s="4">
        <v>3</v>
      </c>
      <c r="BP17" s="8">
        <v>493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281</v>
      </c>
      <c r="BY17" s="2" t="s">
        <v>158</v>
      </c>
      <c r="BZ17" s="2" t="s">
        <v>158</v>
      </c>
      <c r="CA17" s="2" t="s">
        <v>148</v>
      </c>
      <c r="CB17" s="4">
        <v>2</v>
      </c>
      <c r="CC17" s="8">
        <v>365.7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243</v>
      </c>
      <c r="CL17" s="2" t="s">
        <v>158</v>
      </c>
      <c r="CM17" s="2" t="s">
        <v>158</v>
      </c>
      <c r="CN17" s="2" t="s">
        <v>148</v>
      </c>
      <c r="CO17" s="4">
        <v>3</v>
      </c>
      <c r="CP17" s="8">
        <v>752.1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282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271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283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244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>
        <v>1</v>
      </c>
      <c r="GC17" s="8">
        <v>184.07</v>
      </c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284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244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244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244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188</v>
      </c>
      <c r="KI17" s="2" t="s">
        <v>145</v>
      </c>
      <c r="KJ17" s="2" t="s">
        <v>148</v>
      </c>
      <c r="KK17" s="2" t="s">
        <v>148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244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244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244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248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244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>
        <v>34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287</v>
      </c>
      <c r="W18" s="2" t="s">
        <v>151</v>
      </c>
      <c r="X18" s="2" t="s">
        <v>148</v>
      </c>
      <c r="Y18" s="2" t="s">
        <v>152</v>
      </c>
      <c r="Z18" s="4"/>
      <c r="AA18" s="4">
        <f>=ROUNDDOWN({0},0)</f>
      </c>
      <c r="AB18" s="5">
        <v>8</v>
      </c>
      <c r="AC18" s="2" t="s">
        <v>288</v>
      </c>
      <c r="AD18" s="4">
        <v>184</v>
      </c>
      <c r="AE18" s="4">
        <v>184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21</v>
      </c>
      <c r="AS18" s="8">
        <v>3068.53</v>
      </c>
      <c r="AT18" s="7">
        <v>-1</v>
      </c>
      <c r="AU18" s="7">
        <v>-1</v>
      </c>
      <c r="AV18" s="4">
        <v>4</v>
      </c>
      <c r="AW18" s="8">
        <v>798.27</v>
      </c>
      <c r="AX18" s="4">
        <v>79</v>
      </c>
      <c r="AY18" s="8">
        <v>14458.3</v>
      </c>
      <c r="AZ18" s="7">
        <v>-0.9494</v>
      </c>
      <c r="BA18" s="7">
        <v>-0.9448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0.0715</v>
      </c>
      <c r="BJ18" s="4"/>
      <c r="BK18" s="8"/>
      <c r="BL18" s="2" t="s">
        <v>289</v>
      </c>
      <c r="BM18" s="7"/>
      <c r="BN18" s="7"/>
      <c r="BO18" s="4"/>
      <c r="BP18" s="8"/>
      <c r="BQ18" s="4">
        <v>4</v>
      </c>
      <c r="BR18" s="8">
        <v>456.89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156</v>
      </c>
      <c r="BX18" s="2" t="s">
        <v>290</v>
      </c>
      <c r="BY18" s="2" t="s">
        <v>158</v>
      </c>
      <c r="BZ18" s="2" t="s">
        <v>158</v>
      </c>
      <c r="CA18" s="2" t="s">
        <v>148</v>
      </c>
      <c r="CB18" s="4"/>
      <c r="CC18" s="8"/>
      <c r="CD18" s="4">
        <v>12</v>
      </c>
      <c r="CE18" s="8">
        <v>1667.88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159</v>
      </c>
      <c r="CK18" s="2" t="s">
        <v>291</v>
      </c>
      <c r="CL18" s="2" t="s">
        <v>158</v>
      </c>
      <c r="CM18" s="2" t="s">
        <v>158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152</v>
      </c>
      <c r="CX18" s="2" t="s">
        <v>292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293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163</v>
      </c>
      <c r="DX18" s="2" t="s">
        <v>294</v>
      </c>
      <c r="DY18" s="2" t="s">
        <v>158</v>
      </c>
      <c r="DZ18" s="2" t="s">
        <v>158</v>
      </c>
      <c r="EA18" s="2" t="s">
        <v>148</v>
      </c>
      <c r="EB18" s="4"/>
      <c r="EC18" s="8"/>
      <c r="ED18" s="4">
        <v>1</v>
      </c>
      <c r="EE18" s="8">
        <v>193.04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152</v>
      </c>
      <c r="EK18" s="2" t="s">
        <v>295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166</v>
      </c>
      <c r="EX18" s="2" t="s">
        <v>296</v>
      </c>
      <c r="EY18" s="2" t="s">
        <v>158</v>
      </c>
      <c r="EZ18" s="2" t="s">
        <v>158</v>
      </c>
      <c r="FA18" s="2" t="s">
        <v>148</v>
      </c>
      <c r="FB18" s="4"/>
      <c r="FC18" s="8"/>
      <c r="FD18" s="4">
        <v>4</v>
      </c>
      <c r="FE18" s="8">
        <v>750.72</v>
      </c>
      <c r="FF18" s="7">
        <v>-1</v>
      </c>
      <c r="FG18" s="7">
        <v>-1</v>
      </c>
      <c r="FH18" s="2" t="s">
        <v>155</v>
      </c>
      <c r="FI18" s="2" t="s">
        <v>145</v>
      </c>
      <c r="FJ18" s="2" t="s">
        <v>168</v>
      </c>
      <c r="FK18" s="2" t="s">
        <v>297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298</v>
      </c>
      <c r="FX18" s="2" t="s">
        <v>299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148</v>
      </c>
      <c r="GK18" s="2" t="s">
        <v>300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173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174</v>
      </c>
      <c r="KX18" s="2" t="s">
        <v>148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184</v>
      </c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287</v>
      </c>
      <c r="W19" s="2" t="s">
        <v>151</v>
      </c>
      <c r="X19" s="2" t="s">
        <v>148</v>
      </c>
      <c r="Y19" s="2" t="s">
        <v>152</v>
      </c>
      <c r="Z19" s="4"/>
      <c r="AA19" s="4">
        <f>=ROUNDDOWN({0},0)</f>
      </c>
      <c r="AB19" s="5">
        <v>9.7</v>
      </c>
      <c r="AC19" s="2" t="s">
        <v>288</v>
      </c>
      <c r="AD19" s="4">
        <v>219</v>
      </c>
      <c r="AE19" s="4">
        <v>219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4</v>
      </c>
      <c r="AQ19" s="8">
        <v>798.27</v>
      </c>
      <c r="AR19" s="4">
        <v>39</v>
      </c>
      <c r="AS19" s="8">
        <v>7445.8</v>
      </c>
      <c r="AT19" s="7">
        <v>-0.8974</v>
      </c>
      <c r="AU19" s="7">
        <v>-0.8928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1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4</v>
      </c>
      <c r="BK19" s="8">
        <v>798.27</v>
      </c>
      <c r="BL19" s="2" t="s">
        <v>302</v>
      </c>
      <c r="BM19" s="7">
        <v>1</v>
      </c>
      <c r="BN19" s="7">
        <v>1</v>
      </c>
      <c r="BO19" s="4"/>
      <c r="BP19" s="8"/>
      <c r="BQ19" s="4">
        <v>5</v>
      </c>
      <c r="BR19" s="8">
        <v>687.21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156</v>
      </c>
      <c r="BX19" s="2" t="s">
        <v>157</v>
      </c>
      <c r="BY19" s="2" t="s">
        <v>158</v>
      </c>
      <c r="BZ19" s="2" t="s">
        <v>158</v>
      </c>
      <c r="CA19" s="2" t="s">
        <v>148</v>
      </c>
      <c r="CB19" s="4"/>
      <c r="CC19" s="8"/>
      <c r="CD19" s="4">
        <v>18</v>
      </c>
      <c r="CE19" s="8">
        <v>3002.22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159</v>
      </c>
      <c r="CK19" s="2" t="s">
        <v>303</v>
      </c>
      <c r="CL19" s="2" t="s">
        <v>158</v>
      </c>
      <c r="CM19" s="2" t="s">
        <v>158</v>
      </c>
      <c r="CN19" s="2" t="s">
        <v>148</v>
      </c>
      <c r="CO19" s="4">
        <v>1</v>
      </c>
      <c r="CP19" s="8">
        <v>234.57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152</v>
      </c>
      <c r="CX19" s="2" t="s">
        <v>209</v>
      </c>
      <c r="CY19" s="2" t="s">
        <v>158</v>
      </c>
      <c r="CZ19" s="2" t="s">
        <v>158</v>
      </c>
      <c r="DA19" s="2" t="s">
        <v>148</v>
      </c>
      <c r="DB19" s="4">
        <v>3</v>
      </c>
      <c r="DC19" s="8">
        <v>563.7</v>
      </c>
      <c r="DD19" s="4">
        <v>12</v>
      </c>
      <c r="DE19" s="8">
        <v>2819.04</v>
      </c>
      <c r="DF19" s="7">
        <v>-0.75</v>
      </c>
      <c r="DG19" s="7">
        <v>-0.8</v>
      </c>
      <c r="DH19" s="2" t="s">
        <v>155</v>
      </c>
      <c r="DI19" s="2" t="s">
        <v>145</v>
      </c>
      <c r="DJ19" s="2" t="s">
        <v>148</v>
      </c>
      <c r="DK19" s="2" t="s">
        <v>304</v>
      </c>
      <c r="DL19" s="2" t="s">
        <v>158</v>
      </c>
      <c r="DM19" s="2" t="s">
        <v>158</v>
      </c>
      <c r="DN19" s="2" t="s">
        <v>148</v>
      </c>
      <c r="DO19" s="4"/>
      <c r="DP19" s="8"/>
      <c r="DQ19" s="4">
        <v>2</v>
      </c>
      <c r="DR19" s="8">
        <v>480.46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163</v>
      </c>
      <c r="DX19" s="2" t="s">
        <v>305</v>
      </c>
      <c r="DY19" s="2" t="s">
        <v>158</v>
      </c>
      <c r="DZ19" s="2" t="s">
        <v>158</v>
      </c>
      <c r="EA19" s="2" t="s">
        <v>148</v>
      </c>
      <c r="EB19" s="4"/>
      <c r="EC19" s="8"/>
      <c r="ED19" s="4">
        <v>1</v>
      </c>
      <c r="EE19" s="8">
        <v>231.65</v>
      </c>
      <c r="EF19" s="7">
        <v>-1</v>
      </c>
      <c r="EG19" s="7">
        <v>-1</v>
      </c>
      <c r="EH19" s="2" t="s">
        <v>155</v>
      </c>
      <c r="EI19" s="2" t="s">
        <v>145</v>
      </c>
      <c r="EJ19" s="2" t="s">
        <v>152</v>
      </c>
      <c r="EK19" s="2" t="s">
        <v>306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166</v>
      </c>
      <c r="EX19" s="2" t="s">
        <v>305</v>
      </c>
      <c r="EY19" s="2" t="s">
        <v>158</v>
      </c>
      <c r="EZ19" s="2" t="s">
        <v>158</v>
      </c>
      <c r="FA19" s="2" t="s">
        <v>148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155</v>
      </c>
      <c r="FI19" s="2" t="s">
        <v>145</v>
      </c>
      <c r="FJ19" s="2" t="s">
        <v>168</v>
      </c>
      <c r="FK19" s="2" t="s">
        <v>307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308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188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173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174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219</v>
      </c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287</v>
      </c>
      <c r="W20" s="2" t="s">
        <v>151</v>
      </c>
      <c r="X20" s="2" t="s">
        <v>148</v>
      </c>
      <c r="Y20" s="2" t="s">
        <v>152</v>
      </c>
      <c r="Z20" s="4"/>
      <c r="AA20" s="4">
        <f>=ROUNDDOWN({0},0)</f>
      </c>
      <c r="AB20" s="5">
        <v>5.8</v>
      </c>
      <c r="AC20" s="2" t="s">
        <v>288</v>
      </c>
      <c r="AD20" s="4">
        <v>119</v>
      </c>
      <c r="AE20" s="4">
        <v>119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19</v>
      </c>
      <c r="AS20" s="8">
        <v>3943.97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310</v>
      </c>
      <c r="BM20" s="7"/>
      <c r="BN20" s="7"/>
      <c r="BO20" s="4"/>
      <c r="BP20" s="8"/>
      <c r="BQ20" s="4">
        <v>1</v>
      </c>
      <c r="BR20" s="8">
        <v>154.43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156</v>
      </c>
      <c r="BX20" s="2" t="s">
        <v>192</v>
      </c>
      <c r="BY20" s="2" t="s">
        <v>158</v>
      </c>
      <c r="BZ20" s="2" t="s">
        <v>158</v>
      </c>
      <c r="CA20" s="2" t="s">
        <v>148</v>
      </c>
      <c r="CB20" s="4"/>
      <c r="CC20" s="8"/>
      <c r="CD20" s="4">
        <v>6</v>
      </c>
      <c r="CE20" s="8">
        <v>1000.74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311</v>
      </c>
      <c r="CK20" s="2" t="s">
        <v>312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152</v>
      </c>
      <c r="CX20" s="2" t="s">
        <v>194</v>
      </c>
      <c r="CY20" s="2" t="s">
        <v>158</v>
      </c>
      <c r="CZ20" s="2" t="s">
        <v>158</v>
      </c>
      <c r="DA20" s="2" t="s">
        <v>148</v>
      </c>
      <c r="DB20" s="4"/>
      <c r="DC20" s="8"/>
      <c r="DD20" s="4">
        <v>8</v>
      </c>
      <c r="DE20" s="8">
        <v>1879.36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313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298</v>
      </c>
      <c r="DX20" s="2" t="s">
        <v>314</v>
      </c>
      <c r="DY20" s="2" t="s">
        <v>158</v>
      </c>
      <c r="DZ20" s="2" t="s">
        <v>158</v>
      </c>
      <c r="EA20" s="2" t="s">
        <v>148</v>
      </c>
      <c r="EB20" s="4"/>
      <c r="EC20" s="8"/>
      <c r="ED20" s="4">
        <v>2</v>
      </c>
      <c r="EE20" s="8">
        <v>446.14</v>
      </c>
      <c r="EF20" s="7">
        <v>-1</v>
      </c>
      <c r="EG20" s="7">
        <v>-1</v>
      </c>
      <c r="EH20" s="2" t="s">
        <v>155</v>
      </c>
      <c r="EI20" s="2" t="s">
        <v>145</v>
      </c>
      <c r="EJ20" s="2" t="s">
        <v>152</v>
      </c>
      <c r="EK20" s="2" t="s">
        <v>184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166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168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>
        <v>2</v>
      </c>
      <c r="FR20" s="8">
        <v>463.3</v>
      </c>
      <c r="FS20" s="7">
        <v>-1</v>
      </c>
      <c r="FT20" s="7">
        <v>-1</v>
      </c>
      <c r="FU20" s="2" t="s">
        <v>155</v>
      </c>
      <c r="FV20" s="2" t="s">
        <v>145</v>
      </c>
      <c r="FW20" s="2" t="s">
        <v>298</v>
      </c>
      <c r="FX20" s="2" t="s">
        <v>317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188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202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174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119</v>
      </c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287</v>
      </c>
      <c r="W21" s="2" t="s">
        <v>151</v>
      </c>
      <c r="X21" s="2" t="s">
        <v>148</v>
      </c>
      <c r="Y21" s="2" t="s">
        <v>320</v>
      </c>
      <c r="Z21" s="4"/>
      <c r="AA21" s="4">
        <f>=ROUNDDOWN({0},0)</f>
      </c>
      <c r="AB21" s="5">
        <v>10.8</v>
      </c>
      <c r="AC21" s="2" t="s">
        <v>321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65</v>
      </c>
      <c r="AS21" s="8">
        <v>11561.8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145</v>
      </c>
      <c r="AY21" s="8">
        <v>27056.19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322</v>
      </c>
      <c r="BM21" s="7"/>
      <c r="BN21" s="7"/>
      <c r="BO21" s="4"/>
      <c r="BP21" s="8"/>
      <c r="BQ21" s="4">
        <v>8</v>
      </c>
      <c r="BR21" s="8">
        <v>990.99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323</v>
      </c>
      <c r="BX21" s="2" t="s">
        <v>324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10</v>
      </c>
      <c r="CE21" s="8">
        <v>1389.9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303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325</v>
      </c>
      <c r="CX21" s="2" t="s">
        <v>326</v>
      </c>
      <c r="CY21" s="2" t="s">
        <v>158</v>
      </c>
      <c r="CZ21" s="2" t="s">
        <v>158</v>
      </c>
      <c r="DA21" s="2" t="s">
        <v>148</v>
      </c>
      <c r="DB21" s="4"/>
      <c r="DC21" s="8"/>
      <c r="DD21" s="4">
        <v>43</v>
      </c>
      <c r="DE21" s="8">
        <v>8417.68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327</v>
      </c>
      <c r="DL21" s="2" t="s">
        <v>158</v>
      </c>
      <c r="DM21" s="2" t="s">
        <v>158</v>
      </c>
      <c r="DN21" s="2" t="s">
        <v>148</v>
      </c>
      <c r="DO21" s="4"/>
      <c r="DP21" s="8"/>
      <c r="DQ21" s="4">
        <v>1</v>
      </c>
      <c r="DR21" s="8">
        <v>200.19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328</v>
      </c>
      <c r="DX21" s="2" t="s">
        <v>329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325</v>
      </c>
      <c r="EK21" s="2" t="s">
        <v>330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325</v>
      </c>
      <c r="EX21" s="2" t="s">
        <v>331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3</v>
      </c>
      <c r="FE21" s="8">
        <v>563.04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325</v>
      </c>
      <c r="FK21" s="2" t="s">
        <v>160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332</v>
      </c>
      <c r="FX21" s="2" t="s">
        <v>314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148</v>
      </c>
      <c r="GK21" s="2" t="s">
        <v>333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325</v>
      </c>
      <c r="JX21" s="2" t="s">
        <v>334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335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287</v>
      </c>
      <c r="W22" s="2" t="s">
        <v>151</v>
      </c>
      <c r="X22" s="2" t="s">
        <v>148</v>
      </c>
      <c r="Y22" s="2" t="s">
        <v>320</v>
      </c>
      <c r="Z22" s="4"/>
      <c r="AA22" s="4">
        <f>=ROUNDDOWN({0},0)</f>
      </c>
      <c r="AB22" s="5">
        <v>10.4</v>
      </c>
      <c r="AC22" s="2" t="s">
        <v>321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37</v>
      </c>
      <c r="AS22" s="8">
        <v>6349.41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336</v>
      </c>
      <c r="BM22" s="7"/>
      <c r="BN22" s="7"/>
      <c r="BO22" s="4"/>
      <c r="BP22" s="8"/>
      <c r="BQ22" s="4">
        <v>10</v>
      </c>
      <c r="BR22" s="8">
        <v>1382.14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323</v>
      </c>
      <c r="BX22" s="2" t="s">
        <v>160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20</v>
      </c>
      <c r="CE22" s="8">
        <v>3335.8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337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325</v>
      </c>
      <c r="CX22" s="2" t="s">
        <v>338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5</v>
      </c>
      <c r="DE22" s="8">
        <v>1174.6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327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328</v>
      </c>
      <c r="DX22" s="2" t="s">
        <v>313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325</v>
      </c>
      <c r="EK22" s="2" t="s">
        <v>339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325</v>
      </c>
      <c r="EX22" s="2" t="s">
        <v>340</v>
      </c>
      <c r="EY22" s="2" t="s">
        <v>158</v>
      </c>
      <c r="EZ22" s="2" t="s">
        <v>158</v>
      </c>
      <c r="FA22" s="2" t="s">
        <v>148</v>
      </c>
      <c r="FB22" s="4"/>
      <c r="FC22" s="8"/>
      <c r="FD22" s="4">
        <v>1</v>
      </c>
      <c r="FE22" s="8">
        <v>225.22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325</v>
      </c>
      <c r="FK22" s="2" t="s">
        <v>341</v>
      </c>
      <c r="FL22" s="2" t="s">
        <v>158</v>
      </c>
      <c r="FM22" s="2" t="s">
        <v>158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182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188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325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342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287</v>
      </c>
      <c r="W23" s="2" t="s">
        <v>151</v>
      </c>
      <c r="X23" s="2" t="s">
        <v>148</v>
      </c>
      <c r="Y23" s="2" t="s">
        <v>320</v>
      </c>
      <c r="Z23" s="4"/>
      <c r="AA23" s="4">
        <f>=ROUNDDOWN({0},0)</f>
      </c>
      <c r="AB23" s="5">
        <v>5.9</v>
      </c>
      <c r="AC23" s="2" t="s">
        <v>321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43</v>
      </c>
      <c r="AS23" s="8">
        <v>9144.98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343</v>
      </c>
      <c r="BM23" s="7"/>
      <c r="BN23" s="7"/>
      <c r="BO23" s="4"/>
      <c r="BP23" s="8"/>
      <c r="BQ23" s="4">
        <v>5</v>
      </c>
      <c r="BR23" s="8">
        <v>694.93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323</v>
      </c>
      <c r="BX23" s="2" t="s">
        <v>344</v>
      </c>
      <c r="BY23" s="2" t="s">
        <v>158</v>
      </c>
      <c r="BZ23" s="2" t="s">
        <v>158</v>
      </c>
      <c r="CA23" s="2" t="s">
        <v>148</v>
      </c>
      <c r="CB23" s="4"/>
      <c r="CC23" s="8"/>
      <c r="CD23" s="4">
        <v>7</v>
      </c>
      <c r="CE23" s="8">
        <v>1167.53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159</v>
      </c>
      <c r="CK23" s="2" t="s">
        <v>340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325</v>
      </c>
      <c r="CX23" s="2" t="s">
        <v>338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31</v>
      </c>
      <c r="DE23" s="8">
        <v>7282.52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327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328</v>
      </c>
      <c r="DX23" s="2" t="s">
        <v>345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325</v>
      </c>
      <c r="EK23" s="2" t="s">
        <v>346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325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325</v>
      </c>
      <c r="FK23" s="2" t="s">
        <v>347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332</v>
      </c>
      <c r="FX23" s="2" t="s">
        <v>348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188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325</v>
      </c>
      <c r="JX23" s="2" t="s">
        <v>349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142</v>
      </c>
      <c r="J24" s="2" t="s">
        <v>143</v>
      </c>
      <c r="K24" s="2" t="s">
        <v>352</v>
      </c>
      <c r="L24" s="3">
        <v>170.23</v>
      </c>
      <c r="M24" s="3">
        <v>178.74</v>
      </c>
      <c r="N24" s="3">
        <v>499.99</v>
      </c>
      <c r="O24" s="2" t="s">
        <v>353</v>
      </c>
      <c r="P24" s="2" t="s">
        <v>354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287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34</v>
      </c>
      <c r="AS24" s="8">
        <v>6192.77</v>
      </c>
      <c r="AT24" s="7">
        <v>-1</v>
      </c>
      <c r="AU24" s="7">
        <v>-1</v>
      </c>
      <c r="AV24" s="4">
        <v>26</v>
      </c>
      <c r="AW24" s="8">
        <v>5532.86</v>
      </c>
      <c r="AX24" s="4">
        <v>50</v>
      </c>
      <c r="AY24" s="8">
        <v>8996.13</v>
      </c>
      <c r="AZ24" s="7">
        <v>-0.48</v>
      </c>
      <c r="BA24" s="7">
        <v>-0.385</v>
      </c>
      <c r="BB24" s="7"/>
      <c r="BC24" s="4">
        <v>26</v>
      </c>
      <c r="BD24" s="8">
        <v>5532.86</v>
      </c>
      <c r="BE24" s="4">
        <v>50</v>
      </c>
      <c r="BF24" s="8">
        <v>8996.13</v>
      </c>
      <c r="BG24" s="7">
        <v>-0.48</v>
      </c>
      <c r="BH24" s="7">
        <v>-0.385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>
        <v>3</v>
      </c>
      <c r="BR24" s="8">
        <v>375.33</v>
      </c>
      <c r="BS24" s="7">
        <v>-1</v>
      </c>
      <c r="BT24" s="7">
        <v>-1</v>
      </c>
      <c r="BU24" s="2" t="s">
        <v>155</v>
      </c>
      <c r="BV24" s="2" t="s">
        <v>248</v>
      </c>
      <c r="BW24" s="2" t="s">
        <v>156</v>
      </c>
      <c r="BX24" s="2" t="s">
        <v>207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2</v>
      </c>
      <c r="CE24" s="8">
        <v>386.08</v>
      </c>
      <c r="CF24" s="7">
        <v>-1</v>
      </c>
      <c r="CG24" s="7">
        <v>-1</v>
      </c>
      <c r="CH24" s="2" t="s">
        <v>155</v>
      </c>
      <c r="CI24" s="2" t="s">
        <v>248</v>
      </c>
      <c r="CJ24" s="2" t="s">
        <v>339</v>
      </c>
      <c r="CK24" s="2" t="s">
        <v>356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248</v>
      </c>
      <c r="CW24" s="2" t="s">
        <v>178</v>
      </c>
      <c r="CX24" s="2" t="s">
        <v>357</v>
      </c>
      <c r="CY24" s="2" t="s">
        <v>158</v>
      </c>
      <c r="CZ24" s="2" t="s">
        <v>158</v>
      </c>
      <c r="DA24" s="2" t="s">
        <v>148</v>
      </c>
      <c r="DB24" s="4"/>
      <c r="DC24" s="8"/>
      <c r="DD24" s="4">
        <v>27</v>
      </c>
      <c r="DE24" s="8">
        <v>5030.98</v>
      </c>
      <c r="DF24" s="7">
        <v>-1</v>
      </c>
      <c r="DG24" s="7">
        <v>-1</v>
      </c>
      <c r="DH24" s="2" t="s">
        <v>155</v>
      </c>
      <c r="DI24" s="2" t="s">
        <v>248</v>
      </c>
      <c r="DJ24" s="2" t="s">
        <v>148</v>
      </c>
      <c r="DK24" s="2" t="s">
        <v>327</v>
      </c>
      <c r="DL24" s="2" t="s">
        <v>158</v>
      </c>
      <c r="DM24" s="2" t="s">
        <v>158</v>
      </c>
      <c r="DN24" s="2" t="s">
        <v>148</v>
      </c>
      <c r="DO24" s="4"/>
      <c r="DP24" s="8"/>
      <c r="DQ24" s="4">
        <v>2</v>
      </c>
      <c r="DR24" s="8">
        <v>400.38</v>
      </c>
      <c r="DS24" s="7">
        <v>-1</v>
      </c>
      <c r="DT24" s="7">
        <v>-1</v>
      </c>
      <c r="DU24" s="2" t="s">
        <v>155</v>
      </c>
      <c r="DV24" s="2" t="s">
        <v>248</v>
      </c>
      <c r="DW24" s="2" t="s">
        <v>163</v>
      </c>
      <c r="DX24" s="2" t="s">
        <v>222</v>
      </c>
      <c r="DY24" s="2" t="s">
        <v>358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248</v>
      </c>
      <c r="EJ24" s="2" t="s">
        <v>178</v>
      </c>
      <c r="EK24" s="2" t="s">
        <v>184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248</v>
      </c>
      <c r="EW24" s="2" t="s">
        <v>166</v>
      </c>
      <c r="EX24" s="2" t="s">
        <v>359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248</v>
      </c>
      <c r="FJ24" s="2" t="s">
        <v>168</v>
      </c>
      <c r="FK24" s="2" t="s">
        <v>360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248</v>
      </c>
      <c r="FW24" s="2" t="s">
        <v>170</v>
      </c>
      <c r="FX24" s="2" t="s">
        <v>148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248</v>
      </c>
      <c r="JW24" s="2" t="s">
        <v>173</v>
      </c>
      <c r="JX24" s="2" t="s">
        <v>148</v>
      </c>
      <c r="JY24" s="2" t="s">
        <v>158</v>
      </c>
      <c r="JZ24" s="2" t="s">
        <v>158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248</v>
      </c>
      <c r="KW24" s="2" t="s">
        <v>174</v>
      </c>
      <c r="KX24" s="2" t="s">
        <v>148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142</v>
      </c>
      <c r="J25" s="2" t="s">
        <v>177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362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287</v>
      </c>
      <c r="W25" s="2" t="s">
        <v>151</v>
      </c>
      <c r="X25" s="2" t="s">
        <v>148</v>
      </c>
      <c r="Y25" s="2" t="s">
        <v>178</v>
      </c>
      <c r="Z25" s="4">
        <v>45</v>
      </c>
      <c r="AA25" s="4">
        <f>=ROUNDDOWN(9,0)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24</v>
      </c>
      <c r="AQ25" s="8">
        <v>5064.86</v>
      </c>
      <c r="AR25" s="4">
        <v>15</v>
      </c>
      <c r="AS25" s="8">
        <v>2653.22</v>
      </c>
      <c r="AT25" s="7">
        <v>0.6</v>
      </c>
      <c r="AU25" s="7">
        <v>0.9089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0.9154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24</v>
      </c>
      <c r="BK25" s="8">
        <v>5064.86</v>
      </c>
      <c r="BL25" s="2" t="s">
        <v>363</v>
      </c>
      <c r="BM25" s="7">
        <v>1</v>
      </c>
      <c r="BN25" s="7">
        <v>1</v>
      </c>
      <c r="BO25" s="4">
        <v>5</v>
      </c>
      <c r="BP25" s="8">
        <v>643.45</v>
      </c>
      <c r="BQ25" s="4">
        <v>8</v>
      </c>
      <c r="BR25" s="8">
        <v>1029.52</v>
      </c>
      <c r="BS25" s="7">
        <v>-0.375</v>
      </c>
      <c r="BT25" s="7">
        <v>-0.375</v>
      </c>
      <c r="BU25" s="2" t="s">
        <v>155</v>
      </c>
      <c r="BV25" s="2" t="s">
        <v>145</v>
      </c>
      <c r="BW25" s="2" t="s">
        <v>156</v>
      </c>
      <c r="BX25" s="2" t="s">
        <v>364</v>
      </c>
      <c r="BY25" s="2" t="s">
        <v>158</v>
      </c>
      <c r="BZ25" s="2" t="s">
        <v>158</v>
      </c>
      <c r="CA25" s="2" t="s">
        <v>148</v>
      </c>
      <c r="CB25" s="4">
        <v>2</v>
      </c>
      <c r="CC25" s="8">
        <v>463.3</v>
      </c>
      <c r="CD25" s="4">
        <v>4</v>
      </c>
      <c r="CE25" s="8">
        <v>926.6</v>
      </c>
      <c r="CF25" s="7">
        <v>-0.5</v>
      </c>
      <c r="CG25" s="7">
        <v>-0.5</v>
      </c>
      <c r="CH25" s="2" t="s">
        <v>155</v>
      </c>
      <c r="CI25" s="2" t="s">
        <v>145</v>
      </c>
      <c r="CJ25" s="2" t="s">
        <v>339</v>
      </c>
      <c r="CK25" s="2" t="s">
        <v>365</v>
      </c>
      <c r="CL25" s="2" t="s">
        <v>158</v>
      </c>
      <c r="CM25" s="2" t="s">
        <v>158</v>
      </c>
      <c r="CN25" s="2" t="s">
        <v>148</v>
      </c>
      <c r="CO25" s="4">
        <v>6</v>
      </c>
      <c r="CP25" s="8">
        <v>1373.99</v>
      </c>
      <c r="CQ25" s="4"/>
      <c r="CR25" s="8"/>
      <c r="CS25" s="7"/>
      <c r="CT25" s="7"/>
      <c r="CU25" s="2" t="s">
        <v>155</v>
      </c>
      <c r="CV25" s="2" t="s">
        <v>145</v>
      </c>
      <c r="CW25" s="2" t="s">
        <v>178</v>
      </c>
      <c r="CX25" s="2" t="s">
        <v>209</v>
      </c>
      <c r="CY25" s="2" t="s">
        <v>158</v>
      </c>
      <c r="CZ25" s="2" t="s">
        <v>158</v>
      </c>
      <c r="DA25" s="2" t="s">
        <v>148</v>
      </c>
      <c r="DB25" s="4">
        <v>11</v>
      </c>
      <c r="DC25" s="8">
        <v>2584.12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327</v>
      </c>
      <c r="DL25" s="2" t="s">
        <v>158</v>
      </c>
      <c r="DM25" s="2" t="s">
        <v>158</v>
      </c>
      <c r="DN25" s="2" t="s">
        <v>148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155</v>
      </c>
      <c r="DV25" s="2" t="s">
        <v>145</v>
      </c>
      <c r="DW25" s="2" t="s">
        <v>163</v>
      </c>
      <c r="DX25" s="2" t="s">
        <v>366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367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368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168</v>
      </c>
      <c r="FK25" s="2" t="s">
        <v>297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369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173</v>
      </c>
      <c r="JX25" s="2" t="s">
        <v>148</v>
      </c>
      <c r="JY25" s="2" t="s">
        <v>158</v>
      </c>
      <c r="JZ25" s="2" t="s">
        <v>158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370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371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351</v>
      </c>
      <c r="G26" s="2" t="s">
        <v>351</v>
      </c>
      <c r="H26" s="2" t="s">
        <v>351</v>
      </c>
      <c r="I26" s="2" t="s">
        <v>142</v>
      </c>
      <c r="J26" s="2" t="s">
        <v>190</v>
      </c>
      <c r="K26" s="2" t="s">
        <v>352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362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287</v>
      </c>
      <c r="W26" s="2" t="s">
        <v>151</v>
      </c>
      <c r="X26" s="2" t="s">
        <v>148</v>
      </c>
      <c r="Y26" s="2" t="s">
        <v>178</v>
      </c>
      <c r="Z26" s="4">
        <v>23</v>
      </c>
      <c r="AA26" s="4">
        <f>=ROUNDDOWN(23,0)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468</v>
      </c>
      <c r="AR26" s="4">
        <v>1</v>
      </c>
      <c r="AS26" s="8">
        <v>150.14</v>
      </c>
      <c r="AT26" s="7">
        <v>1</v>
      </c>
      <c r="AU26" s="7">
        <v>2.1171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0.0846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468</v>
      </c>
      <c r="BL26" s="2" t="s">
        <v>372</v>
      </c>
      <c r="BM26" s="7">
        <v>1</v>
      </c>
      <c r="BN26" s="7">
        <v>1</v>
      </c>
      <c r="BO26" s="4"/>
      <c r="BP26" s="8"/>
      <c r="BQ26" s="4">
        <v>1</v>
      </c>
      <c r="BR26" s="8">
        <v>150.14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156</v>
      </c>
      <c r="BX26" s="2" t="s">
        <v>373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339</v>
      </c>
      <c r="CK26" s="2" t="s">
        <v>374</v>
      </c>
      <c r="CL26" s="2" t="s">
        <v>158</v>
      </c>
      <c r="CM26" s="2" t="s">
        <v>158</v>
      </c>
      <c r="CN26" s="2" t="s">
        <v>148</v>
      </c>
      <c r="CO26" s="4">
        <v>2</v>
      </c>
      <c r="CP26" s="8">
        <v>468</v>
      </c>
      <c r="CQ26" s="4"/>
      <c r="CR26" s="8"/>
      <c r="CS26" s="7"/>
      <c r="CT26" s="7"/>
      <c r="CU26" s="2" t="s">
        <v>155</v>
      </c>
      <c r="CV26" s="2" t="s">
        <v>145</v>
      </c>
      <c r="CW26" s="2" t="s">
        <v>178</v>
      </c>
      <c r="CX26" s="2" t="s">
        <v>167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244</v>
      </c>
      <c r="DI26" s="2" t="s">
        <v>145</v>
      </c>
      <c r="DJ26" s="2" t="s">
        <v>148</v>
      </c>
      <c r="DK26" s="2" t="s">
        <v>148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375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148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331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376</v>
      </c>
      <c r="FX26" s="2" t="s">
        <v>377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202</v>
      </c>
      <c r="JX26" s="2" t="s">
        <v>148</v>
      </c>
      <c r="JY26" s="2" t="s">
        <v>158</v>
      </c>
      <c r="JZ26" s="2" t="s">
        <v>158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174</v>
      </c>
      <c r="KX26" s="2" t="s">
        <v>148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378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379</v>
      </c>
      <c r="G27" s="2" t="s">
        <v>379</v>
      </c>
      <c r="H27" s="2" t="s">
        <v>379</v>
      </c>
      <c r="I27" s="2" t="s">
        <v>142</v>
      </c>
      <c r="J27" s="2" t="s">
        <v>143</v>
      </c>
      <c r="K27" s="2" t="s">
        <v>236</v>
      </c>
      <c r="L27" s="3">
        <v>170.23</v>
      </c>
      <c r="M27" s="3">
        <v>178.74</v>
      </c>
      <c r="N27" s="3">
        <v>499.99</v>
      </c>
      <c r="O27" s="2" t="s">
        <v>380</v>
      </c>
      <c r="P27" s="2" t="s">
        <v>354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287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13</v>
      </c>
      <c r="AS27" s="8">
        <v>2091.48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34</v>
      </c>
      <c r="AY27" s="8">
        <v>6510.92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34</v>
      </c>
      <c r="BF27" s="8">
        <v>6510.92</v>
      </c>
      <c r="BG27" s="7" t="s">
        <v>148</v>
      </c>
      <c r="BH27" s="7" t="s">
        <v>148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>
        <v>5</v>
      </c>
      <c r="BR27" s="8">
        <v>536.2</v>
      </c>
      <c r="BS27" s="7">
        <v>-1</v>
      </c>
      <c r="BT27" s="7">
        <v>-1</v>
      </c>
      <c r="BU27" s="2" t="s">
        <v>155</v>
      </c>
      <c r="BV27" s="2" t="s">
        <v>248</v>
      </c>
      <c r="BW27" s="2" t="s">
        <v>156</v>
      </c>
      <c r="BX27" s="2" t="s">
        <v>382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155</v>
      </c>
      <c r="CI27" s="2" t="s">
        <v>248</v>
      </c>
      <c r="CJ27" s="2" t="s">
        <v>344</v>
      </c>
      <c r="CK27" s="2" t="s">
        <v>383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209</v>
      </c>
      <c r="CX27" s="2" t="s">
        <v>384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6</v>
      </c>
      <c r="DE27" s="8">
        <v>1174.56</v>
      </c>
      <c r="DF27" s="7">
        <v>-1</v>
      </c>
      <c r="DG27" s="7">
        <v>-1</v>
      </c>
      <c r="DH27" s="2" t="s">
        <v>155</v>
      </c>
      <c r="DI27" s="2" t="s">
        <v>248</v>
      </c>
      <c r="DJ27" s="2" t="s">
        <v>148</v>
      </c>
      <c r="DK27" s="2" t="s">
        <v>327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248</v>
      </c>
      <c r="DW27" s="2" t="s">
        <v>163</v>
      </c>
      <c r="DX27" s="2" t="s">
        <v>294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209</v>
      </c>
      <c r="EK27" s="2" t="s">
        <v>357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166</v>
      </c>
      <c r="EX27" s="2" t="s">
        <v>167</v>
      </c>
      <c r="EY27" s="2" t="s">
        <v>158</v>
      </c>
      <c r="EZ27" s="2" t="s">
        <v>158</v>
      </c>
      <c r="FA27" s="2" t="s">
        <v>148</v>
      </c>
      <c r="FB27" s="4"/>
      <c r="FC27" s="8"/>
      <c r="FD27" s="4">
        <v>1</v>
      </c>
      <c r="FE27" s="8">
        <v>187.68</v>
      </c>
      <c r="FF27" s="7">
        <v>-1</v>
      </c>
      <c r="FG27" s="7">
        <v>-1</v>
      </c>
      <c r="FH27" s="2" t="s">
        <v>155</v>
      </c>
      <c r="FI27" s="2" t="s">
        <v>248</v>
      </c>
      <c r="FJ27" s="2" t="s">
        <v>168</v>
      </c>
      <c r="FK27" s="2" t="s">
        <v>340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248</v>
      </c>
      <c r="FW27" s="2" t="s">
        <v>170</v>
      </c>
      <c r="FX27" s="2" t="s">
        <v>385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248</v>
      </c>
      <c r="JW27" s="2" t="s">
        <v>173</v>
      </c>
      <c r="JX27" s="2" t="s">
        <v>339</v>
      </c>
      <c r="JY27" s="2" t="s">
        <v>158</v>
      </c>
      <c r="JZ27" s="2" t="s">
        <v>158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248</v>
      </c>
      <c r="KW27" s="2" t="s">
        <v>174</v>
      </c>
      <c r="KX27" s="2" t="s">
        <v>386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387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379</v>
      </c>
      <c r="G28" s="2" t="s">
        <v>379</v>
      </c>
      <c r="H28" s="2" t="s">
        <v>379</v>
      </c>
      <c r="I28" s="2" t="s">
        <v>142</v>
      </c>
      <c r="J28" s="2" t="s">
        <v>177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380</v>
      </c>
      <c r="P28" s="2" t="s">
        <v>362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287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18</v>
      </c>
      <c r="AS28" s="8">
        <v>3452.58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388</v>
      </c>
      <c r="BM28" s="7"/>
      <c r="BN28" s="7"/>
      <c r="BO28" s="4"/>
      <c r="BP28" s="8"/>
      <c r="BQ28" s="4">
        <v>7</v>
      </c>
      <c r="BR28" s="8">
        <v>900.83</v>
      </c>
      <c r="BS28" s="7">
        <v>-1</v>
      </c>
      <c r="BT28" s="7">
        <v>-1</v>
      </c>
      <c r="BU28" s="2" t="s">
        <v>155</v>
      </c>
      <c r="BV28" s="2" t="s">
        <v>248</v>
      </c>
      <c r="BW28" s="2" t="s">
        <v>156</v>
      </c>
      <c r="BX28" s="2" t="s">
        <v>389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248</v>
      </c>
      <c r="CJ28" s="2" t="s">
        <v>344</v>
      </c>
      <c r="CK28" s="2" t="s">
        <v>390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209</v>
      </c>
      <c r="CX28" s="2" t="s">
        <v>231</v>
      </c>
      <c r="CY28" s="2" t="s">
        <v>158</v>
      </c>
      <c r="CZ28" s="2" t="s">
        <v>158</v>
      </c>
      <c r="DA28" s="2" t="s">
        <v>148</v>
      </c>
      <c r="DB28" s="4"/>
      <c r="DC28" s="8"/>
      <c r="DD28" s="4">
        <v>7</v>
      </c>
      <c r="DE28" s="8">
        <v>1644.44</v>
      </c>
      <c r="DF28" s="7">
        <v>-1</v>
      </c>
      <c r="DG28" s="7">
        <v>-1</v>
      </c>
      <c r="DH28" s="2" t="s">
        <v>155</v>
      </c>
      <c r="DI28" s="2" t="s">
        <v>248</v>
      </c>
      <c r="DJ28" s="2" t="s">
        <v>148</v>
      </c>
      <c r="DK28" s="2" t="s">
        <v>327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248</v>
      </c>
      <c r="DW28" s="2" t="s">
        <v>163</v>
      </c>
      <c r="DX28" s="2" t="s">
        <v>294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209</v>
      </c>
      <c r="EK28" s="2" t="s">
        <v>391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166</v>
      </c>
      <c r="EX28" s="2" t="s">
        <v>392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3</v>
      </c>
      <c r="FE28" s="8">
        <v>675.66</v>
      </c>
      <c r="FF28" s="7">
        <v>-1</v>
      </c>
      <c r="FG28" s="7">
        <v>-1</v>
      </c>
      <c r="FH28" s="2" t="s">
        <v>155</v>
      </c>
      <c r="FI28" s="2" t="s">
        <v>248</v>
      </c>
      <c r="FJ28" s="2" t="s">
        <v>168</v>
      </c>
      <c r="FK28" s="2" t="s">
        <v>393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248</v>
      </c>
      <c r="FW28" s="2" t="s">
        <v>170</v>
      </c>
      <c r="FX28" s="2" t="s">
        <v>386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248</v>
      </c>
      <c r="JW28" s="2" t="s">
        <v>173</v>
      </c>
      <c r="JX28" s="2" t="s">
        <v>394</v>
      </c>
      <c r="JY28" s="2" t="s">
        <v>158</v>
      </c>
      <c r="JZ28" s="2" t="s">
        <v>158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248</v>
      </c>
      <c r="KW28" s="2" t="s">
        <v>174</v>
      </c>
      <c r="KX28" s="2" t="s">
        <v>395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396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379</v>
      </c>
      <c r="G29" s="2" t="s">
        <v>379</v>
      </c>
      <c r="H29" s="2" t="s">
        <v>379</v>
      </c>
      <c r="I29" s="2" t="s">
        <v>142</v>
      </c>
      <c r="J29" s="2" t="s">
        <v>190</v>
      </c>
      <c r="K29" s="2" t="s">
        <v>236</v>
      </c>
      <c r="L29" s="3">
        <v>204.28</v>
      </c>
      <c r="M29" s="3">
        <v>214.49</v>
      </c>
      <c r="N29" s="3">
        <v>599.99</v>
      </c>
      <c r="O29" s="2" t="s">
        <v>353</v>
      </c>
      <c r="P29" s="2" t="s">
        <v>354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287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966.86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397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248</v>
      </c>
      <c r="BW29" s="2" t="s">
        <v>156</v>
      </c>
      <c r="BX29" s="2" t="s">
        <v>398</v>
      </c>
      <c r="BY29" s="2" t="s">
        <v>158</v>
      </c>
      <c r="BZ29" s="2" t="s">
        <v>158</v>
      </c>
      <c r="CA29" s="2" t="s">
        <v>148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155</v>
      </c>
      <c r="CI29" s="2" t="s">
        <v>248</v>
      </c>
      <c r="CJ29" s="2" t="s">
        <v>344</v>
      </c>
      <c r="CK29" s="2" t="s">
        <v>326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509.99</v>
      </c>
      <c r="CS29" s="7">
        <v>-1</v>
      </c>
      <c r="CT29" s="7">
        <v>-1</v>
      </c>
      <c r="CU29" s="2" t="s">
        <v>155</v>
      </c>
      <c r="CV29" s="2" t="s">
        <v>248</v>
      </c>
      <c r="CW29" s="2" t="s">
        <v>209</v>
      </c>
      <c r="CX29" s="2" t="s">
        <v>375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248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248</v>
      </c>
      <c r="DW29" s="2" t="s">
        <v>163</v>
      </c>
      <c r="DX29" s="2" t="s">
        <v>233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248</v>
      </c>
      <c r="EJ29" s="2" t="s">
        <v>209</v>
      </c>
      <c r="EK29" s="2" t="s">
        <v>399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248</v>
      </c>
      <c r="EW29" s="2" t="s">
        <v>166</v>
      </c>
      <c r="EX29" s="2" t="s">
        <v>148</v>
      </c>
      <c r="EY29" s="2" t="s">
        <v>158</v>
      </c>
      <c r="EZ29" s="2" t="s">
        <v>158</v>
      </c>
      <c r="FA29" s="2" t="s">
        <v>148</v>
      </c>
      <c r="FB29" s="4"/>
      <c r="FC29" s="8"/>
      <c r="FD29" s="4">
        <v>1</v>
      </c>
      <c r="FE29" s="8">
        <v>225.22</v>
      </c>
      <c r="FF29" s="7">
        <v>-1</v>
      </c>
      <c r="FG29" s="7">
        <v>-1</v>
      </c>
      <c r="FH29" s="2" t="s">
        <v>155</v>
      </c>
      <c r="FI29" s="2" t="s">
        <v>248</v>
      </c>
      <c r="FJ29" s="2" t="s">
        <v>168</v>
      </c>
      <c r="FK29" s="2" t="s">
        <v>316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248</v>
      </c>
      <c r="FW29" s="2" t="s">
        <v>317</v>
      </c>
      <c r="FX29" s="2" t="s">
        <v>400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248</v>
      </c>
      <c r="JW29" s="2" t="s">
        <v>202</v>
      </c>
      <c r="JX29" s="2" t="s">
        <v>148</v>
      </c>
      <c r="JY29" s="2" t="s">
        <v>158</v>
      </c>
      <c r="JZ29" s="2" t="s">
        <v>158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248</v>
      </c>
      <c r="KW29" s="2" t="s">
        <v>174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401</v>
      </c>
      <c r="B30" s="2" t="s">
        <v>137</v>
      </c>
      <c r="C30" s="2" t="s">
        <v>138</v>
      </c>
      <c r="D30" s="2" t="s">
        <v>402</v>
      </c>
      <c r="E30" s="2" t="s">
        <v>403</v>
      </c>
      <c r="F30" s="2" t="s">
        <v>404</v>
      </c>
      <c r="G30" s="2" t="s">
        <v>404</v>
      </c>
      <c r="H30" s="2" t="s">
        <v>404</v>
      </c>
      <c r="I30" s="2" t="s">
        <v>405</v>
      </c>
      <c r="J30" s="2" t="s">
        <v>406</v>
      </c>
      <c r="K30" s="2" t="s">
        <v>407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408</v>
      </c>
      <c r="V30" s="2" t="s">
        <v>287</v>
      </c>
      <c r="W30" s="2" t="s">
        <v>151</v>
      </c>
      <c r="X30" s="2" t="s">
        <v>148</v>
      </c>
      <c r="Y30" s="2" t="s">
        <v>184</v>
      </c>
      <c r="Z30" s="4">
        <v>120</v>
      </c>
      <c r="AA30" s="4">
        <f>=ROUNDDOWN(35.2941176470588,0)</f>
      </c>
      <c r="AB30" s="5">
        <v>3.4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17</v>
      </c>
      <c r="AQ30" s="8">
        <v>662.22</v>
      </c>
      <c r="AR30" s="4">
        <v>11</v>
      </c>
      <c r="AS30" s="8">
        <v>286</v>
      </c>
      <c r="AT30" s="7">
        <v>0.5455</v>
      </c>
      <c r="AU30" s="7">
        <v>1.3155</v>
      </c>
      <c r="AV30" s="4">
        <v>17</v>
      </c>
      <c r="AW30" s="8">
        <v>662.22</v>
      </c>
      <c r="AX30" s="4">
        <v>11</v>
      </c>
      <c r="AY30" s="8">
        <v>286</v>
      </c>
      <c r="AZ30" s="7">
        <v>0.5455</v>
      </c>
      <c r="BA30" s="7">
        <v>1.3155</v>
      </c>
      <c r="BB30" s="7">
        <v>1</v>
      </c>
      <c r="BC30" s="4">
        <v>23</v>
      </c>
      <c r="BD30" s="8">
        <v>884.98</v>
      </c>
      <c r="BE30" s="4">
        <v>17</v>
      </c>
      <c r="BF30" s="8">
        <v>528.58</v>
      </c>
      <c r="BG30" s="7">
        <v>0.3529</v>
      </c>
      <c r="BH30" s="7">
        <v>0.6743</v>
      </c>
      <c r="BI30" s="7">
        <v>0.7483</v>
      </c>
      <c r="BJ30" s="4">
        <v>17</v>
      </c>
      <c r="BK30" s="8">
        <v>662.22</v>
      </c>
      <c r="BL30" s="2" t="s">
        <v>409</v>
      </c>
      <c r="BM30" s="7">
        <v>1</v>
      </c>
      <c r="BN30" s="7">
        <v>1</v>
      </c>
      <c r="BO30" s="4"/>
      <c r="BP30" s="8"/>
      <c r="BQ30" s="4">
        <v>3</v>
      </c>
      <c r="BR30" s="8">
        <v>67.6</v>
      </c>
      <c r="BS30" s="7">
        <v>-1</v>
      </c>
      <c r="BT30" s="7">
        <v>-1</v>
      </c>
      <c r="BU30" s="2" t="s">
        <v>155</v>
      </c>
      <c r="BV30" s="2" t="s">
        <v>145</v>
      </c>
      <c r="BW30" s="2" t="s">
        <v>156</v>
      </c>
      <c r="BX30" s="2" t="s">
        <v>296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410</v>
      </c>
      <c r="CK30" s="2" t="s">
        <v>411</v>
      </c>
      <c r="CL30" s="2" t="s">
        <v>158</v>
      </c>
      <c r="CM30" s="2" t="s">
        <v>158</v>
      </c>
      <c r="CN30" s="2" t="s">
        <v>148</v>
      </c>
      <c r="CO30" s="4">
        <v>6</v>
      </c>
      <c r="CP30" s="8">
        <v>290.99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205</v>
      </c>
      <c r="CX30" s="2" t="s">
        <v>292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233</v>
      </c>
      <c r="DL30" s="2" t="s">
        <v>158</v>
      </c>
      <c r="DM30" s="2" t="s">
        <v>158</v>
      </c>
      <c r="DN30" s="2" t="s">
        <v>148</v>
      </c>
      <c r="DO30" s="4">
        <v>7</v>
      </c>
      <c r="DP30" s="8">
        <v>230.23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294</v>
      </c>
      <c r="DY30" s="2" t="s">
        <v>158</v>
      </c>
      <c r="DZ30" s="2" t="s">
        <v>158</v>
      </c>
      <c r="EA30" s="2" t="s">
        <v>148</v>
      </c>
      <c r="EB30" s="4">
        <v>1</v>
      </c>
      <c r="EC30" s="8">
        <v>48.6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205</v>
      </c>
      <c r="EK30" s="2" t="s">
        <v>412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413</v>
      </c>
      <c r="EX30" s="2" t="s">
        <v>414</v>
      </c>
      <c r="EY30" s="2" t="s">
        <v>158</v>
      </c>
      <c r="EZ30" s="2" t="s">
        <v>158</v>
      </c>
      <c r="FA30" s="2" t="s">
        <v>148</v>
      </c>
      <c r="FB30" s="4">
        <v>3</v>
      </c>
      <c r="FC30" s="8">
        <v>92.4</v>
      </c>
      <c r="FD30" s="4">
        <v>8</v>
      </c>
      <c r="FE30" s="8">
        <v>218.4</v>
      </c>
      <c r="FF30" s="7">
        <v>-0.625</v>
      </c>
      <c r="FG30" s="7">
        <v>-0.5769</v>
      </c>
      <c r="FH30" s="2" t="s">
        <v>155</v>
      </c>
      <c r="FI30" s="2" t="s">
        <v>145</v>
      </c>
      <c r="FJ30" s="2" t="s">
        <v>415</v>
      </c>
      <c r="FK30" s="2" t="s">
        <v>416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227</v>
      </c>
      <c r="FX30" s="2" t="s">
        <v>417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418</v>
      </c>
      <c r="JY30" s="2" t="s">
        <v>158</v>
      </c>
      <c r="JZ30" s="2" t="s">
        <v>158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419</v>
      </c>
      <c r="KX30" s="2" t="s">
        <v>420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120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421</v>
      </c>
      <c r="B31" s="2" t="s">
        <v>137</v>
      </c>
      <c r="C31" s="2" t="s">
        <v>138</v>
      </c>
      <c r="D31" s="2" t="s">
        <v>402</v>
      </c>
      <c r="E31" s="2" t="s">
        <v>403</v>
      </c>
      <c r="F31" s="2" t="s">
        <v>404</v>
      </c>
      <c r="G31" s="2" t="s">
        <v>404</v>
      </c>
      <c r="H31" s="2" t="s">
        <v>404</v>
      </c>
      <c r="I31" s="2" t="s">
        <v>405</v>
      </c>
      <c r="J31" s="2" t="s">
        <v>406</v>
      </c>
      <c r="K31" s="2" t="s">
        <v>422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237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408</v>
      </c>
      <c r="V31" s="2" t="s">
        <v>287</v>
      </c>
      <c r="W31" s="2" t="s">
        <v>151</v>
      </c>
      <c r="X31" s="2" t="s">
        <v>148</v>
      </c>
      <c r="Y31" s="2" t="s">
        <v>184</v>
      </c>
      <c r="Z31" s="4">
        <v>33</v>
      </c>
      <c r="AA31" s="4">
        <f>=ROUNDDOWN(16.5,0)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6</v>
      </c>
      <c r="AQ31" s="8">
        <v>222.76</v>
      </c>
      <c r="AR31" s="4">
        <v>6</v>
      </c>
      <c r="AS31" s="8">
        <v>242.58</v>
      </c>
      <c r="AT31" s="7"/>
      <c r="AU31" s="7">
        <v>-0.0817</v>
      </c>
      <c r="AV31" s="4">
        <v>6</v>
      </c>
      <c r="AW31" s="8">
        <v>222.76</v>
      </c>
      <c r="AX31" s="4">
        <v>6</v>
      </c>
      <c r="AY31" s="8">
        <v>242.58</v>
      </c>
      <c r="AZ31" s="7"/>
      <c r="BA31" s="7">
        <v>-0.0817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0.2517</v>
      </c>
      <c r="BJ31" s="4">
        <v>6</v>
      </c>
      <c r="BK31" s="8">
        <v>222.76</v>
      </c>
      <c r="BL31" s="2" t="s">
        <v>423</v>
      </c>
      <c r="BM31" s="7">
        <v>1</v>
      </c>
      <c r="BN31" s="7">
        <v>1</v>
      </c>
      <c r="BO31" s="4">
        <v>2</v>
      </c>
      <c r="BP31" s="8">
        <v>52.28</v>
      </c>
      <c r="BQ31" s="4">
        <v>2</v>
      </c>
      <c r="BR31" s="8">
        <v>52</v>
      </c>
      <c r="BS31" s="7"/>
      <c r="BT31" s="7">
        <v>0.0054</v>
      </c>
      <c r="BU31" s="2" t="s">
        <v>155</v>
      </c>
      <c r="BV31" s="2" t="s">
        <v>145</v>
      </c>
      <c r="BW31" s="2" t="s">
        <v>156</v>
      </c>
      <c r="BX31" s="2" t="s">
        <v>290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410</v>
      </c>
      <c r="CK31" s="2" t="s">
        <v>424</v>
      </c>
      <c r="CL31" s="2" t="s">
        <v>158</v>
      </c>
      <c r="CM31" s="2" t="s">
        <v>158</v>
      </c>
      <c r="CN31" s="2" t="s">
        <v>148</v>
      </c>
      <c r="CO31" s="4">
        <v>2</v>
      </c>
      <c r="CP31" s="8">
        <v>104.7</v>
      </c>
      <c r="CQ31" s="4">
        <v>2</v>
      </c>
      <c r="CR31" s="8">
        <v>135.98</v>
      </c>
      <c r="CS31" s="7"/>
      <c r="CT31" s="7">
        <v>-0.23</v>
      </c>
      <c r="CU31" s="2" t="s">
        <v>155</v>
      </c>
      <c r="CV31" s="2" t="s">
        <v>145</v>
      </c>
      <c r="CW31" s="2" t="s">
        <v>205</v>
      </c>
      <c r="CX31" s="2" t="s">
        <v>425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233</v>
      </c>
      <c r="DL31" s="2" t="s">
        <v>158</v>
      </c>
      <c r="DM31" s="2" t="s">
        <v>158</v>
      </c>
      <c r="DN31" s="2" t="s">
        <v>148</v>
      </c>
      <c r="DO31" s="4">
        <v>2</v>
      </c>
      <c r="DP31" s="8">
        <v>65.78</v>
      </c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426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205</v>
      </c>
      <c r="EK31" s="2" t="s">
        <v>367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413</v>
      </c>
      <c r="EX31" s="2" t="s">
        <v>148</v>
      </c>
      <c r="EY31" s="2" t="s">
        <v>158</v>
      </c>
      <c r="EZ31" s="2" t="s">
        <v>158</v>
      </c>
      <c r="FA31" s="2" t="s">
        <v>148</v>
      </c>
      <c r="FB31" s="4"/>
      <c r="FC31" s="8"/>
      <c r="FD31" s="4">
        <v>2</v>
      </c>
      <c r="FE31" s="8">
        <v>54.6</v>
      </c>
      <c r="FF31" s="7">
        <v>-1</v>
      </c>
      <c r="FG31" s="7">
        <v>-1</v>
      </c>
      <c r="FH31" s="2" t="s">
        <v>155</v>
      </c>
      <c r="FI31" s="2" t="s">
        <v>145</v>
      </c>
      <c r="FJ31" s="2" t="s">
        <v>415</v>
      </c>
      <c r="FK31" s="2" t="s">
        <v>337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227</v>
      </c>
      <c r="FX31" s="2" t="s">
        <v>427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158</v>
      </c>
      <c r="JZ31" s="2" t="s">
        <v>158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419</v>
      </c>
      <c r="KX31" s="2" t="s">
        <v>420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33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428</v>
      </c>
      <c r="B32" s="2" t="s">
        <v>137</v>
      </c>
      <c r="C32" s="2" t="s">
        <v>138</v>
      </c>
      <c r="D32" s="2" t="s">
        <v>402</v>
      </c>
      <c r="E32" s="2" t="s">
        <v>403</v>
      </c>
      <c r="F32" s="2" t="s">
        <v>429</v>
      </c>
      <c r="G32" s="2" t="s">
        <v>429</v>
      </c>
      <c r="H32" s="2" t="s">
        <v>429</v>
      </c>
      <c r="I32" s="2" t="s">
        <v>430</v>
      </c>
      <c r="J32" s="2" t="s">
        <v>431</v>
      </c>
      <c r="K32" s="2" t="s">
        <v>407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408</v>
      </c>
      <c r="V32" s="2" t="s">
        <v>287</v>
      </c>
      <c r="W32" s="2" t="s">
        <v>151</v>
      </c>
      <c r="X32" s="2" t="s">
        <v>148</v>
      </c>
      <c r="Y32" s="2" t="s">
        <v>178</v>
      </c>
      <c r="Z32" s="4">
        <v>59</v>
      </c>
      <c r="AA32" s="4">
        <f>=ROUNDDOWN(15.9459459459459,0)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11</v>
      </c>
      <c r="AQ32" s="8">
        <v>475.49</v>
      </c>
      <c r="AR32" s="4">
        <v>11</v>
      </c>
      <c r="AS32" s="8">
        <v>569.74</v>
      </c>
      <c r="AT32" s="7"/>
      <c r="AU32" s="7">
        <v>-0.1654</v>
      </c>
      <c r="AV32" s="4">
        <v>11</v>
      </c>
      <c r="AW32" s="8">
        <v>475.49</v>
      </c>
      <c r="AX32" s="4">
        <v>11</v>
      </c>
      <c r="AY32" s="8">
        <v>569.74</v>
      </c>
      <c r="AZ32" s="7"/>
      <c r="BA32" s="7">
        <v>-0.1654</v>
      </c>
      <c r="BB32" s="7">
        <v>1</v>
      </c>
      <c r="BC32" s="4">
        <v>19</v>
      </c>
      <c r="BD32" s="8">
        <v>829.77</v>
      </c>
      <c r="BE32" s="4">
        <v>51</v>
      </c>
      <c r="BF32" s="8">
        <v>2102.2</v>
      </c>
      <c r="BG32" s="7">
        <v>-0.6275</v>
      </c>
      <c r="BH32" s="7">
        <v>-0.6053</v>
      </c>
      <c r="BI32" s="7">
        <v>0.573</v>
      </c>
      <c r="BJ32" s="4">
        <v>11</v>
      </c>
      <c r="BK32" s="8">
        <v>475.49</v>
      </c>
      <c r="BL32" s="2" t="s">
        <v>432</v>
      </c>
      <c r="BM32" s="7">
        <v>1</v>
      </c>
      <c r="BN32" s="7">
        <v>1</v>
      </c>
      <c r="BO32" s="4">
        <v>2</v>
      </c>
      <c r="BP32" s="8">
        <v>70.83</v>
      </c>
      <c r="BQ32" s="4">
        <v>4</v>
      </c>
      <c r="BR32" s="8">
        <v>121.88</v>
      </c>
      <c r="BS32" s="7">
        <v>-0.5</v>
      </c>
      <c r="BT32" s="7">
        <v>-0.4189</v>
      </c>
      <c r="BU32" s="2" t="s">
        <v>155</v>
      </c>
      <c r="BV32" s="2" t="s">
        <v>145</v>
      </c>
      <c r="BW32" s="2" t="s">
        <v>174</v>
      </c>
      <c r="BX32" s="2" t="s">
        <v>433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410</v>
      </c>
      <c r="CK32" s="2" t="s">
        <v>434</v>
      </c>
      <c r="CL32" s="2" t="s">
        <v>158</v>
      </c>
      <c r="CM32" s="2" t="s">
        <v>158</v>
      </c>
      <c r="CN32" s="2" t="s">
        <v>148</v>
      </c>
      <c r="CO32" s="4">
        <v>6</v>
      </c>
      <c r="CP32" s="8">
        <v>289.17</v>
      </c>
      <c r="CQ32" s="4">
        <v>4</v>
      </c>
      <c r="CR32" s="8">
        <v>339.96</v>
      </c>
      <c r="CS32" s="7">
        <v>0.5</v>
      </c>
      <c r="CT32" s="7">
        <v>-0.1494</v>
      </c>
      <c r="CU32" s="2" t="s">
        <v>155</v>
      </c>
      <c r="CV32" s="2" t="s">
        <v>145</v>
      </c>
      <c r="CW32" s="2" t="s">
        <v>205</v>
      </c>
      <c r="CX32" s="2" t="s">
        <v>435</v>
      </c>
      <c r="CY32" s="2" t="s">
        <v>158</v>
      </c>
      <c r="CZ32" s="2" t="s">
        <v>158</v>
      </c>
      <c r="DA32" s="2" t="s">
        <v>148</v>
      </c>
      <c r="DB32" s="4"/>
      <c r="DC32" s="8"/>
      <c r="DD32" s="4">
        <v>2</v>
      </c>
      <c r="DE32" s="8">
        <v>71.18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436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437</v>
      </c>
      <c r="DY32" s="2" t="s">
        <v>158</v>
      </c>
      <c r="DZ32" s="2" t="s">
        <v>158</v>
      </c>
      <c r="EA32" s="2" t="s">
        <v>148</v>
      </c>
      <c r="EB32" s="4"/>
      <c r="EC32" s="8"/>
      <c r="ED32" s="4">
        <v>1</v>
      </c>
      <c r="EE32" s="8">
        <v>36.72</v>
      </c>
      <c r="EF32" s="7">
        <v>-1</v>
      </c>
      <c r="EG32" s="7">
        <v>-1</v>
      </c>
      <c r="EH32" s="2" t="s">
        <v>155</v>
      </c>
      <c r="EI32" s="2" t="s">
        <v>145</v>
      </c>
      <c r="EJ32" s="2" t="s">
        <v>205</v>
      </c>
      <c r="EK32" s="2" t="s">
        <v>438</v>
      </c>
      <c r="EL32" s="2" t="s">
        <v>158</v>
      </c>
      <c r="EM32" s="2" t="s">
        <v>158</v>
      </c>
      <c r="EN32" s="2" t="s">
        <v>148</v>
      </c>
      <c r="EO32" s="4">
        <v>1</v>
      </c>
      <c r="EP32" s="8">
        <v>38.21</v>
      </c>
      <c r="EQ32" s="4"/>
      <c r="ER32" s="8"/>
      <c r="ES32" s="7"/>
      <c r="ET32" s="7"/>
      <c r="EU32" s="2" t="s">
        <v>155</v>
      </c>
      <c r="EV32" s="2" t="s">
        <v>145</v>
      </c>
      <c r="EW32" s="2" t="s">
        <v>413</v>
      </c>
      <c r="EX32" s="2" t="s">
        <v>439</v>
      </c>
      <c r="EY32" s="2" t="s">
        <v>158</v>
      </c>
      <c r="EZ32" s="2" t="s">
        <v>158</v>
      </c>
      <c r="FA32" s="2" t="s">
        <v>148</v>
      </c>
      <c r="FB32" s="4">
        <v>2</v>
      </c>
      <c r="FC32" s="8">
        <v>77.28</v>
      </c>
      <c r="FD32" s="4"/>
      <c r="FE32" s="8"/>
      <c r="FF32" s="7"/>
      <c r="FG32" s="7"/>
      <c r="FH32" s="2" t="s">
        <v>155</v>
      </c>
      <c r="FI32" s="2" t="s">
        <v>145</v>
      </c>
      <c r="FJ32" s="2" t="s">
        <v>415</v>
      </c>
      <c r="FK32" s="2" t="s">
        <v>359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227</v>
      </c>
      <c r="FX32" s="2" t="s">
        <v>440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202</v>
      </c>
      <c r="JX32" s="2" t="s">
        <v>148</v>
      </c>
      <c r="JY32" s="2" t="s">
        <v>158</v>
      </c>
      <c r="JZ32" s="2" t="s">
        <v>158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419</v>
      </c>
      <c r="KX32" s="2" t="s">
        <v>420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59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441</v>
      </c>
      <c r="B33" s="2" t="s">
        <v>137</v>
      </c>
      <c r="C33" s="2" t="s">
        <v>138</v>
      </c>
      <c r="D33" s="2" t="s">
        <v>402</v>
      </c>
      <c r="E33" s="2" t="s">
        <v>403</v>
      </c>
      <c r="F33" s="2" t="s">
        <v>429</v>
      </c>
      <c r="G33" s="2" t="s">
        <v>429</v>
      </c>
      <c r="H33" s="2" t="s">
        <v>429</v>
      </c>
      <c r="I33" s="2" t="s">
        <v>430</v>
      </c>
      <c r="J33" s="2" t="s">
        <v>431</v>
      </c>
      <c r="K33" s="2" t="s">
        <v>236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408</v>
      </c>
      <c r="V33" s="2" t="s">
        <v>287</v>
      </c>
      <c r="W33" s="2" t="s">
        <v>151</v>
      </c>
      <c r="X33" s="2" t="s">
        <v>148</v>
      </c>
      <c r="Y33" s="2" t="s">
        <v>184</v>
      </c>
      <c r="Z33" s="4">
        <v>50</v>
      </c>
      <c r="AA33" s="4">
        <f>=ROUNDDOWN(20,0)</f>
      </c>
      <c r="AB33" s="5">
        <v>2.5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5</v>
      </c>
      <c r="AQ33" s="8">
        <v>220.5</v>
      </c>
      <c r="AR33" s="4">
        <v>13</v>
      </c>
      <c r="AS33" s="8">
        <v>597.19</v>
      </c>
      <c r="AT33" s="7">
        <v>-0.6154</v>
      </c>
      <c r="AU33" s="7">
        <v>-0.6308</v>
      </c>
      <c r="AV33" s="4">
        <v>5</v>
      </c>
      <c r="AW33" s="8">
        <v>220.5</v>
      </c>
      <c r="AX33" s="4">
        <v>13</v>
      </c>
      <c r="AY33" s="8">
        <v>597.19</v>
      </c>
      <c r="AZ33" s="7">
        <v>-0.6154</v>
      </c>
      <c r="BA33" s="7">
        <v>-0.6308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0.2657</v>
      </c>
      <c r="BJ33" s="4">
        <v>5</v>
      </c>
      <c r="BK33" s="8">
        <v>220.5</v>
      </c>
      <c r="BL33" s="2" t="s">
        <v>442</v>
      </c>
      <c r="BM33" s="7">
        <v>1</v>
      </c>
      <c r="BN33" s="7">
        <v>1</v>
      </c>
      <c r="BO33" s="4"/>
      <c r="BP33" s="8"/>
      <c r="BQ33" s="4">
        <v>4</v>
      </c>
      <c r="BR33" s="8">
        <v>130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174</v>
      </c>
      <c r="BX33" s="2" t="s">
        <v>443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410</v>
      </c>
      <c r="CK33" s="2" t="s">
        <v>383</v>
      </c>
      <c r="CL33" s="2" t="s">
        <v>158</v>
      </c>
      <c r="CM33" s="2" t="s">
        <v>158</v>
      </c>
      <c r="CN33" s="2" t="s">
        <v>148</v>
      </c>
      <c r="CO33" s="4">
        <v>3</v>
      </c>
      <c r="CP33" s="8">
        <v>137.98</v>
      </c>
      <c r="CQ33" s="4">
        <v>3</v>
      </c>
      <c r="CR33" s="8">
        <v>254.97</v>
      </c>
      <c r="CS33" s="7"/>
      <c r="CT33" s="7">
        <v>-0.4588</v>
      </c>
      <c r="CU33" s="2" t="s">
        <v>155</v>
      </c>
      <c r="CV33" s="2" t="s">
        <v>145</v>
      </c>
      <c r="CW33" s="2" t="s">
        <v>205</v>
      </c>
      <c r="CX33" s="2" t="s">
        <v>375</v>
      </c>
      <c r="CY33" s="2" t="s">
        <v>158</v>
      </c>
      <c r="CZ33" s="2" t="s">
        <v>158</v>
      </c>
      <c r="DA33" s="2" t="s">
        <v>148</v>
      </c>
      <c r="DB33" s="4"/>
      <c r="DC33" s="8"/>
      <c r="DD33" s="4">
        <v>2</v>
      </c>
      <c r="DE33" s="8">
        <v>71.18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148</v>
      </c>
      <c r="DK33" s="2" t="s">
        <v>444</v>
      </c>
      <c r="DL33" s="2" t="s">
        <v>158</v>
      </c>
      <c r="DM33" s="2" t="s">
        <v>158</v>
      </c>
      <c r="DN33" s="2" t="s">
        <v>148</v>
      </c>
      <c r="DO33" s="4">
        <v>2</v>
      </c>
      <c r="DP33" s="8">
        <v>82.52</v>
      </c>
      <c r="DQ33" s="4">
        <v>2</v>
      </c>
      <c r="DR33" s="8">
        <v>72.8</v>
      </c>
      <c r="DS33" s="7"/>
      <c r="DT33" s="7">
        <v>0.1335</v>
      </c>
      <c r="DU33" s="2" t="s">
        <v>155</v>
      </c>
      <c r="DV33" s="2" t="s">
        <v>145</v>
      </c>
      <c r="DW33" s="2" t="s">
        <v>163</v>
      </c>
      <c r="DX33" s="2" t="s">
        <v>445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205</v>
      </c>
      <c r="EK33" s="2" t="s">
        <v>446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413</v>
      </c>
      <c r="EX33" s="2" t="s">
        <v>258</v>
      </c>
      <c r="EY33" s="2" t="s">
        <v>158</v>
      </c>
      <c r="EZ33" s="2" t="s">
        <v>158</v>
      </c>
      <c r="FA33" s="2" t="s">
        <v>148</v>
      </c>
      <c r="FB33" s="4"/>
      <c r="FC33" s="8"/>
      <c r="FD33" s="4">
        <v>2</v>
      </c>
      <c r="FE33" s="8">
        <v>68.24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415</v>
      </c>
      <c r="FK33" s="2" t="s">
        <v>447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227</v>
      </c>
      <c r="FX33" s="2" t="s">
        <v>448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148</v>
      </c>
      <c r="JY33" s="2" t="s">
        <v>158</v>
      </c>
      <c r="JZ33" s="2" t="s">
        <v>158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419</v>
      </c>
      <c r="KX33" s="2" t="s">
        <v>148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50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449</v>
      </c>
      <c r="B34" s="2" t="s">
        <v>137</v>
      </c>
      <c r="C34" s="2" t="s">
        <v>138</v>
      </c>
      <c r="D34" s="2" t="s">
        <v>402</v>
      </c>
      <c r="E34" s="2" t="s">
        <v>403</v>
      </c>
      <c r="F34" s="2" t="s">
        <v>429</v>
      </c>
      <c r="G34" s="2" t="s">
        <v>429</v>
      </c>
      <c r="H34" s="2" t="s">
        <v>429</v>
      </c>
      <c r="I34" s="2" t="s">
        <v>430</v>
      </c>
      <c r="J34" s="2" t="s">
        <v>431</v>
      </c>
      <c r="K34" s="2" t="s">
        <v>422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408</v>
      </c>
      <c r="V34" s="2" t="s">
        <v>287</v>
      </c>
      <c r="W34" s="2" t="s">
        <v>151</v>
      </c>
      <c r="X34" s="2" t="s">
        <v>148</v>
      </c>
      <c r="Y34" s="2" t="s">
        <v>178</v>
      </c>
      <c r="Z34" s="4">
        <v>104</v>
      </c>
      <c r="AA34" s="4">
        <f>=ROUNDDOWN(74.2857142857143,0)</f>
      </c>
      <c r="AB34" s="5">
        <v>1.4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3</v>
      </c>
      <c r="AQ34" s="8">
        <v>133.78</v>
      </c>
      <c r="AR34" s="4">
        <v>6</v>
      </c>
      <c r="AS34" s="8">
        <v>208.32</v>
      </c>
      <c r="AT34" s="7">
        <v>-0.5</v>
      </c>
      <c r="AU34" s="7">
        <v>-0.3578</v>
      </c>
      <c r="AV34" s="4">
        <v>3</v>
      </c>
      <c r="AW34" s="8">
        <v>133.78</v>
      </c>
      <c r="AX34" s="4">
        <v>6</v>
      </c>
      <c r="AY34" s="8">
        <v>208.32</v>
      </c>
      <c r="AZ34" s="7">
        <v>-0.5</v>
      </c>
      <c r="BA34" s="7">
        <v>-0.3578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0.1612</v>
      </c>
      <c r="BJ34" s="4">
        <v>3</v>
      </c>
      <c r="BK34" s="8">
        <v>133.78</v>
      </c>
      <c r="BL34" s="2" t="s">
        <v>423</v>
      </c>
      <c r="BM34" s="7">
        <v>1</v>
      </c>
      <c r="BN34" s="7">
        <v>1</v>
      </c>
      <c r="BO34" s="4"/>
      <c r="BP34" s="8"/>
      <c r="BQ34" s="4">
        <v>2</v>
      </c>
      <c r="BR34" s="8">
        <v>65</v>
      </c>
      <c r="BS34" s="7">
        <v>-1</v>
      </c>
      <c r="BT34" s="7">
        <v>-1</v>
      </c>
      <c r="BU34" s="2" t="s">
        <v>155</v>
      </c>
      <c r="BV34" s="2" t="s">
        <v>145</v>
      </c>
      <c r="BW34" s="2" t="s">
        <v>174</v>
      </c>
      <c r="BX34" s="2" t="s">
        <v>364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410</v>
      </c>
      <c r="CK34" s="2" t="s">
        <v>450</v>
      </c>
      <c r="CL34" s="2" t="s">
        <v>158</v>
      </c>
      <c r="CM34" s="2" t="s">
        <v>158</v>
      </c>
      <c r="CN34" s="2" t="s">
        <v>148</v>
      </c>
      <c r="CO34" s="4">
        <v>3</v>
      </c>
      <c r="CP34" s="8">
        <v>133.78</v>
      </c>
      <c r="CQ34" s="4"/>
      <c r="CR34" s="8"/>
      <c r="CS34" s="7"/>
      <c r="CT34" s="7"/>
      <c r="CU34" s="2" t="s">
        <v>155</v>
      </c>
      <c r="CV34" s="2" t="s">
        <v>145</v>
      </c>
      <c r="CW34" s="2" t="s">
        <v>205</v>
      </c>
      <c r="CX34" s="2" t="s">
        <v>425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217</v>
      </c>
      <c r="DL34" s="2" t="s">
        <v>158</v>
      </c>
      <c r="DM34" s="2" t="s">
        <v>158</v>
      </c>
      <c r="DN34" s="2" t="s">
        <v>148</v>
      </c>
      <c r="DO34" s="4"/>
      <c r="DP34" s="8"/>
      <c r="DQ34" s="4">
        <v>3</v>
      </c>
      <c r="DR34" s="8">
        <v>109.2</v>
      </c>
      <c r="DS34" s="7">
        <v>-1</v>
      </c>
      <c r="DT34" s="7">
        <v>-1</v>
      </c>
      <c r="DU34" s="2" t="s">
        <v>155</v>
      </c>
      <c r="DV34" s="2" t="s">
        <v>145</v>
      </c>
      <c r="DW34" s="2" t="s">
        <v>163</v>
      </c>
      <c r="DX34" s="2" t="s">
        <v>294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205</v>
      </c>
      <c r="EK34" s="2" t="s">
        <v>451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413</v>
      </c>
      <c r="EX34" s="2" t="s">
        <v>452</v>
      </c>
      <c r="EY34" s="2" t="s">
        <v>158</v>
      </c>
      <c r="EZ34" s="2" t="s">
        <v>158</v>
      </c>
      <c r="FA34" s="2" t="s">
        <v>148</v>
      </c>
      <c r="FB34" s="4"/>
      <c r="FC34" s="8"/>
      <c r="FD34" s="4">
        <v>1</v>
      </c>
      <c r="FE34" s="8">
        <v>34.12</v>
      </c>
      <c r="FF34" s="7">
        <v>-1</v>
      </c>
      <c r="FG34" s="7">
        <v>-1</v>
      </c>
      <c r="FH34" s="2" t="s">
        <v>155</v>
      </c>
      <c r="FI34" s="2" t="s">
        <v>145</v>
      </c>
      <c r="FJ34" s="2" t="s">
        <v>415</v>
      </c>
      <c r="FK34" s="2" t="s">
        <v>344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227</v>
      </c>
      <c r="FX34" s="2" t="s">
        <v>453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158</v>
      </c>
      <c r="JZ34" s="2" t="s">
        <v>158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419</v>
      </c>
      <c r="KX34" s="2" t="s">
        <v>420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454</v>
      </c>
      <c r="B35" s="2" t="s">
        <v>137</v>
      </c>
      <c r="C35" s="2" t="s">
        <v>138</v>
      </c>
      <c r="D35" s="2" t="s">
        <v>402</v>
      </c>
      <c r="E35" s="2" t="s">
        <v>403</v>
      </c>
      <c r="F35" s="2" t="s">
        <v>429</v>
      </c>
      <c r="G35" s="2" t="s">
        <v>429</v>
      </c>
      <c r="H35" s="2" t="s">
        <v>429</v>
      </c>
      <c r="I35" s="2" t="s">
        <v>430</v>
      </c>
      <c r="J35" s="2" t="s">
        <v>431</v>
      </c>
      <c r="K35" s="2" t="s">
        <v>204</v>
      </c>
      <c r="L35" s="3">
        <v>30.95</v>
      </c>
      <c r="M35" s="3">
        <v>32.5</v>
      </c>
      <c r="N35" s="3">
        <v>99.99</v>
      </c>
      <c r="O35" s="2" t="s">
        <v>353</v>
      </c>
      <c r="P35" s="2" t="s">
        <v>354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408</v>
      </c>
      <c r="V35" s="2" t="s">
        <v>287</v>
      </c>
      <c r="W35" s="2" t="s">
        <v>151</v>
      </c>
      <c r="X35" s="2" t="s">
        <v>148</v>
      </c>
      <c r="Y35" s="2" t="s">
        <v>184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21</v>
      </c>
      <c r="AS35" s="8">
        <v>726.95</v>
      </c>
      <c r="AT35" s="7">
        <v>-1</v>
      </c>
      <c r="AU35" s="7">
        <v>-1</v>
      </c>
      <c r="AV35" s="4"/>
      <c r="AW35" s="8"/>
      <c r="AX35" s="4">
        <v>21</v>
      </c>
      <c r="AY35" s="8">
        <v>726.95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455</v>
      </c>
      <c r="BM35" s="7"/>
      <c r="BN35" s="7"/>
      <c r="BO35" s="4"/>
      <c r="BP35" s="8"/>
      <c r="BQ35" s="4">
        <v>5</v>
      </c>
      <c r="BR35" s="8">
        <v>81.25</v>
      </c>
      <c r="BS35" s="7">
        <v>-1</v>
      </c>
      <c r="BT35" s="7">
        <v>-1</v>
      </c>
      <c r="BU35" s="2" t="s">
        <v>155</v>
      </c>
      <c r="BV35" s="2" t="s">
        <v>248</v>
      </c>
      <c r="BW35" s="2" t="s">
        <v>174</v>
      </c>
      <c r="BX35" s="2" t="s">
        <v>456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248</v>
      </c>
      <c r="CJ35" s="2" t="s">
        <v>410</v>
      </c>
      <c r="CK35" s="2" t="s">
        <v>328</v>
      </c>
      <c r="CL35" s="2" t="s">
        <v>158</v>
      </c>
      <c r="CM35" s="2" t="s">
        <v>158</v>
      </c>
      <c r="CN35" s="2" t="s">
        <v>148</v>
      </c>
      <c r="CO35" s="4"/>
      <c r="CP35" s="8"/>
      <c r="CQ35" s="4">
        <v>2</v>
      </c>
      <c r="CR35" s="8">
        <v>152.98</v>
      </c>
      <c r="CS35" s="7">
        <v>-1</v>
      </c>
      <c r="CT35" s="7">
        <v>-1</v>
      </c>
      <c r="CU35" s="2" t="s">
        <v>155</v>
      </c>
      <c r="CV35" s="2" t="s">
        <v>248</v>
      </c>
      <c r="CW35" s="2" t="s">
        <v>205</v>
      </c>
      <c r="CX35" s="2" t="s">
        <v>209</v>
      </c>
      <c r="CY35" s="2" t="s">
        <v>158</v>
      </c>
      <c r="CZ35" s="2" t="s">
        <v>158</v>
      </c>
      <c r="DA35" s="2" t="s">
        <v>148</v>
      </c>
      <c r="DB35" s="4"/>
      <c r="DC35" s="8"/>
      <c r="DD35" s="4">
        <v>8</v>
      </c>
      <c r="DE35" s="8">
        <v>284.72</v>
      </c>
      <c r="DF35" s="7">
        <v>-1</v>
      </c>
      <c r="DG35" s="7">
        <v>-1</v>
      </c>
      <c r="DH35" s="2" t="s">
        <v>155</v>
      </c>
      <c r="DI35" s="2" t="s">
        <v>248</v>
      </c>
      <c r="DJ35" s="2" t="s">
        <v>148</v>
      </c>
      <c r="DK35" s="2" t="s">
        <v>313</v>
      </c>
      <c r="DL35" s="2" t="s">
        <v>158</v>
      </c>
      <c r="DM35" s="2" t="s">
        <v>158</v>
      </c>
      <c r="DN35" s="2" t="s">
        <v>148</v>
      </c>
      <c r="DO35" s="4"/>
      <c r="DP35" s="8"/>
      <c r="DQ35" s="4">
        <v>2</v>
      </c>
      <c r="DR35" s="8">
        <v>72.8</v>
      </c>
      <c r="DS35" s="7">
        <v>-1</v>
      </c>
      <c r="DT35" s="7">
        <v>-1</v>
      </c>
      <c r="DU35" s="2" t="s">
        <v>155</v>
      </c>
      <c r="DV35" s="2" t="s">
        <v>248</v>
      </c>
      <c r="DW35" s="2" t="s">
        <v>163</v>
      </c>
      <c r="DX35" s="2" t="s">
        <v>457</v>
      </c>
      <c r="DY35" s="2" t="s">
        <v>158</v>
      </c>
      <c r="DZ35" s="2" t="s">
        <v>158</v>
      </c>
      <c r="EA35" s="2" t="s">
        <v>148</v>
      </c>
      <c r="EB35" s="4"/>
      <c r="EC35" s="8"/>
      <c r="ED35" s="4">
        <v>2</v>
      </c>
      <c r="EE35" s="8">
        <v>65</v>
      </c>
      <c r="EF35" s="7">
        <v>-1</v>
      </c>
      <c r="EG35" s="7">
        <v>-1</v>
      </c>
      <c r="EH35" s="2" t="s">
        <v>155</v>
      </c>
      <c r="EI35" s="2" t="s">
        <v>248</v>
      </c>
      <c r="EJ35" s="2" t="s">
        <v>205</v>
      </c>
      <c r="EK35" s="2" t="s">
        <v>231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413</v>
      </c>
      <c r="EX35" s="2" t="s">
        <v>148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415</v>
      </c>
      <c r="FK35" s="2" t="s">
        <v>297</v>
      </c>
      <c r="FL35" s="2" t="s">
        <v>158</v>
      </c>
      <c r="FM35" s="2" t="s">
        <v>158</v>
      </c>
      <c r="FN35" s="2" t="s">
        <v>148</v>
      </c>
      <c r="FO35" s="4"/>
      <c r="FP35" s="8"/>
      <c r="FQ35" s="4">
        <v>2</v>
      </c>
      <c r="FR35" s="8">
        <v>70.2</v>
      </c>
      <c r="FS35" s="7">
        <v>-1</v>
      </c>
      <c r="FT35" s="7">
        <v>-1</v>
      </c>
      <c r="FU35" s="2" t="s">
        <v>155</v>
      </c>
      <c r="FV35" s="2" t="s">
        <v>248</v>
      </c>
      <c r="FW35" s="2" t="s">
        <v>227</v>
      </c>
      <c r="FX35" s="2" t="s">
        <v>458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248</v>
      </c>
      <c r="JW35" s="2" t="s">
        <v>202</v>
      </c>
      <c r="JX35" s="2" t="s">
        <v>148</v>
      </c>
      <c r="JY35" s="2" t="s">
        <v>158</v>
      </c>
      <c r="JZ35" s="2" t="s">
        <v>158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248</v>
      </c>
      <c r="KW35" s="2" t="s">
        <v>419</v>
      </c>
      <c r="KX35" s="2" t="s">
        <v>148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459</v>
      </c>
      <c r="B36" s="2" t="s">
        <v>137</v>
      </c>
      <c r="C36" s="2" t="s">
        <v>138</v>
      </c>
      <c r="D36" s="2" t="s">
        <v>402</v>
      </c>
      <c r="E36" s="2" t="s">
        <v>403</v>
      </c>
      <c r="F36" s="2" t="s">
        <v>460</v>
      </c>
      <c r="G36" s="2" t="s">
        <v>460</v>
      </c>
      <c r="H36" s="2" t="s">
        <v>460</v>
      </c>
      <c r="I36" s="2" t="s">
        <v>405</v>
      </c>
      <c r="J36" s="2" t="s">
        <v>461</v>
      </c>
      <c r="K36" s="2" t="s">
        <v>407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408</v>
      </c>
      <c r="V36" s="2" t="s">
        <v>462</v>
      </c>
      <c r="W36" s="2" t="s">
        <v>151</v>
      </c>
      <c r="X36" s="2" t="s">
        <v>148</v>
      </c>
      <c r="Y36" s="2" t="s">
        <v>184</v>
      </c>
      <c r="Z36" s="4">
        <v>3</v>
      </c>
      <c r="AA36" s="4">
        <f>=ROUNDDOWN(0.6,0)</f>
      </c>
      <c r="AB36" s="5">
        <v>5</v>
      </c>
      <c r="AC36" s="2" t="s">
        <v>148</v>
      </c>
      <c r="AD36" s="4"/>
      <c r="AE36" s="4"/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11</v>
      </c>
      <c r="AQ36" s="8">
        <v>546.32</v>
      </c>
      <c r="AR36" s="4">
        <v>6</v>
      </c>
      <c r="AS36" s="8">
        <v>400.56</v>
      </c>
      <c r="AT36" s="7">
        <v>0.8333</v>
      </c>
      <c r="AU36" s="7">
        <v>0.3639</v>
      </c>
      <c r="AV36" s="4">
        <v>11</v>
      </c>
      <c r="AW36" s="8">
        <v>546.32</v>
      </c>
      <c r="AX36" s="4">
        <v>6</v>
      </c>
      <c r="AY36" s="8">
        <v>400.56</v>
      </c>
      <c r="AZ36" s="7">
        <v>0.8333</v>
      </c>
      <c r="BA36" s="7">
        <v>0.3639</v>
      </c>
      <c r="BB36" s="7">
        <v>1</v>
      </c>
      <c r="BC36" s="4">
        <v>17</v>
      </c>
      <c r="BD36" s="8">
        <v>819.84</v>
      </c>
      <c r="BE36" s="4">
        <v>57</v>
      </c>
      <c r="BF36" s="8">
        <v>2657.7</v>
      </c>
      <c r="BG36" s="7">
        <v>-0.7018</v>
      </c>
      <c r="BH36" s="7">
        <v>-0.6915</v>
      </c>
      <c r="BI36" s="7">
        <v>0.6664</v>
      </c>
      <c r="BJ36" s="4">
        <v>11</v>
      </c>
      <c r="BK36" s="8">
        <v>546.32</v>
      </c>
      <c r="BL36" s="2" t="s">
        <v>463</v>
      </c>
      <c r="BM36" s="7">
        <v>1</v>
      </c>
      <c r="BN36" s="7">
        <v>1</v>
      </c>
      <c r="BO36" s="4">
        <v>3</v>
      </c>
      <c r="BP36" s="8">
        <v>113.49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156</v>
      </c>
      <c r="BX36" s="2" t="s">
        <v>393</v>
      </c>
      <c r="BY36" s="2" t="s">
        <v>158</v>
      </c>
      <c r="BZ36" s="2" t="s">
        <v>158</v>
      </c>
      <c r="CA36" s="2" t="s">
        <v>148</v>
      </c>
      <c r="CB36" s="4">
        <v>1</v>
      </c>
      <c r="CC36" s="8">
        <v>43.54</v>
      </c>
      <c r="CD36" s="4"/>
      <c r="CE36" s="8"/>
      <c r="CF36" s="7"/>
      <c r="CG36" s="7"/>
      <c r="CH36" s="2" t="s">
        <v>155</v>
      </c>
      <c r="CI36" s="2" t="s">
        <v>145</v>
      </c>
      <c r="CJ36" s="2" t="s">
        <v>410</v>
      </c>
      <c r="CK36" s="2" t="s">
        <v>464</v>
      </c>
      <c r="CL36" s="2" t="s">
        <v>158</v>
      </c>
      <c r="CM36" s="2" t="s">
        <v>158</v>
      </c>
      <c r="CN36" s="2" t="s">
        <v>148</v>
      </c>
      <c r="CO36" s="4">
        <v>3</v>
      </c>
      <c r="CP36" s="8">
        <v>209.65</v>
      </c>
      <c r="CQ36" s="4">
        <v>3</v>
      </c>
      <c r="CR36" s="8">
        <v>280.47</v>
      </c>
      <c r="CS36" s="7"/>
      <c r="CT36" s="7">
        <v>-0.2525</v>
      </c>
      <c r="CU36" s="2" t="s">
        <v>155</v>
      </c>
      <c r="CV36" s="2" t="s">
        <v>145</v>
      </c>
      <c r="CW36" s="2" t="s">
        <v>205</v>
      </c>
      <c r="CX36" s="2" t="s">
        <v>435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465</v>
      </c>
      <c r="DL36" s="2" t="s">
        <v>158</v>
      </c>
      <c r="DM36" s="2" t="s">
        <v>158</v>
      </c>
      <c r="DN36" s="2" t="s">
        <v>148</v>
      </c>
      <c r="DO36" s="4">
        <v>4</v>
      </c>
      <c r="DP36" s="8">
        <v>179.64</v>
      </c>
      <c r="DQ36" s="4">
        <v>3</v>
      </c>
      <c r="DR36" s="8">
        <v>120.09</v>
      </c>
      <c r="DS36" s="7">
        <v>0.3333</v>
      </c>
      <c r="DT36" s="7">
        <v>0.4959</v>
      </c>
      <c r="DU36" s="2" t="s">
        <v>155</v>
      </c>
      <c r="DV36" s="2" t="s">
        <v>145</v>
      </c>
      <c r="DW36" s="2" t="s">
        <v>163</v>
      </c>
      <c r="DX36" s="2" t="s">
        <v>294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205</v>
      </c>
      <c r="EK36" s="2" t="s">
        <v>157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413</v>
      </c>
      <c r="EX36" s="2" t="s">
        <v>258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415</v>
      </c>
      <c r="FK36" s="2" t="s">
        <v>297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227</v>
      </c>
      <c r="FX36" s="2" t="s">
        <v>466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202</v>
      </c>
      <c r="JX36" s="2" t="s">
        <v>148</v>
      </c>
      <c r="JY36" s="2" t="s">
        <v>158</v>
      </c>
      <c r="JZ36" s="2" t="s">
        <v>158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419</v>
      </c>
      <c r="KX36" s="2" t="s">
        <v>420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467</v>
      </c>
      <c r="B37" s="2" t="s">
        <v>137</v>
      </c>
      <c r="C37" s="2" t="s">
        <v>138</v>
      </c>
      <c r="D37" s="2" t="s">
        <v>402</v>
      </c>
      <c r="E37" s="2" t="s">
        <v>403</v>
      </c>
      <c r="F37" s="2" t="s">
        <v>460</v>
      </c>
      <c r="G37" s="2" t="s">
        <v>460</v>
      </c>
      <c r="H37" s="2" t="s">
        <v>460</v>
      </c>
      <c r="I37" s="2" t="s">
        <v>405</v>
      </c>
      <c r="J37" s="2" t="s">
        <v>461</v>
      </c>
      <c r="K37" s="2" t="s">
        <v>236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408</v>
      </c>
      <c r="V37" s="2" t="s">
        <v>462</v>
      </c>
      <c r="W37" s="2" t="s">
        <v>151</v>
      </c>
      <c r="X37" s="2" t="s">
        <v>148</v>
      </c>
      <c r="Y37" s="2" t="s">
        <v>184</v>
      </c>
      <c r="Z37" s="4">
        <v>99</v>
      </c>
      <c r="AA37" s="4">
        <f>=ROUNDDOWN(39.6,0)</f>
      </c>
      <c r="AB37" s="5">
        <v>2.5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6</v>
      </c>
      <c r="AQ37" s="8">
        <v>273.52</v>
      </c>
      <c r="AR37" s="4">
        <v>15</v>
      </c>
      <c r="AS37" s="8">
        <v>737</v>
      </c>
      <c r="AT37" s="7">
        <v>-0.6</v>
      </c>
      <c r="AU37" s="7">
        <v>-0.6289</v>
      </c>
      <c r="AV37" s="4">
        <v>6</v>
      </c>
      <c r="AW37" s="8">
        <v>273.52</v>
      </c>
      <c r="AX37" s="4">
        <v>15</v>
      </c>
      <c r="AY37" s="8">
        <v>737</v>
      </c>
      <c r="AZ37" s="7">
        <v>-0.6</v>
      </c>
      <c r="BA37" s="7">
        <v>-0.6289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0.3336</v>
      </c>
      <c r="BJ37" s="4">
        <v>6</v>
      </c>
      <c r="BK37" s="8">
        <v>273.52</v>
      </c>
      <c r="BL37" s="2" t="s">
        <v>468</v>
      </c>
      <c r="BM37" s="7">
        <v>1</v>
      </c>
      <c r="BN37" s="7">
        <v>1</v>
      </c>
      <c r="BO37" s="4">
        <v>4</v>
      </c>
      <c r="BP37" s="8">
        <v>162.12</v>
      </c>
      <c r="BQ37" s="4"/>
      <c r="BR37" s="8"/>
      <c r="BS37" s="7"/>
      <c r="BT37" s="7"/>
      <c r="BU37" s="2" t="s">
        <v>155</v>
      </c>
      <c r="BV37" s="2" t="s">
        <v>145</v>
      </c>
      <c r="BW37" s="2" t="s">
        <v>156</v>
      </c>
      <c r="BX37" s="2" t="s">
        <v>469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38.6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410</v>
      </c>
      <c r="CK37" s="2" t="s">
        <v>464</v>
      </c>
      <c r="CL37" s="2" t="s">
        <v>158</v>
      </c>
      <c r="CM37" s="2" t="s">
        <v>158</v>
      </c>
      <c r="CN37" s="2" t="s">
        <v>148</v>
      </c>
      <c r="CO37" s="4">
        <v>1</v>
      </c>
      <c r="CP37" s="8">
        <v>72.8</v>
      </c>
      <c r="CQ37" s="4">
        <v>4</v>
      </c>
      <c r="CR37" s="8">
        <v>299.17</v>
      </c>
      <c r="CS37" s="7">
        <v>-0.75</v>
      </c>
      <c r="CT37" s="7">
        <v>-0.7567</v>
      </c>
      <c r="CU37" s="2" t="s">
        <v>155</v>
      </c>
      <c r="CV37" s="2" t="s">
        <v>145</v>
      </c>
      <c r="CW37" s="2" t="s">
        <v>367</v>
      </c>
      <c r="CX37" s="2" t="s">
        <v>165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470</v>
      </c>
      <c r="DL37" s="2" t="s">
        <v>158</v>
      </c>
      <c r="DM37" s="2" t="s">
        <v>158</v>
      </c>
      <c r="DN37" s="2" t="s">
        <v>148</v>
      </c>
      <c r="DO37" s="4"/>
      <c r="DP37" s="8"/>
      <c r="DQ37" s="4">
        <v>10</v>
      </c>
      <c r="DR37" s="8">
        <v>400.3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163</v>
      </c>
      <c r="DX37" s="2" t="s">
        <v>471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184</v>
      </c>
      <c r="EK37" s="2" t="s">
        <v>157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413</v>
      </c>
      <c r="EX37" s="2" t="s">
        <v>472</v>
      </c>
      <c r="EY37" s="2" t="s">
        <v>158</v>
      </c>
      <c r="EZ37" s="2" t="s">
        <v>158</v>
      </c>
      <c r="FA37" s="2" t="s">
        <v>148</v>
      </c>
      <c r="FB37" s="4"/>
      <c r="FC37" s="8"/>
      <c r="FD37" s="4">
        <v>1</v>
      </c>
      <c r="FE37" s="8">
        <v>37.53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415</v>
      </c>
      <c r="FK37" s="2" t="s">
        <v>393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227</v>
      </c>
      <c r="FX37" s="2" t="s">
        <v>148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202</v>
      </c>
      <c r="JX37" s="2" t="s">
        <v>148</v>
      </c>
      <c r="JY37" s="2" t="s">
        <v>158</v>
      </c>
      <c r="JZ37" s="2" t="s">
        <v>158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419</v>
      </c>
      <c r="KX37" s="2" t="s">
        <v>473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</v>
      </c>
      <c r="PC37" s="4"/>
      <c r="PD37" s="4"/>
      <c r="PE37" s="4">
        <v>98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474</v>
      </c>
      <c r="B38" s="2" t="s">
        <v>137</v>
      </c>
      <c r="C38" s="2" t="s">
        <v>138</v>
      </c>
      <c r="D38" s="2" t="s">
        <v>402</v>
      </c>
      <c r="E38" s="2" t="s">
        <v>403</v>
      </c>
      <c r="F38" s="2" t="s">
        <v>460</v>
      </c>
      <c r="G38" s="2" t="s">
        <v>460</v>
      </c>
      <c r="H38" s="2" t="s">
        <v>460</v>
      </c>
      <c r="I38" s="2" t="s">
        <v>405</v>
      </c>
      <c r="J38" s="2" t="s">
        <v>461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475</v>
      </c>
      <c r="P38" s="2" t="s">
        <v>362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408</v>
      </c>
      <c r="V38" s="2" t="s">
        <v>462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13</v>
      </c>
      <c r="AS38" s="8">
        <v>734.23</v>
      </c>
      <c r="AT38" s="7">
        <v>-1</v>
      </c>
      <c r="AU38" s="7">
        <v>-1</v>
      </c>
      <c r="AV38" s="4"/>
      <c r="AW38" s="8"/>
      <c r="AX38" s="4">
        <v>13</v>
      </c>
      <c r="AY38" s="8">
        <v>734.23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476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248</v>
      </c>
      <c r="BW38" s="2" t="s">
        <v>156</v>
      </c>
      <c r="BX38" s="2" t="s">
        <v>477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248</v>
      </c>
      <c r="CJ38" s="2" t="s">
        <v>410</v>
      </c>
      <c r="CK38" s="2" t="s">
        <v>478</v>
      </c>
      <c r="CL38" s="2" t="s">
        <v>158</v>
      </c>
      <c r="CM38" s="2" t="s">
        <v>158</v>
      </c>
      <c r="CN38" s="2" t="s">
        <v>148</v>
      </c>
      <c r="CO38" s="4"/>
      <c r="CP38" s="8"/>
      <c r="CQ38" s="4">
        <v>4</v>
      </c>
      <c r="CR38" s="8">
        <v>373.96</v>
      </c>
      <c r="CS38" s="7">
        <v>-1</v>
      </c>
      <c r="CT38" s="7">
        <v>-1</v>
      </c>
      <c r="CU38" s="2" t="s">
        <v>155</v>
      </c>
      <c r="CV38" s="2" t="s">
        <v>248</v>
      </c>
      <c r="CW38" s="2" t="s">
        <v>184</v>
      </c>
      <c r="CX38" s="2" t="s">
        <v>479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248</v>
      </c>
      <c r="DJ38" s="2" t="s">
        <v>148</v>
      </c>
      <c r="DK38" s="2" t="s">
        <v>345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9</v>
      </c>
      <c r="DR38" s="8">
        <v>360.27</v>
      </c>
      <c r="DS38" s="7">
        <v>-1</v>
      </c>
      <c r="DT38" s="7">
        <v>-1</v>
      </c>
      <c r="DU38" s="2" t="s">
        <v>155</v>
      </c>
      <c r="DV38" s="2" t="s">
        <v>248</v>
      </c>
      <c r="DW38" s="2" t="s">
        <v>163</v>
      </c>
      <c r="DX38" s="2" t="s">
        <v>445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248</v>
      </c>
      <c r="EJ38" s="2" t="s">
        <v>205</v>
      </c>
      <c r="EK38" s="2" t="s">
        <v>480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248</v>
      </c>
      <c r="EW38" s="2" t="s">
        <v>413</v>
      </c>
      <c r="EX38" s="2" t="s">
        <v>148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248</v>
      </c>
      <c r="FJ38" s="2" t="s">
        <v>415</v>
      </c>
      <c r="FK38" s="2" t="s">
        <v>323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248</v>
      </c>
      <c r="FW38" s="2" t="s">
        <v>227</v>
      </c>
      <c r="FX38" s="2" t="s">
        <v>458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248</v>
      </c>
      <c r="JW38" s="2" t="s">
        <v>202</v>
      </c>
      <c r="JX38" s="2" t="s">
        <v>148</v>
      </c>
      <c r="JY38" s="2" t="s">
        <v>158</v>
      </c>
      <c r="JZ38" s="2" t="s">
        <v>158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248</v>
      </c>
      <c r="KW38" s="2" t="s">
        <v>419</v>
      </c>
      <c r="KX38" s="2" t="s">
        <v>400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481</v>
      </c>
      <c r="B39" s="2" t="s">
        <v>137</v>
      </c>
      <c r="C39" s="2" t="s">
        <v>138</v>
      </c>
      <c r="D39" s="2" t="s">
        <v>402</v>
      </c>
      <c r="E39" s="2" t="s">
        <v>403</v>
      </c>
      <c r="F39" s="2" t="s">
        <v>460</v>
      </c>
      <c r="G39" s="2" t="s">
        <v>460</v>
      </c>
      <c r="H39" s="2" t="s">
        <v>460</v>
      </c>
      <c r="I39" s="2" t="s">
        <v>405</v>
      </c>
      <c r="J39" s="2" t="s">
        <v>461</v>
      </c>
      <c r="K39" s="2" t="s">
        <v>286</v>
      </c>
      <c r="L39" s="3">
        <v>34.04</v>
      </c>
      <c r="M39" s="3">
        <v>35.74</v>
      </c>
      <c r="N39" s="3">
        <v>109.99</v>
      </c>
      <c r="O39" s="2" t="s">
        <v>353</v>
      </c>
      <c r="P39" s="2" t="s">
        <v>354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408</v>
      </c>
      <c r="V39" s="2" t="s">
        <v>462</v>
      </c>
      <c r="W39" s="2" t="s">
        <v>151</v>
      </c>
      <c r="X39" s="2" t="s">
        <v>148</v>
      </c>
      <c r="Y39" s="2" t="s">
        <v>184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18</v>
      </c>
      <c r="AS39" s="8">
        <v>622.21</v>
      </c>
      <c r="AT39" s="7">
        <v>-1</v>
      </c>
      <c r="AU39" s="7">
        <v>-1</v>
      </c>
      <c r="AV39" s="4"/>
      <c r="AW39" s="8"/>
      <c r="AX39" s="4">
        <v>18</v>
      </c>
      <c r="AY39" s="8">
        <v>622.21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482</v>
      </c>
      <c r="BM39" s="7"/>
      <c r="BN39" s="7"/>
      <c r="BO39" s="4"/>
      <c r="BP39" s="8"/>
      <c r="BQ39" s="4">
        <v>5</v>
      </c>
      <c r="BR39" s="8">
        <v>107.2</v>
      </c>
      <c r="BS39" s="7">
        <v>-1</v>
      </c>
      <c r="BT39" s="7">
        <v>-1</v>
      </c>
      <c r="BU39" s="2" t="s">
        <v>155</v>
      </c>
      <c r="BV39" s="2" t="s">
        <v>248</v>
      </c>
      <c r="BW39" s="2" t="s">
        <v>156</v>
      </c>
      <c r="BX39" s="2" t="s">
        <v>483</v>
      </c>
      <c r="BY39" s="2" t="s">
        <v>158</v>
      </c>
      <c r="BZ39" s="2" t="s">
        <v>158</v>
      </c>
      <c r="CA39" s="2" t="s">
        <v>148</v>
      </c>
      <c r="CB39" s="4"/>
      <c r="CC39" s="8"/>
      <c r="CD39" s="4">
        <v>3</v>
      </c>
      <c r="CE39" s="8">
        <v>115.8</v>
      </c>
      <c r="CF39" s="7">
        <v>-1</v>
      </c>
      <c r="CG39" s="7">
        <v>-1</v>
      </c>
      <c r="CH39" s="2" t="s">
        <v>155</v>
      </c>
      <c r="CI39" s="2" t="s">
        <v>248</v>
      </c>
      <c r="CJ39" s="2" t="s">
        <v>410</v>
      </c>
      <c r="CK39" s="2" t="s">
        <v>344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248</v>
      </c>
      <c r="CW39" s="2" t="s">
        <v>205</v>
      </c>
      <c r="CX39" s="2" t="s">
        <v>292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248</v>
      </c>
      <c r="DJ39" s="2" t="s">
        <v>148</v>
      </c>
      <c r="DK39" s="2" t="s">
        <v>293</v>
      </c>
      <c r="DL39" s="2" t="s">
        <v>158</v>
      </c>
      <c r="DM39" s="2" t="s">
        <v>158</v>
      </c>
      <c r="DN39" s="2" t="s">
        <v>148</v>
      </c>
      <c r="DO39" s="4"/>
      <c r="DP39" s="8"/>
      <c r="DQ39" s="4">
        <v>8</v>
      </c>
      <c r="DR39" s="8">
        <v>320.24</v>
      </c>
      <c r="DS39" s="7">
        <v>-1</v>
      </c>
      <c r="DT39" s="7">
        <v>-1</v>
      </c>
      <c r="DU39" s="2" t="s">
        <v>155</v>
      </c>
      <c r="DV39" s="2" t="s">
        <v>248</v>
      </c>
      <c r="DW39" s="2" t="s">
        <v>163</v>
      </c>
      <c r="DX39" s="2" t="s">
        <v>366</v>
      </c>
      <c r="DY39" s="2" t="s">
        <v>158</v>
      </c>
      <c r="DZ39" s="2" t="s">
        <v>158</v>
      </c>
      <c r="EA39" s="2" t="s">
        <v>148</v>
      </c>
      <c r="EB39" s="4"/>
      <c r="EC39" s="8"/>
      <c r="ED39" s="4">
        <v>2</v>
      </c>
      <c r="EE39" s="8">
        <v>78.97</v>
      </c>
      <c r="EF39" s="7">
        <v>-1</v>
      </c>
      <c r="EG39" s="7">
        <v>-1</v>
      </c>
      <c r="EH39" s="2" t="s">
        <v>155</v>
      </c>
      <c r="EI39" s="2" t="s">
        <v>248</v>
      </c>
      <c r="EJ39" s="2" t="s">
        <v>205</v>
      </c>
      <c r="EK39" s="2" t="s">
        <v>480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248</v>
      </c>
      <c r="EW39" s="2" t="s">
        <v>413</v>
      </c>
      <c r="EX39" s="2" t="s">
        <v>148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248</v>
      </c>
      <c r="FJ39" s="2" t="s">
        <v>415</v>
      </c>
      <c r="FK39" s="2" t="s">
        <v>484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248</v>
      </c>
      <c r="FW39" s="2" t="s">
        <v>227</v>
      </c>
      <c r="FX39" s="2" t="s">
        <v>485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248</v>
      </c>
      <c r="JW39" s="2" t="s">
        <v>202</v>
      </c>
      <c r="JX39" s="2" t="s">
        <v>148</v>
      </c>
      <c r="JY39" s="2" t="s">
        <v>158</v>
      </c>
      <c r="JZ39" s="2" t="s">
        <v>158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248</v>
      </c>
      <c r="KW39" s="2" t="s">
        <v>419</v>
      </c>
      <c r="KX39" s="2" t="s">
        <v>156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486</v>
      </c>
      <c r="B40" s="2" t="s">
        <v>137</v>
      </c>
      <c r="C40" s="2" t="s">
        <v>138</v>
      </c>
      <c r="D40" s="2" t="s">
        <v>402</v>
      </c>
      <c r="E40" s="2" t="s">
        <v>403</v>
      </c>
      <c r="F40" s="2" t="s">
        <v>460</v>
      </c>
      <c r="G40" s="2" t="s">
        <v>460</v>
      </c>
      <c r="H40" s="2" t="s">
        <v>460</v>
      </c>
      <c r="I40" s="2" t="s">
        <v>405</v>
      </c>
      <c r="J40" s="2" t="s">
        <v>461</v>
      </c>
      <c r="K40" s="2" t="s">
        <v>422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408</v>
      </c>
      <c r="V40" s="2" t="s">
        <v>462</v>
      </c>
      <c r="W40" s="2" t="s">
        <v>151</v>
      </c>
      <c r="X40" s="2" t="s">
        <v>148</v>
      </c>
      <c r="Y40" s="2" t="s">
        <v>184</v>
      </c>
      <c r="Z40" s="4"/>
      <c r="AA40" s="4">
        <f>=ROUNDDOWN({0},0)</f>
      </c>
      <c r="AB40" s="5">
        <v>2.4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5</v>
      </c>
      <c r="AS40" s="8">
        <v>163.7</v>
      </c>
      <c r="AT40" s="7">
        <v>-1</v>
      </c>
      <c r="AU40" s="7">
        <v>-1</v>
      </c>
      <c r="AV40" s="4"/>
      <c r="AW40" s="8"/>
      <c r="AX40" s="4">
        <v>5</v>
      </c>
      <c r="AY40" s="8">
        <v>163.7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487</v>
      </c>
      <c r="BM40" s="7"/>
      <c r="BN40" s="7"/>
      <c r="BO40" s="4"/>
      <c r="BP40" s="8"/>
      <c r="BQ40" s="4">
        <v>4</v>
      </c>
      <c r="BR40" s="8">
        <v>125.1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156</v>
      </c>
      <c r="BX40" s="2" t="s">
        <v>488</v>
      </c>
      <c r="BY40" s="2" t="s">
        <v>158</v>
      </c>
      <c r="BZ40" s="2" t="s">
        <v>158</v>
      </c>
      <c r="CA40" s="2" t="s">
        <v>148</v>
      </c>
      <c r="CB40" s="4"/>
      <c r="CC40" s="8"/>
      <c r="CD40" s="4">
        <v>1</v>
      </c>
      <c r="CE40" s="8">
        <v>38.6</v>
      </c>
      <c r="CF40" s="7">
        <v>-1</v>
      </c>
      <c r="CG40" s="7">
        <v>-1</v>
      </c>
      <c r="CH40" s="2" t="s">
        <v>155</v>
      </c>
      <c r="CI40" s="2" t="s">
        <v>145</v>
      </c>
      <c r="CJ40" s="2" t="s">
        <v>410</v>
      </c>
      <c r="CK40" s="2" t="s">
        <v>383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184</v>
      </c>
      <c r="CX40" s="2" t="s">
        <v>357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489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490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205</v>
      </c>
      <c r="EK40" s="2" t="s">
        <v>184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413</v>
      </c>
      <c r="EX40" s="2" t="s">
        <v>148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415</v>
      </c>
      <c r="FK40" s="2" t="s">
        <v>491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227</v>
      </c>
      <c r="FX40" s="2" t="s">
        <v>255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158</v>
      </c>
      <c r="JZ40" s="2" t="s">
        <v>158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419</v>
      </c>
      <c r="KX40" s="2" t="s">
        <v>420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492</v>
      </c>
      <c r="B41" s="2" t="s">
        <v>137</v>
      </c>
      <c r="C41" s="2" t="s">
        <v>138</v>
      </c>
      <c r="D41" s="2" t="s">
        <v>493</v>
      </c>
      <c r="E41" s="2" t="s">
        <v>494</v>
      </c>
      <c r="F41" s="2" t="s">
        <v>495</v>
      </c>
      <c r="G41" s="2" t="s">
        <v>495</v>
      </c>
      <c r="H41" s="2" t="s">
        <v>495</v>
      </c>
      <c r="I41" s="2" t="s">
        <v>496</v>
      </c>
      <c r="J41" s="2" t="s">
        <v>143</v>
      </c>
      <c r="K41" s="2" t="s">
        <v>497</v>
      </c>
      <c r="L41" s="3">
        <v>85.12</v>
      </c>
      <c r="M41" s="3">
        <v>89.38</v>
      </c>
      <c r="N41" s="3">
        <v>249.99</v>
      </c>
      <c r="O41" s="2" t="s">
        <v>145</v>
      </c>
      <c r="P41" s="2" t="s">
        <v>362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498</v>
      </c>
      <c r="V41" s="2" t="s">
        <v>462</v>
      </c>
      <c r="W41" s="2" t="s">
        <v>151</v>
      </c>
      <c r="X41" s="2" t="s">
        <v>148</v>
      </c>
      <c r="Y41" s="2" t="s">
        <v>205</v>
      </c>
      <c r="Z41" s="4">
        <v>95</v>
      </c>
      <c r="AA41" s="4">
        <f>=ROUNDDOWN(86.3636363636364,0)</f>
      </c>
      <c r="AB41" s="5">
        <v>1.1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4</v>
      </c>
      <c r="AQ41" s="8">
        <v>318.12</v>
      </c>
      <c r="AR41" s="4">
        <v>3</v>
      </c>
      <c r="AS41" s="8">
        <v>246.68</v>
      </c>
      <c r="AT41" s="7">
        <v>0.3333</v>
      </c>
      <c r="AU41" s="7">
        <v>0.2896</v>
      </c>
      <c r="AV41" s="4">
        <v>14</v>
      </c>
      <c r="AW41" s="8">
        <v>1267.8</v>
      </c>
      <c r="AX41" s="4">
        <v>3</v>
      </c>
      <c r="AY41" s="8">
        <v>246.68</v>
      </c>
      <c r="AZ41" s="7">
        <v>3.6667</v>
      </c>
      <c r="BA41" s="7">
        <v>4.1395</v>
      </c>
      <c r="BB41" s="7">
        <v>0.2509</v>
      </c>
      <c r="BC41" s="4">
        <v>18</v>
      </c>
      <c r="BD41" s="8">
        <v>1751.45</v>
      </c>
      <c r="BE41" s="4">
        <v>10</v>
      </c>
      <c r="BF41" s="8">
        <v>861.23</v>
      </c>
      <c r="BG41" s="7">
        <v>0.8</v>
      </c>
      <c r="BH41" s="7">
        <v>1.0337</v>
      </c>
      <c r="BI41" s="7">
        <v>0.7239</v>
      </c>
      <c r="BJ41" s="4">
        <v>4</v>
      </c>
      <c r="BK41" s="8">
        <v>318.12</v>
      </c>
      <c r="BL41" s="2" t="s">
        <v>499</v>
      </c>
      <c r="BM41" s="7">
        <v>1</v>
      </c>
      <c r="BN41" s="7">
        <v>1</v>
      </c>
      <c r="BO41" s="4"/>
      <c r="BP41" s="8"/>
      <c r="BQ41" s="4">
        <v>1</v>
      </c>
      <c r="BR41" s="8">
        <v>53.62</v>
      </c>
      <c r="BS41" s="7">
        <v>-1</v>
      </c>
      <c r="BT41" s="7">
        <v>-1</v>
      </c>
      <c r="BU41" s="2" t="s">
        <v>155</v>
      </c>
      <c r="BV41" s="2" t="s">
        <v>145</v>
      </c>
      <c r="BW41" s="2" t="s">
        <v>156</v>
      </c>
      <c r="BX41" s="2" t="s">
        <v>500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501</v>
      </c>
      <c r="CK41" s="2" t="s">
        <v>307</v>
      </c>
      <c r="CL41" s="2" t="s">
        <v>158</v>
      </c>
      <c r="CM41" s="2" t="s">
        <v>158</v>
      </c>
      <c r="CN41" s="2" t="s">
        <v>148</v>
      </c>
      <c r="CO41" s="4">
        <v>3</v>
      </c>
      <c r="CP41" s="8">
        <v>271.2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184</v>
      </c>
      <c r="CX41" s="2" t="s">
        <v>357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502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457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205</v>
      </c>
      <c r="EK41" s="2" t="s">
        <v>451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166</v>
      </c>
      <c r="EX41" s="2" t="s">
        <v>503</v>
      </c>
      <c r="EY41" s="2" t="s">
        <v>158</v>
      </c>
      <c r="EZ41" s="2" t="s">
        <v>158</v>
      </c>
      <c r="FA41" s="2" t="s">
        <v>148</v>
      </c>
      <c r="FB41" s="4">
        <v>1</v>
      </c>
      <c r="FC41" s="8">
        <v>46.92</v>
      </c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504</v>
      </c>
      <c r="FL41" s="2" t="s">
        <v>158</v>
      </c>
      <c r="FM41" s="2" t="s">
        <v>158</v>
      </c>
      <c r="FN41" s="2" t="s">
        <v>148</v>
      </c>
      <c r="FO41" s="4"/>
      <c r="FP41" s="8"/>
      <c r="FQ41" s="4">
        <v>2</v>
      </c>
      <c r="FR41" s="8">
        <v>193.06</v>
      </c>
      <c r="FS41" s="7">
        <v>-1</v>
      </c>
      <c r="FT41" s="7">
        <v>-1</v>
      </c>
      <c r="FU41" s="2" t="s">
        <v>155</v>
      </c>
      <c r="FV41" s="2" t="s">
        <v>145</v>
      </c>
      <c r="FW41" s="2" t="s">
        <v>505</v>
      </c>
      <c r="FX41" s="2" t="s">
        <v>506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202</v>
      </c>
      <c r="JX41" s="2" t="s">
        <v>148</v>
      </c>
      <c r="JY41" s="2" t="s">
        <v>158</v>
      </c>
      <c r="JZ41" s="2" t="s">
        <v>158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174</v>
      </c>
      <c r="KX41" s="2" t="s">
        <v>148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95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507</v>
      </c>
      <c r="B42" s="2" t="s">
        <v>137</v>
      </c>
      <c r="C42" s="2" t="s">
        <v>138</v>
      </c>
      <c r="D42" s="2" t="s">
        <v>493</v>
      </c>
      <c r="E42" s="2" t="s">
        <v>494</v>
      </c>
      <c r="F42" s="2" t="s">
        <v>495</v>
      </c>
      <c r="G42" s="2" t="s">
        <v>495</v>
      </c>
      <c r="H42" s="2" t="s">
        <v>495</v>
      </c>
      <c r="I42" s="2" t="s">
        <v>496</v>
      </c>
      <c r="J42" s="2" t="s">
        <v>177</v>
      </c>
      <c r="K42" s="2" t="s">
        <v>497</v>
      </c>
      <c r="L42" s="3">
        <v>102.14</v>
      </c>
      <c r="M42" s="3">
        <v>107.25</v>
      </c>
      <c r="N42" s="3">
        <v>299.99</v>
      </c>
      <c r="O42" s="2" t="s">
        <v>145</v>
      </c>
      <c r="P42" s="2" t="s">
        <v>362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498</v>
      </c>
      <c r="V42" s="2" t="s">
        <v>462</v>
      </c>
      <c r="W42" s="2" t="s">
        <v>151</v>
      </c>
      <c r="X42" s="2" t="s">
        <v>148</v>
      </c>
      <c r="Y42" s="2" t="s">
        <v>205</v>
      </c>
      <c r="Z42" s="4">
        <v>84</v>
      </c>
      <c r="AA42" s="4">
        <f>=ROUNDDOWN(46.6666666666667,0)</f>
      </c>
      <c r="AB42" s="5">
        <v>1.8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10</v>
      </c>
      <c r="AQ42" s="8">
        <v>949.68</v>
      </c>
      <c r="AR42" s="4"/>
      <c r="AS42" s="8"/>
      <c r="AT42" s="7"/>
      <c r="AU42" s="7"/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0.7491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>
        <v>10</v>
      </c>
      <c r="BK42" s="8">
        <v>949.68</v>
      </c>
      <c r="BL42" s="2" t="s">
        <v>508</v>
      </c>
      <c r="BM42" s="7">
        <v>1</v>
      </c>
      <c r="BN42" s="7">
        <v>1</v>
      </c>
      <c r="BO42" s="4">
        <v>1</v>
      </c>
      <c r="BP42" s="8">
        <v>64.35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488</v>
      </c>
      <c r="BY42" s="2" t="s">
        <v>158</v>
      </c>
      <c r="BZ42" s="2" t="s">
        <v>158</v>
      </c>
      <c r="CA42" s="2" t="s">
        <v>148</v>
      </c>
      <c r="CB42" s="4">
        <v>1</v>
      </c>
      <c r="CC42" s="8">
        <v>115.83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501</v>
      </c>
      <c r="CK42" s="2" t="s">
        <v>368</v>
      </c>
      <c r="CL42" s="2" t="s">
        <v>158</v>
      </c>
      <c r="CM42" s="2" t="s">
        <v>158</v>
      </c>
      <c r="CN42" s="2" t="s">
        <v>148</v>
      </c>
      <c r="CO42" s="4">
        <v>5</v>
      </c>
      <c r="CP42" s="8">
        <v>600.57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184</v>
      </c>
      <c r="CX42" s="2" t="s">
        <v>509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510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163</v>
      </c>
      <c r="DX42" s="2" t="s">
        <v>511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205</v>
      </c>
      <c r="EK42" s="2" t="s">
        <v>181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166</v>
      </c>
      <c r="EX42" s="2" t="s">
        <v>512</v>
      </c>
      <c r="EY42" s="2" t="s">
        <v>158</v>
      </c>
      <c r="EZ42" s="2" t="s">
        <v>158</v>
      </c>
      <c r="FA42" s="2" t="s">
        <v>148</v>
      </c>
      <c r="FB42" s="4">
        <v>3</v>
      </c>
      <c r="FC42" s="8">
        <v>168.93</v>
      </c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344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505</v>
      </c>
      <c r="FX42" s="2" t="s">
        <v>513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202</v>
      </c>
      <c r="JX42" s="2" t="s">
        <v>148</v>
      </c>
      <c r="JY42" s="2" t="s">
        <v>158</v>
      </c>
      <c r="JZ42" s="2" t="s">
        <v>158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174</v>
      </c>
      <c r="KX42" s="2" t="s">
        <v>420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84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514</v>
      </c>
      <c r="B43" s="2" t="s">
        <v>137</v>
      </c>
      <c r="C43" s="2" t="s">
        <v>138</v>
      </c>
      <c r="D43" s="2" t="s">
        <v>493</v>
      </c>
      <c r="E43" s="2" t="s">
        <v>494</v>
      </c>
      <c r="F43" s="2" t="s">
        <v>495</v>
      </c>
      <c r="G43" s="2" t="s">
        <v>495</v>
      </c>
      <c r="H43" s="2" t="s">
        <v>495</v>
      </c>
      <c r="I43" s="2" t="s">
        <v>496</v>
      </c>
      <c r="J43" s="2" t="s">
        <v>143</v>
      </c>
      <c r="K43" s="2" t="s">
        <v>515</v>
      </c>
      <c r="L43" s="3">
        <v>85.12</v>
      </c>
      <c r="M43" s="3">
        <v>89.38</v>
      </c>
      <c r="N43" s="3">
        <v>249.99</v>
      </c>
      <c r="O43" s="2" t="s">
        <v>380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498</v>
      </c>
      <c r="V43" s="2" t="s">
        <v>462</v>
      </c>
      <c r="W43" s="2" t="s">
        <v>151</v>
      </c>
      <c r="X43" s="2" t="s">
        <v>148</v>
      </c>
      <c r="Y43" s="2" t="s">
        <v>205</v>
      </c>
      <c r="Z43" s="4"/>
      <c r="AA43" s="4">
        <f>=ROUNDDOWN({0},0)</f>
      </c>
      <c r="AB43" s="5">
        <v>1</v>
      </c>
      <c r="AC43" s="2" t="s">
        <v>148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5</v>
      </c>
      <c r="AS43" s="8">
        <v>386.11</v>
      </c>
      <c r="AT43" s="7">
        <v>-1</v>
      </c>
      <c r="AU43" s="7">
        <v>-1</v>
      </c>
      <c r="AV43" s="4">
        <v>4</v>
      </c>
      <c r="AW43" s="8">
        <v>483.65</v>
      </c>
      <c r="AX43" s="4">
        <v>7</v>
      </c>
      <c r="AY43" s="8">
        <v>614.55</v>
      </c>
      <c r="AZ43" s="7">
        <v>-0.4286</v>
      </c>
      <c r="BA43" s="7">
        <v>-0.213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0.2761</v>
      </c>
      <c r="BJ43" s="4"/>
      <c r="BK43" s="8"/>
      <c r="BL43" s="2" t="s">
        <v>516</v>
      </c>
      <c r="BM43" s="7"/>
      <c r="BN43" s="7"/>
      <c r="BO43" s="4"/>
      <c r="BP43" s="8"/>
      <c r="BQ43" s="4">
        <v>2</v>
      </c>
      <c r="BR43" s="8">
        <v>89.38</v>
      </c>
      <c r="BS43" s="7">
        <v>-1</v>
      </c>
      <c r="BT43" s="7">
        <v>-1</v>
      </c>
      <c r="BU43" s="2" t="s">
        <v>155</v>
      </c>
      <c r="BV43" s="2" t="s">
        <v>248</v>
      </c>
      <c r="BW43" s="2" t="s">
        <v>156</v>
      </c>
      <c r="BX43" s="2" t="s">
        <v>290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248</v>
      </c>
      <c r="CJ43" s="2" t="s">
        <v>501</v>
      </c>
      <c r="CK43" s="2" t="s">
        <v>340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248</v>
      </c>
      <c r="CW43" s="2" t="s">
        <v>184</v>
      </c>
      <c r="CX43" s="2" t="s">
        <v>517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244</v>
      </c>
      <c r="DI43" s="2" t="s">
        <v>248</v>
      </c>
      <c r="DJ43" s="2" t="s">
        <v>148</v>
      </c>
      <c r="DK43" s="2" t="s">
        <v>148</v>
      </c>
      <c r="DL43" s="2" t="s">
        <v>158</v>
      </c>
      <c r="DM43" s="2" t="s">
        <v>158</v>
      </c>
      <c r="DN43" s="2" t="s">
        <v>148</v>
      </c>
      <c r="DO43" s="4"/>
      <c r="DP43" s="8"/>
      <c r="DQ43" s="4">
        <v>2</v>
      </c>
      <c r="DR43" s="8">
        <v>200.2</v>
      </c>
      <c r="DS43" s="7">
        <v>-1</v>
      </c>
      <c r="DT43" s="7">
        <v>-1</v>
      </c>
      <c r="DU43" s="2" t="s">
        <v>155</v>
      </c>
      <c r="DV43" s="2" t="s">
        <v>248</v>
      </c>
      <c r="DW43" s="2" t="s">
        <v>163</v>
      </c>
      <c r="DX43" s="2" t="s">
        <v>471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248</v>
      </c>
      <c r="EJ43" s="2" t="s">
        <v>205</v>
      </c>
      <c r="EK43" s="2" t="s">
        <v>518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248</v>
      </c>
      <c r="EW43" s="2" t="s">
        <v>166</v>
      </c>
      <c r="EX43" s="2" t="s">
        <v>340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248</v>
      </c>
      <c r="FJ43" s="2" t="s">
        <v>168</v>
      </c>
      <c r="FK43" s="2" t="s">
        <v>325</v>
      </c>
      <c r="FL43" s="2" t="s">
        <v>158</v>
      </c>
      <c r="FM43" s="2" t="s">
        <v>158</v>
      </c>
      <c r="FN43" s="2" t="s">
        <v>148</v>
      </c>
      <c r="FO43" s="4"/>
      <c r="FP43" s="8"/>
      <c r="FQ43" s="4">
        <v>1</v>
      </c>
      <c r="FR43" s="8">
        <v>96.53</v>
      </c>
      <c r="FS43" s="7">
        <v>-1</v>
      </c>
      <c r="FT43" s="7">
        <v>-1</v>
      </c>
      <c r="FU43" s="2" t="s">
        <v>155</v>
      </c>
      <c r="FV43" s="2" t="s">
        <v>248</v>
      </c>
      <c r="FW43" s="2" t="s">
        <v>505</v>
      </c>
      <c r="FX43" s="2" t="s">
        <v>385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248</v>
      </c>
      <c r="JW43" s="2" t="s">
        <v>173</v>
      </c>
      <c r="JX43" s="2" t="s">
        <v>148</v>
      </c>
      <c r="JY43" s="2" t="s">
        <v>158</v>
      </c>
      <c r="JZ43" s="2" t="s">
        <v>158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248</v>
      </c>
      <c r="KW43" s="2" t="s">
        <v>174</v>
      </c>
      <c r="KX43" s="2" t="s">
        <v>519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520</v>
      </c>
      <c r="B44" s="2" t="s">
        <v>137</v>
      </c>
      <c r="C44" s="2" t="s">
        <v>138</v>
      </c>
      <c r="D44" s="2" t="s">
        <v>493</v>
      </c>
      <c r="E44" s="2" t="s">
        <v>494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177</v>
      </c>
      <c r="K44" s="2" t="s">
        <v>515</v>
      </c>
      <c r="L44" s="3">
        <v>102.14</v>
      </c>
      <c r="M44" s="3">
        <v>107.25</v>
      </c>
      <c r="N44" s="3">
        <v>299.99</v>
      </c>
      <c r="O44" s="2" t="s">
        <v>145</v>
      </c>
      <c r="P44" s="2" t="s">
        <v>362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498</v>
      </c>
      <c r="V44" s="2" t="s">
        <v>462</v>
      </c>
      <c r="W44" s="2" t="s">
        <v>151</v>
      </c>
      <c r="X44" s="2" t="s">
        <v>148</v>
      </c>
      <c r="Y44" s="2" t="s">
        <v>205</v>
      </c>
      <c r="Z44" s="4"/>
      <c r="AA44" s="4">
        <f>=ROUNDDOWN({0},0)</f>
      </c>
      <c r="AB44" s="5">
        <v>3</v>
      </c>
      <c r="AC44" s="2" t="s">
        <v>148</v>
      </c>
      <c r="AD44" s="4"/>
      <c r="AE44" s="4"/>
      <c r="AF44" s="6">
        <v>65</v>
      </c>
      <c r="AG44" s="6"/>
      <c r="AH44" s="7">
        <v>0.0968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4</v>
      </c>
      <c r="AQ44" s="8">
        <v>483.65</v>
      </c>
      <c r="AR44" s="4">
        <v>2</v>
      </c>
      <c r="AS44" s="8">
        <v>228.44</v>
      </c>
      <c r="AT44" s="7">
        <v>1</v>
      </c>
      <c r="AU44" s="7">
        <v>1.1172</v>
      </c>
      <c r="AV44" s="4" t="s">
        <v>148</v>
      </c>
      <c r="AW44" s="8" t="s">
        <v>148</v>
      </c>
      <c r="AX44" s="4" t="s">
        <v>148</v>
      </c>
      <c r="AY44" s="8" t="s">
        <v>148</v>
      </c>
      <c r="AZ44" s="7" t="s">
        <v>148</v>
      </c>
      <c r="BA44" s="7" t="s">
        <v>148</v>
      </c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 t="s">
        <v>148</v>
      </c>
      <c r="BJ44" s="4">
        <v>4</v>
      </c>
      <c r="BK44" s="8">
        <v>483.65</v>
      </c>
      <c r="BL44" s="2" t="s">
        <v>521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156</v>
      </c>
      <c r="BX44" s="2" t="s">
        <v>522</v>
      </c>
      <c r="BY44" s="2" t="s">
        <v>158</v>
      </c>
      <c r="BZ44" s="2" t="s">
        <v>158</v>
      </c>
      <c r="CA44" s="2" t="s">
        <v>148</v>
      </c>
      <c r="CB44" s="4">
        <v>2</v>
      </c>
      <c r="CC44" s="8">
        <v>231.66</v>
      </c>
      <c r="CD44" s="4"/>
      <c r="CE44" s="8"/>
      <c r="CF44" s="7"/>
      <c r="CG44" s="7"/>
      <c r="CH44" s="2" t="s">
        <v>155</v>
      </c>
      <c r="CI44" s="2" t="s">
        <v>145</v>
      </c>
      <c r="CJ44" s="2" t="s">
        <v>501</v>
      </c>
      <c r="CK44" s="2" t="s">
        <v>291</v>
      </c>
      <c r="CL44" s="2" t="s">
        <v>158</v>
      </c>
      <c r="CM44" s="2" t="s">
        <v>158</v>
      </c>
      <c r="CN44" s="2" t="s">
        <v>148</v>
      </c>
      <c r="CO44" s="4">
        <v>2</v>
      </c>
      <c r="CP44" s="8">
        <v>251.99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184</v>
      </c>
      <c r="CX44" s="2" t="s">
        <v>523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244</v>
      </c>
      <c r="DI44" s="2" t="s">
        <v>145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294</v>
      </c>
      <c r="DY44" s="2" t="s">
        <v>158</v>
      </c>
      <c r="DZ44" s="2" t="s">
        <v>158</v>
      </c>
      <c r="EA44" s="2" t="s">
        <v>148</v>
      </c>
      <c r="EB44" s="4"/>
      <c r="EC44" s="8"/>
      <c r="ED44" s="4">
        <v>1</v>
      </c>
      <c r="EE44" s="8">
        <v>115.83</v>
      </c>
      <c r="EF44" s="7">
        <v>-1</v>
      </c>
      <c r="EG44" s="7">
        <v>-1</v>
      </c>
      <c r="EH44" s="2" t="s">
        <v>155</v>
      </c>
      <c r="EI44" s="2" t="s">
        <v>145</v>
      </c>
      <c r="EJ44" s="2" t="s">
        <v>205</v>
      </c>
      <c r="EK44" s="2" t="s">
        <v>184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512</v>
      </c>
      <c r="EY44" s="2" t="s">
        <v>158</v>
      </c>
      <c r="EZ44" s="2" t="s">
        <v>158</v>
      </c>
      <c r="FA44" s="2" t="s">
        <v>148</v>
      </c>
      <c r="FB44" s="4"/>
      <c r="FC44" s="8"/>
      <c r="FD44" s="4">
        <v>1</v>
      </c>
      <c r="FE44" s="8">
        <v>112.61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524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505</v>
      </c>
      <c r="FX44" s="2" t="s">
        <v>187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173</v>
      </c>
      <c r="JX44" s="2" t="s">
        <v>148</v>
      </c>
      <c r="JY44" s="2" t="s">
        <v>158</v>
      </c>
      <c r="JZ44" s="2" t="s">
        <v>158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174</v>
      </c>
      <c r="KX44" s="2" t="s">
        <v>420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525</v>
      </c>
      <c r="B45" s="2" t="s">
        <v>137</v>
      </c>
      <c r="C45" s="2" t="s">
        <v>138</v>
      </c>
      <c r="D45" s="2" t="s">
        <v>526</v>
      </c>
      <c r="E45" s="2" t="s">
        <v>527</v>
      </c>
      <c r="F45" s="2" t="s">
        <v>528</v>
      </c>
      <c r="G45" s="2" t="s">
        <v>528</v>
      </c>
      <c r="H45" s="2" t="s">
        <v>528</v>
      </c>
      <c r="I45" s="2" t="s">
        <v>529</v>
      </c>
      <c r="J45" s="2" t="s">
        <v>530</v>
      </c>
      <c r="K45" s="2" t="s">
        <v>204</v>
      </c>
      <c r="L45" s="3">
        <v>24.76</v>
      </c>
      <c r="M45" s="3">
        <v>26</v>
      </c>
      <c r="N45" s="3">
        <v>79.99</v>
      </c>
      <c r="O45" s="2" t="s">
        <v>475</v>
      </c>
      <c r="P45" s="2" t="s">
        <v>362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408</v>
      </c>
      <c r="V45" s="2" t="s">
        <v>531</v>
      </c>
      <c r="W45" s="2" t="s">
        <v>151</v>
      </c>
      <c r="X45" s="2" t="s">
        <v>148</v>
      </c>
      <c r="Y45" s="2" t="s">
        <v>178</v>
      </c>
      <c r="Z45" s="4">
        <v>33</v>
      </c>
      <c r="AA45" s="4">
        <f>=ROUNDDOWN(10.6451612903226,0)</f>
      </c>
      <c r="AB45" s="5">
        <v>3.1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33</v>
      </c>
      <c r="AQ45" s="8">
        <v>481.7</v>
      </c>
      <c r="AR45" s="4">
        <v>5</v>
      </c>
      <c r="AS45" s="8">
        <v>228.77</v>
      </c>
      <c r="AT45" s="7">
        <v>5.6</v>
      </c>
      <c r="AU45" s="7">
        <v>1.1056</v>
      </c>
      <c r="AV45" s="4">
        <v>33</v>
      </c>
      <c r="AW45" s="8">
        <v>481.7</v>
      </c>
      <c r="AX45" s="4">
        <v>5</v>
      </c>
      <c r="AY45" s="8">
        <v>228.77</v>
      </c>
      <c r="AZ45" s="7">
        <v>5.6</v>
      </c>
      <c r="BA45" s="7">
        <v>1.1056</v>
      </c>
      <c r="BB45" s="7">
        <v>1</v>
      </c>
      <c r="BC45" s="4">
        <v>37</v>
      </c>
      <c r="BD45" s="8">
        <v>606.9</v>
      </c>
      <c r="BE45" s="4">
        <v>15</v>
      </c>
      <c r="BF45" s="8">
        <v>617.34</v>
      </c>
      <c r="BG45" s="7">
        <v>1.4667</v>
      </c>
      <c r="BH45" s="7">
        <v>-0.0169</v>
      </c>
      <c r="BI45" s="7">
        <v>0.7937</v>
      </c>
      <c r="BJ45" s="4">
        <v>33</v>
      </c>
      <c r="BK45" s="8">
        <v>481.7</v>
      </c>
      <c r="BL45" s="2" t="s">
        <v>532</v>
      </c>
      <c r="BM45" s="7">
        <v>1</v>
      </c>
      <c r="BN45" s="7">
        <v>1</v>
      </c>
      <c r="BO45" s="4">
        <v>21</v>
      </c>
      <c r="BP45" s="8">
        <v>40.95</v>
      </c>
      <c r="BQ45" s="4"/>
      <c r="BR45" s="8"/>
      <c r="BS45" s="7"/>
      <c r="BT45" s="7"/>
      <c r="BU45" s="2" t="s">
        <v>155</v>
      </c>
      <c r="BV45" s="2" t="s">
        <v>145</v>
      </c>
      <c r="BW45" s="2" t="s">
        <v>156</v>
      </c>
      <c r="BX45" s="2" t="s">
        <v>533</v>
      </c>
      <c r="BY45" s="2" t="s">
        <v>158</v>
      </c>
      <c r="BZ45" s="2" t="s">
        <v>158</v>
      </c>
      <c r="CA45" s="2" t="s">
        <v>148</v>
      </c>
      <c r="CB45" s="4">
        <v>4</v>
      </c>
      <c r="CC45" s="8">
        <v>112.32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410</v>
      </c>
      <c r="CK45" s="2" t="s">
        <v>445</v>
      </c>
      <c r="CL45" s="2" t="s">
        <v>158</v>
      </c>
      <c r="CM45" s="2" t="s">
        <v>158</v>
      </c>
      <c r="CN45" s="2" t="s">
        <v>148</v>
      </c>
      <c r="CO45" s="4">
        <v>4</v>
      </c>
      <c r="CP45" s="8">
        <v>183.56</v>
      </c>
      <c r="CQ45" s="4">
        <v>3</v>
      </c>
      <c r="CR45" s="8">
        <v>176.77</v>
      </c>
      <c r="CS45" s="7">
        <v>0.3333</v>
      </c>
      <c r="CT45" s="7">
        <v>0.0384</v>
      </c>
      <c r="CU45" s="2" t="s">
        <v>155</v>
      </c>
      <c r="CV45" s="2" t="s">
        <v>145</v>
      </c>
      <c r="CW45" s="2" t="s">
        <v>178</v>
      </c>
      <c r="CX45" s="2" t="s">
        <v>209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534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248</v>
      </c>
      <c r="DW45" s="2" t="s">
        <v>163</v>
      </c>
      <c r="DX45" s="2" t="s">
        <v>535</v>
      </c>
      <c r="DY45" s="2" t="s">
        <v>158</v>
      </c>
      <c r="DZ45" s="2" t="s">
        <v>158</v>
      </c>
      <c r="EA45" s="2" t="s">
        <v>148</v>
      </c>
      <c r="EB45" s="4">
        <v>4</v>
      </c>
      <c r="EC45" s="8">
        <v>144.87</v>
      </c>
      <c r="ED45" s="4">
        <v>2</v>
      </c>
      <c r="EE45" s="8">
        <v>52</v>
      </c>
      <c r="EF45" s="7">
        <v>1</v>
      </c>
      <c r="EG45" s="7">
        <v>1.786</v>
      </c>
      <c r="EH45" s="2" t="s">
        <v>155</v>
      </c>
      <c r="EI45" s="2" t="s">
        <v>145</v>
      </c>
      <c r="EJ45" s="2" t="s">
        <v>178</v>
      </c>
      <c r="EK45" s="2" t="s">
        <v>231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413</v>
      </c>
      <c r="EX45" s="2" t="s">
        <v>148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395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299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158</v>
      </c>
      <c r="JZ45" s="2" t="s">
        <v>158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419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33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536</v>
      </c>
      <c r="B46" s="2" t="s">
        <v>137</v>
      </c>
      <c r="C46" s="2" t="s">
        <v>138</v>
      </c>
      <c r="D46" s="2" t="s">
        <v>526</v>
      </c>
      <c r="E46" s="2" t="s">
        <v>527</v>
      </c>
      <c r="F46" s="2" t="s">
        <v>528</v>
      </c>
      <c r="G46" s="2" t="s">
        <v>528</v>
      </c>
      <c r="H46" s="2" t="s">
        <v>528</v>
      </c>
      <c r="I46" s="2" t="s">
        <v>529</v>
      </c>
      <c r="J46" s="2" t="s">
        <v>530</v>
      </c>
      <c r="K46" s="2" t="s">
        <v>286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537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408</v>
      </c>
      <c r="V46" s="2" t="s">
        <v>531</v>
      </c>
      <c r="W46" s="2" t="s">
        <v>151</v>
      </c>
      <c r="X46" s="2" t="s">
        <v>148</v>
      </c>
      <c r="Y46" s="2" t="s">
        <v>178</v>
      </c>
      <c r="Z46" s="4">
        <v>21</v>
      </c>
      <c r="AA46" s="4">
        <f>=ROUNDDOWN(15,0)</f>
      </c>
      <c r="AB46" s="5">
        <v>1.4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4</v>
      </c>
      <c r="AQ46" s="8">
        <v>125.2</v>
      </c>
      <c r="AR46" s="4">
        <v>4</v>
      </c>
      <c r="AS46" s="8">
        <v>109.2</v>
      </c>
      <c r="AT46" s="7"/>
      <c r="AU46" s="7">
        <v>0.1465</v>
      </c>
      <c r="AV46" s="4">
        <v>4</v>
      </c>
      <c r="AW46" s="8">
        <v>125.2</v>
      </c>
      <c r="AX46" s="4">
        <v>4</v>
      </c>
      <c r="AY46" s="8">
        <v>109.2</v>
      </c>
      <c r="AZ46" s="7"/>
      <c r="BA46" s="7">
        <v>0.1465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0.2063</v>
      </c>
      <c r="BJ46" s="4">
        <v>4</v>
      </c>
      <c r="BK46" s="8">
        <v>125.2</v>
      </c>
      <c r="BL46" s="2" t="s">
        <v>538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156</v>
      </c>
      <c r="BX46" s="2" t="s">
        <v>477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410</v>
      </c>
      <c r="CK46" s="2" t="s">
        <v>539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205</v>
      </c>
      <c r="CX46" s="2" t="s">
        <v>181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148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248</v>
      </c>
      <c r="DW46" s="2" t="s">
        <v>163</v>
      </c>
      <c r="DX46" s="2" t="s">
        <v>445</v>
      </c>
      <c r="DY46" s="2" t="s">
        <v>158</v>
      </c>
      <c r="DZ46" s="2" t="s">
        <v>158</v>
      </c>
      <c r="EA46" s="2" t="s">
        <v>148</v>
      </c>
      <c r="EB46" s="4">
        <v>2</v>
      </c>
      <c r="EC46" s="8">
        <v>66</v>
      </c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184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413</v>
      </c>
      <c r="EX46" s="2" t="s">
        <v>148</v>
      </c>
      <c r="EY46" s="2" t="s">
        <v>158</v>
      </c>
      <c r="EZ46" s="2" t="s">
        <v>158</v>
      </c>
      <c r="FA46" s="2" t="s">
        <v>148</v>
      </c>
      <c r="FB46" s="4">
        <v>2</v>
      </c>
      <c r="FC46" s="8">
        <v>59.2</v>
      </c>
      <c r="FD46" s="4">
        <v>4</v>
      </c>
      <c r="FE46" s="8">
        <v>109.2</v>
      </c>
      <c r="FF46" s="7">
        <v>-0.5</v>
      </c>
      <c r="FG46" s="7">
        <v>-0.4579</v>
      </c>
      <c r="FH46" s="2" t="s">
        <v>155</v>
      </c>
      <c r="FI46" s="2" t="s">
        <v>145</v>
      </c>
      <c r="FJ46" s="2" t="s">
        <v>168</v>
      </c>
      <c r="FK46" s="2" t="s">
        <v>477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540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158</v>
      </c>
      <c r="JZ46" s="2" t="s">
        <v>158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419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541</v>
      </c>
      <c r="B47" s="2" t="s">
        <v>137</v>
      </c>
      <c r="C47" s="2" t="s">
        <v>138</v>
      </c>
      <c r="D47" s="2" t="s">
        <v>526</v>
      </c>
      <c r="E47" s="2" t="s">
        <v>527</v>
      </c>
      <c r="F47" s="2" t="s">
        <v>528</v>
      </c>
      <c r="G47" s="2" t="s">
        <v>528</v>
      </c>
      <c r="H47" s="2" t="s">
        <v>528</v>
      </c>
      <c r="I47" s="2" t="s">
        <v>529</v>
      </c>
      <c r="J47" s="2" t="s">
        <v>530</v>
      </c>
      <c r="K47" s="2" t="s">
        <v>236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237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408</v>
      </c>
      <c r="V47" s="2" t="s">
        <v>531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=ROUNDDOWN(120,0)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6</v>
      </c>
      <c r="AS47" s="8">
        <v>279.37</v>
      </c>
      <c r="AT47" s="7">
        <v>-1</v>
      </c>
      <c r="AU47" s="7">
        <v>-1</v>
      </c>
      <c r="AV47" s="4"/>
      <c r="AW47" s="8"/>
      <c r="AX47" s="4">
        <v>6</v>
      </c>
      <c r="AY47" s="8">
        <v>279.37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372</v>
      </c>
      <c r="BM47" s="7"/>
      <c r="BN47" s="7"/>
      <c r="BO47" s="4"/>
      <c r="BP47" s="8"/>
      <c r="BQ47" s="4">
        <v>3</v>
      </c>
      <c r="BR47" s="8">
        <v>75.4</v>
      </c>
      <c r="BS47" s="7">
        <v>-1</v>
      </c>
      <c r="BT47" s="7">
        <v>-1</v>
      </c>
      <c r="BU47" s="2" t="s">
        <v>155</v>
      </c>
      <c r="BV47" s="2" t="s">
        <v>145</v>
      </c>
      <c r="BW47" s="2" t="s">
        <v>156</v>
      </c>
      <c r="BX47" s="2" t="s">
        <v>542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410</v>
      </c>
      <c r="CK47" s="2" t="s">
        <v>383</v>
      </c>
      <c r="CL47" s="2" t="s">
        <v>158</v>
      </c>
      <c r="CM47" s="2" t="s">
        <v>158</v>
      </c>
      <c r="CN47" s="2" t="s">
        <v>148</v>
      </c>
      <c r="CO47" s="4"/>
      <c r="CP47" s="8"/>
      <c r="CQ47" s="4">
        <v>3</v>
      </c>
      <c r="CR47" s="8">
        <v>203.97</v>
      </c>
      <c r="CS47" s="7">
        <v>-1</v>
      </c>
      <c r="CT47" s="7">
        <v>-1</v>
      </c>
      <c r="CU47" s="2" t="s">
        <v>155</v>
      </c>
      <c r="CV47" s="2" t="s">
        <v>145</v>
      </c>
      <c r="CW47" s="2" t="s">
        <v>205</v>
      </c>
      <c r="CX47" s="2" t="s">
        <v>375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248</v>
      </c>
      <c r="DW47" s="2" t="s">
        <v>163</v>
      </c>
      <c r="DX47" s="2" t="s">
        <v>543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178</v>
      </c>
      <c r="EK47" s="2" t="s">
        <v>412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413</v>
      </c>
      <c r="EX47" s="2" t="s">
        <v>544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477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545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158</v>
      </c>
      <c r="JZ47" s="2" t="s">
        <v>158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419</v>
      </c>
      <c r="KX47" s="2" t="s">
        <v>148</v>
      </c>
      <c r="KY47" s="2" t="s">
        <v>158</v>
      </c>
      <c r="KZ47" s="2" t="s">
        <v>158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546</v>
      </c>
      <c r="B48" s="2" t="s">
        <v>137</v>
      </c>
      <c r="C48" s="2" t="s">
        <v>138</v>
      </c>
      <c r="D48" s="2" t="s">
        <v>526</v>
      </c>
      <c r="E48" s="2" t="s">
        <v>527</v>
      </c>
      <c r="F48" s="2" t="s">
        <v>547</v>
      </c>
      <c r="G48" s="2" t="s">
        <v>547</v>
      </c>
      <c r="H48" s="2" t="s">
        <v>547</v>
      </c>
      <c r="I48" s="2" t="s">
        <v>529</v>
      </c>
      <c r="J48" s="2" t="s">
        <v>530</v>
      </c>
      <c r="K48" s="2" t="s">
        <v>422</v>
      </c>
      <c r="L48" s="3">
        <v>24.76</v>
      </c>
      <c r="M48" s="3">
        <v>26</v>
      </c>
      <c r="N48" s="3">
        <v>79.99</v>
      </c>
      <c r="O48" s="2" t="s">
        <v>475</v>
      </c>
      <c r="P48" s="2" t="s">
        <v>362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408</v>
      </c>
      <c r="V48" s="2" t="s">
        <v>287</v>
      </c>
      <c r="W48" s="2" t="s">
        <v>151</v>
      </c>
      <c r="X48" s="2" t="s">
        <v>148</v>
      </c>
      <c r="Y48" s="2" t="s">
        <v>178</v>
      </c>
      <c r="Z48" s="4">
        <v>25</v>
      </c>
      <c r="AA48" s="4">
        <f>=ROUNDDOWN(14.7058823529412,0)</f>
      </c>
      <c r="AB48" s="5">
        <v>1.7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7</v>
      </c>
      <c r="AQ48" s="8">
        <v>327.54</v>
      </c>
      <c r="AR48" s="4">
        <v>3</v>
      </c>
      <c r="AS48" s="8">
        <v>54.6</v>
      </c>
      <c r="AT48" s="7">
        <v>1.3333</v>
      </c>
      <c r="AU48" s="7">
        <v>4.9989</v>
      </c>
      <c r="AV48" s="4">
        <v>7</v>
      </c>
      <c r="AW48" s="8">
        <v>327.54</v>
      </c>
      <c r="AX48" s="4">
        <v>3</v>
      </c>
      <c r="AY48" s="8">
        <v>54.6</v>
      </c>
      <c r="AZ48" s="7">
        <v>1.3333</v>
      </c>
      <c r="BA48" s="7">
        <v>4.9989</v>
      </c>
      <c r="BB48" s="7">
        <v>1</v>
      </c>
      <c r="BC48" s="4">
        <v>7</v>
      </c>
      <c r="BD48" s="8">
        <v>327.54</v>
      </c>
      <c r="BE48" s="4">
        <v>3</v>
      </c>
      <c r="BF48" s="8">
        <v>54.6</v>
      </c>
      <c r="BG48" s="7">
        <v>1.3333</v>
      </c>
      <c r="BH48" s="7">
        <v>4.9989</v>
      </c>
      <c r="BI48" s="7">
        <v>1</v>
      </c>
      <c r="BJ48" s="4">
        <v>7</v>
      </c>
      <c r="BK48" s="8">
        <v>327.54</v>
      </c>
      <c r="BL48" s="2" t="s">
        <v>372</v>
      </c>
      <c r="BM48" s="7">
        <v>1</v>
      </c>
      <c r="BN48" s="7">
        <v>1</v>
      </c>
      <c r="BO48" s="4"/>
      <c r="BP48" s="8"/>
      <c r="BQ48" s="4">
        <v>3</v>
      </c>
      <c r="BR48" s="8">
        <v>54.6</v>
      </c>
      <c r="BS48" s="7">
        <v>-1</v>
      </c>
      <c r="BT48" s="7">
        <v>-1</v>
      </c>
      <c r="BU48" s="2" t="s">
        <v>155</v>
      </c>
      <c r="BV48" s="2" t="s">
        <v>145</v>
      </c>
      <c r="BW48" s="2" t="s">
        <v>156</v>
      </c>
      <c r="BX48" s="2" t="s">
        <v>364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410</v>
      </c>
      <c r="CK48" s="2" t="s">
        <v>148</v>
      </c>
      <c r="CL48" s="2" t="s">
        <v>158</v>
      </c>
      <c r="CM48" s="2" t="s">
        <v>158</v>
      </c>
      <c r="CN48" s="2" t="s">
        <v>148</v>
      </c>
      <c r="CO48" s="4">
        <v>7</v>
      </c>
      <c r="CP48" s="8">
        <v>327.54</v>
      </c>
      <c r="CQ48" s="4"/>
      <c r="CR48" s="8"/>
      <c r="CS48" s="7"/>
      <c r="CT48" s="7"/>
      <c r="CU48" s="2" t="s">
        <v>155</v>
      </c>
      <c r="CV48" s="2" t="s">
        <v>145</v>
      </c>
      <c r="CW48" s="2" t="s">
        <v>178</v>
      </c>
      <c r="CX48" s="2" t="s">
        <v>435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543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178</v>
      </c>
      <c r="EK48" s="2" t="s">
        <v>181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413</v>
      </c>
      <c r="EX48" s="2" t="s">
        <v>549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550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551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158</v>
      </c>
      <c r="JZ48" s="2" t="s">
        <v>158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419</v>
      </c>
      <c r="KX48" s="2" t="s">
        <v>148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25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552</v>
      </c>
      <c r="B49" s="2" t="s">
        <v>137</v>
      </c>
      <c r="C49" s="2" t="s">
        <v>138</v>
      </c>
      <c r="D49" s="2" t="s">
        <v>526</v>
      </c>
      <c r="E49" s="2" t="s">
        <v>553</v>
      </c>
      <c r="F49" s="2" t="s">
        <v>528</v>
      </c>
      <c r="G49" s="2" t="s">
        <v>528</v>
      </c>
      <c r="H49" s="2" t="s">
        <v>528</v>
      </c>
      <c r="I49" s="2" t="s">
        <v>529</v>
      </c>
      <c r="J49" s="2" t="s">
        <v>530</v>
      </c>
      <c r="K49" s="2" t="s">
        <v>407</v>
      </c>
      <c r="L49" s="3">
        <v>26.68</v>
      </c>
      <c r="M49" s="3">
        <v>28.01</v>
      </c>
      <c r="N49" s="3">
        <v>89.99</v>
      </c>
      <c r="O49" s="2" t="s">
        <v>145</v>
      </c>
      <c r="P49" s="2" t="s">
        <v>237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408</v>
      </c>
      <c r="V49" s="2" t="s">
        <v>531</v>
      </c>
      <c r="W49" s="2" t="s">
        <v>151</v>
      </c>
      <c r="X49" s="2" t="s">
        <v>148</v>
      </c>
      <c r="Y49" s="2" t="s">
        <v>178</v>
      </c>
      <c r="Z49" s="4">
        <v>88</v>
      </c>
      <c r="AA49" s="4">
        <f>=ROUNDDOWN(12.9411764705882,0)</f>
      </c>
      <c r="AB49" s="5">
        <v>6.8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11</v>
      </c>
      <c r="AQ49" s="8">
        <v>401.76</v>
      </c>
      <c r="AR49" s="4">
        <v>18</v>
      </c>
      <c r="AS49" s="8">
        <v>675.61</v>
      </c>
      <c r="AT49" s="7">
        <v>-0.3889</v>
      </c>
      <c r="AU49" s="7">
        <v>-0.4053</v>
      </c>
      <c r="AV49" s="4">
        <v>11</v>
      </c>
      <c r="AW49" s="8">
        <v>401.76</v>
      </c>
      <c r="AX49" s="4">
        <v>18</v>
      </c>
      <c r="AY49" s="8">
        <v>675.61</v>
      </c>
      <c r="AZ49" s="7">
        <v>-0.3889</v>
      </c>
      <c r="BA49" s="7">
        <v>-0.4053</v>
      </c>
      <c r="BB49" s="7">
        <v>1</v>
      </c>
      <c r="BC49" s="4">
        <v>11</v>
      </c>
      <c r="BD49" s="8">
        <v>401.76</v>
      </c>
      <c r="BE49" s="4">
        <v>18</v>
      </c>
      <c r="BF49" s="8">
        <v>675.61</v>
      </c>
      <c r="BG49" s="7">
        <v>-0.3889</v>
      </c>
      <c r="BH49" s="7">
        <v>-0.4053</v>
      </c>
      <c r="BI49" s="7">
        <v>1</v>
      </c>
      <c r="BJ49" s="4">
        <v>11</v>
      </c>
      <c r="BK49" s="8">
        <v>401.76</v>
      </c>
      <c r="BL49" s="2" t="s">
        <v>554</v>
      </c>
      <c r="BM49" s="7">
        <v>1</v>
      </c>
      <c r="BN49" s="7">
        <v>1</v>
      </c>
      <c r="BO49" s="4"/>
      <c r="BP49" s="8"/>
      <c r="BQ49" s="4">
        <v>8</v>
      </c>
      <c r="BR49" s="8">
        <v>197.6</v>
      </c>
      <c r="BS49" s="7">
        <v>-1</v>
      </c>
      <c r="BT49" s="7">
        <v>-1</v>
      </c>
      <c r="BU49" s="2" t="s">
        <v>155</v>
      </c>
      <c r="BV49" s="2" t="s">
        <v>145</v>
      </c>
      <c r="BW49" s="2" t="s">
        <v>156</v>
      </c>
      <c r="BX49" s="2" t="s">
        <v>456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410</v>
      </c>
      <c r="CK49" s="2" t="s">
        <v>411</v>
      </c>
      <c r="CL49" s="2" t="s">
        <v>158</v>
      </c>
      <c r="CM49" s="2" t="s">
        <v>158</v>
      </c>
      <c r="CN49" s="2" t="s">
        <v>148</v>
      </c>
      <c r="CO49" s="4">
        <v>4</v>
      </c>
      <c r="CP49" s="8">
        <v>187.17</v>
      </c>
      <c r="CQ49" s="4">
        <v>5</v>
      </c>
      <c r="CR49" s="8">
        <v>339.95</v>
      </c>
      <c r="CS49" s="7">
        <v>-0.2</v>
      </c>
      <c r="CT49" s="7">
        <v>-0.4494</v>
      </c>
      <c r="CU49" s="2" t="s">
        <v>155</v>
      </c>
      <c r="CV49" s="2" t="s">
        <v>145</v>
      </c>
      <c r="CW49" s="2" t="s">
        <v>205</v>
      </c>
      <c r="CX49" s="2" t="s">
        <v>292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217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248</v>
      </c>
      <c r="DW49" s="2" t="s">
        <v>163</v>
      </c>
      <c r="DX49" s="2" t="s">
        <v>445</v>
      </c>
      <c r="DY49" s="2" t="s">
        <v>158</v>
      </c>
      <c r="DZ49" s="2" t="s">
        <v>158</v>
      </c>
      <c r="EA49" s="2" t="s">
        <v>148</v>
      </c>
      <c r="EB49" s="4">
        <v>3</v>
      </c>
      <c r="EC49" s="8">
        <v>96.63</v>
      </c>
      <c r="ED49" s="4">
        <v>2</v>
      </c>
      <c r="EE49" s="8">
        <v>56.16</v>
      </c>
      <c r="EF49" s="7">
        <v>0.5</v>
      </c>
      <c r="EG49" s="7">
        <v>0.7206</v>
      </c>
      <c r="EH49" s="2" t="s">
        <v>155</v>
      </c>
      <c r="EI49" s="2" t="s">
        <v>145</v>
      </c>
      <c r="EJ49" s="2" t="s">
        <v>178</v>
      </c>
      <c r="EK49" s="2" t="s">
        <v>555</v>
      </c>
      <c r="EL49" s="2" t="s">
        <v>158</v>
      </c>
      <c r="EM49" s="2" t="s">
        <v>158</v>
      </c>
      <c r="EN49" s="2" t="s">
        <v>148</v>
      </c>
      <c r="EO49" s="4">
        <v>2</v>
      </c>
      <c r="EP49" s="8">
        <v>58.76</v>
      </c>
      <c r="EQ49" s="4">
        <v>3</v>
      </c>
      <c r="ER49" s="8">
        <v>81.9</v>
      </c>
      <c r="ES49" s="7">
        <v>-0.3333</v>
      </c>
      <c r="ET49" s="7">
        <v>-0.2825</v>
      </c>
      <c r="EU49" s="2" t="s">
        <v>155</v>
      </c>
      <c r="EV49" s="2" t="s">
        <v>145</v>
      </c>
      <c r="EW49" s="2" t="s">
        <v>413</v>
      </c>
      <c r="EX49" s="2" t="s">
        <v>556</v>
      </c>
      <c r="EY49" s="2" t="s">
        <v>158</v>
      </c>
      <c r="EZ49" s="2" t="s">
        <v>158</v>
      </c>
      <c r="FA49" s="2" t="s">
        <v>148</v>
      </c>
      <c r="FB49" s="4">
        <v>2</v>
      </c>
      <c r="FC49" s="8">
        <v>59.2</v>
      </c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208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170</v>
      </c>
      <c r="FX49" s="2" t="s">
        <v>313</v>
      </c>
      <c r="FY49" s="2" t="s">
        <v>158</v>
      </c>
      <c r="FZ49" s="2" t="s">
        <v>158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202</v>
      </c>
      <c r="JX49" s="2" t="s">
        <v>148</v>
      </c>
      <c r="JY49" s="2" t="s">
        <v>158</v>
      </c>
      <c r="JZ49" s="2" t="s">
        <v>158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145</v>
      </c>
      <c r="KW49" s="2" t="s">
        <v>419</v>
      </c>
      <c r="KX49" s="2" t="s">
        <v>557</v>
      </c>
      <c r="KY49" s="2" t="s">
        <v>158</v>
      </c>
      <c r="KZ49" s="2" t="s">
        <v>158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88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558</v>
      </c>
      <c r="B50" s="2" t="s">
        <v>137</v>
      </c>
      <c r="C50" s="2" t="s">
        <v>138</v>
      </c>
      <c r="D50" s="2" t="s">
        <v>526</v>
      </c>
      <c r="E50" s="2" t="s">
        <v>553</v>
      </c>
      <c r="F50" s="2" t="s">
        <v>141</v>
      </c>
      <c r="G50" s="2" t="s">
        <v>148</v>
      </c>
      <c r="H50" s="2" t="s">
        <v>148</v>
      </c>
      <c r="I50" s="2" t="s">
        <v>559</v>
      </c>
      <c r="J50" s="2" t="s">
        <v>530</v>
      </c>
      <c r="K50" s="2" t="s">
        <v>236</v>
      </c>
      <c r="L50" s="3">
        <v>30.86</v>
      </c>
      <c r="M50" s="3">
        <v>32.4</v>
      </c>
      <c r="N50" s="3">
        <v>89.99</v>
      </c>
      <c r="O50" s="2" t="s">
        <v>145</v>
      </c>
      <c r="P50" s="2" t="s">
        <v>237</v>
      </c>
      <c r="Q50" s="2" t="s">
        <v>147</v>
      </c>
      <c r="R50" s="2" t="s">
        <v>148</v>
      </c>
      <c r="S50" s="2" t="s">
        <v>148</v>
      </c>
      <c r="T50" s="2" t="s">
        <v>238</v>
      </c>
      <c r="U50" s="2" t="s">
        <v>408</v>
      </c>
      <c r="V50" s="2" t="s">
        <v>239</v>
      </c>
      <c r="W50" s="2" t="s">
        <v>148</v>
      </c>
      <c r="X50" s="2" t="s">
        <v>148</v>
      </c>
      <c r="Y50" s="2" t="s">
        <v>560</v>
      </c>
      <c r="Z50" s="4">
        <v>188</v>
      </c>
      <c r="AA50" s="4">
        <f>=ROUNDDOWN(626.666666666667,0)</f>
      </c>
      <c r="AB50" s="5">
        <v>0.3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2</v>
      </c>
      <c r="AQ50" s="8">
        <v>118.39</v>
      </c>
      <c r="AR50" s="4"/>
      <c r="AS50" s="8"/>
      <c r="AT50" s="7"/>
      <c r="AU50" s="7"/>
      <c r="AV50" s="4">
        <v>2</v>
      </c>
      <c r="AW50" s="8">
        <v>118.39</v>
      </c>
      <c r="AX50" s="4"/>
      <c r="AY50" s="8"/>
      <c r="AZ50" s="7"/>
      <c r="BA50" s="7"/>
      <c r="BB50" s="7">
        <v>1</v>
      </c>
      <c r="BC50" s="4">
        <v>2</v>
      </c>
      <c r="BD50" s="8">
        <v>118.39</v>
      </c>
      <c r="BE50" s="4"/>
      <c r="BF50" s="8"/>
      <c r="BG50" s="7"/>
      <c r="BH50" s="7"/>
      <c r="BI50" s="7">
        <v>1</v>
      </c>
      <c r="BJ50" s="4">
        <v>2</v>
      </c>
      <c r="BK50" s="8">
        <v>118.39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148</v>
      </c>
      <c r="BV50" s="2" t="s">
        <v>148</v>
      </c>
      <c r="BW50" s="2" t="s">
        <v>148</v>
      </c>
      <c r="BX50" s="2" t="s">
        <v>148</v>
      </c>
      <c r="BY50" s="2" t="s">
        <v>148</v>
      </c>
      <c r="BZ50" s="2" t="s">
        <v>148</v>
      </c>
      <c r="CA50" s="2" t="s">
        <v>148</v>
      </c>
      <c r="CB50" s="4"/>
      <c r="CC50" s="8"/>
      <c r="CD50" s="4"/>
      <c r="CE50" s="8"/>
      <c r="CF50" s="7"/>
      <c r="CG50" s="7"/>
      <c r="CH50" s="2" t="s">
        <v>148</v>
      </c>
      <c r="CI50" s="2" t="s">
        <v>148</v>
      </c>
      <c r="CJ50" s="2" t="s">
        <v>148</v>
      </c>
      <c r="CK50" s="2" t="s">
        <v>148</v>
      </c>
      <c r="CL50" s="2" t="s">
        <v>148</v>
      </c>
      <c r="CM50" s="2" t="s">
        <v>148</v>
      </c>
      <c r="CN50" s="2" t="s">
        <v>148</v>
      </c>
      <c r="CO50" s="4">
        <v>2</v>
      </c>
      <c r="CP50" s="8">
        <v>118.39</v>
      </c>
      <c r="CQ50" s="4"/>
      <c r="CR50" s="8"/>
      <c r="CS50" s="7"/>
      <c r="CT50" s="7"/>
      <c r="CU50" s="2" t="s">
        <v>155</v>
      </c>
      <c r="CV50" s="2" t="s">
        <v>145</v>
      </c>
      <c r="CW50" s="2" t="s">
        <v>148</v>
      </c>
      <c r="CX50" s="2" t="s">
        <v>251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148</v>
      </c>
      <c r="DI50" s="2" t="s">
        <v>148</v>
      </c>
      <c r="DJ50" s="2" t="s">
        <v>148</v>
      </c>
      <c r="DK50" s="2" t="s">
        <v>148</v>
      </c>
      <c r="DL50" s="2" t="s">
        <v>148</v>
      </c>
      <c r="DM50" s="2" t="s">
        <v>148</v>
      </c>
      <c r="DN50" s="2" t="s">
        <v>148</v>
      </c>
      <c r="DO50" s="4"/>
      <c r="DP50" s="8"/>
      <c r="DQ50" s="4"/>
      <c r="DR50" s="8"/>
      <c r="DS50" s="7"/>
      <c r="DT50" s="7"/>
      <c r="DU50" s="2" t="s">
        <v>148</v>
      </c>
      <c r="DV50" s="2" t="s">
        <v>148</v>
      </c>
      <c r="DW50" s="2" t="s">
        <v>148</v>
      </c>
      <c r="DX50" s="2" t="s">
        <v>148</v>
      </c>
      <c r="DY50" s="2" t="s">
        <v>148</v>
      </c>
      <c r="DZ50" s="2" t="s">
        <v>148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148</v>
      </c>
      <c r="EK50" s="2" t="s">
        <v>148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148</v>
      </c>
      <c r="EV50" s="2" t="s">
        <v>148</v>
      </c>
      <c r="EW50" s="2" t="s">
        <v>148</v>
      </c>
      <c r="EX50" s="2" t="s">
        <v>148</v>
      </c>
      <c r="EY50" s="2" t="s">
        <v>148</v>
      </c>
      <c r="EZ50" s="2" t="s">
        <v>148</v>
      </c>
      <c r="FA50" s="2" t="s">
        <v>148</v>
      </c>
      <c r="FB50" s="4"/>
      <c r="FC50" s="8"/>
      <c r="FD50" s="4"/>
      <c r="FE50" s="8"/>
      <c r="FF50" s="7"/>
      <c r="FG50" s="7"/>
      <c r="FH50" s="2" t="s">
        <v>148</v>
      </c>
      <c r="FI50" s="2" t="s">
        <v>148</v>
      </c>
      <c r="FJ50" s="2" t="s">
        <v>148</v>
      </c>
      <c r="FK50" s="2" t="s">
        <v>148</v>
      </c>
      <c r="FL50" s="2" t="s">
        <v>148</v>
      </c>
      <c r="FM50" s="2" t="s">
        <v>148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148</v>
      </c>
      <c r="JX50" s="2" t="s">
        <v>148</v>
      </c>
      <c r="JY50" s="2" t="s">
        <v>158</v>
      </c>
      <c r="JZ50" s="2" t="s">
        <v>158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>
        <v>188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561</v>
      </c>
      <c r="B51" s="2" t="s">
        <v>137</v>
      </c>
      <c r="C51" s="2" t="s">
        <v>138</v>
      </c>
      <c r="D51" s="2" t="s">
        <v>526</v>
      </c>
      <c r="E51" s="2" t="s">
        <v>553</v>
      </c>
      <c r="F51" s="2" t="s">
        <v>547</v>
      </c>
      <c r="G51" s="2" t="s">
        <v>547</v>
      </c>
      <c r="H51" s="2" t="s">
        <v>547</v>
      </c>
      <c r="I51" s="2" t="s">
        <v>529</v>
      </c>
      <c r="J51" s="2" t="s">
        <v>530</v>
      </c>
      <c r="K51" s="2" t="s">
        <v>515</v>
      </c>
      <c r="L51" s="3">
        <v>24.76</v>
      </c>
      <c r="M51" s="3">
        <v>26</v>
      </c>
      <c r="N51" s="3">
        <v>79.99</v>
      </c>
      <c r="O51" s="2" t="s">
        <v>380</v>
      </c>
      <c r="P51" s="2" t="s">
        <v>354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408</v>
      </c>
      <c r="V51" s="2" t="s">
        <v>287</v>
      </c>
      <c r="W51" s="2" t="s">
        <v>151</v>
      </c>
      <c r="X51" s="2" t="s">
        <v>148</v>
      </c>
      <c r="Y51" s="2" t="s">
        <v>178</v>
      </c>
      <c r="Z51" s="4">
        <v>1</v>
      </c>
      <c r="AA51" s="4">
        <f>=ROUNDDOWN(0.333333333333333,0)</f>
      </c>
      <c r="AB51" s="5">
        <v>3</v>
      </c>
      <c r="AC51" s="2" t="s">
        <v>148</v>
      </c>
      <c r="AD51" s="4"/>
      <c r="AE51" s="4"/>
      <c r="AF51" s="6">
        <v>65</v>
      </c>
      <c r="AG51" s="6"/>
      <c r="AH51" s="7">
        <v>0.4839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10</v>
      </c>
      <c r="AS51" s="8">
        <v>468.65</v>
      </c>
      <c r="AT51" s="7">
        <v>-1</v>
      </c>
      <c r="AU51" s="7">
        <v>-1</v>
      </c>
      <c r="AV51" s="4"/>
      <c r="AW51" s="8"/>
      <c r="AX51" s="4">
        <v>10</v>
      </c>
      <c r="AY51" s="8">
        <v>468.65</v>
      </c>
      <c r="AZ51" s="7">
        <v>-1</v>
      </c>
      <c r="BA51" s="7">
        <v>-1</v>
      </c>
      <c r="BB51" s="7"/>
      <c r="BC51" s="4"/>
      <c r="BD51" s="8"/>
      <c r="BE51" s="4">
        <v>10</v>
      </c>
      <c r="BF51" s="8">
        <v>468.65</v>
      </c>
      <c r="BG51" s="7">
        <v>-1</v>
      </c>
      <c r="BH51" s="7">
        <v>-1</v>
      </c>
      <c r="BI51" s="7"/>
      <c r="BJ51" s="4"/>
      <c r="BK51" s="8"/>
      <c r="BL51" s="2" t="s">
        <v>562</v>
      </c>
      <c r="BM51" s="7"/>
      <c r="BN51" s="7"/>
      <c r="BO51" s="4"/>
      <c r="BP51" s="8"/>
      <c r="BQ51" s="4">
        <v>2</v>
      </c>
      <c r="BR51" s="8">
        <v>46.8</v>
      </c>
      <c r="BS51" s="7">
        <v>-1</v>
      </c>
      <c r="BT51" s="7">
        <v>-1</v>
      </c>
      <c r="BU51" s="2" t="s">
        <v>155</v>
      </c>
      <c r="BV51" s="2" t="s">
        <v>248</v>
      </c>
      <c r="BW51" s="2" t="s">
        <v>156</v>
      </c>
      <c r="BX51" s="2" t="s">
        <v>382</v>
      </c>
      <c r="BY51" s="2" t="s">
        <v>158</v>
      </c>
      <c r="BZ51" s="2" t="s">
        <v>158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248</v>
      </c>
      <c r="CJ51" s="2" t="s">
        <v>410</v>
      </c>
      <c r="CK51" s="2" t="s">
        <v>148</v>
      </c>
      <c r="CL51" s="2" t="s">
        <v>158</v>
      </c>
      <c r="CM51" s="2" t="s">
        <v>158</v>
      </c>
      <c r="CN51" s="2" t="s">
        <v>148</v>
      </c>
      <c r="CO51" s="4"/>
      <c r="CP51" s="8"/>
      <c r="CQ51" s="4">
        <v>5</v>
      </c>
      <c r="CR51" s="8">
        <v>339.95</v>
      </c>
      <c r="CS51" s="7">
        <v>-1</v>
      </c>
      <c r="CT51" s="7">
        <v>-1</v>
      </c>
      <c r="CU51" s="2" t="s">
        <v>155</v>
      </c>
      <c r="CV51" s="2" t="s">
        <v>248</v>
      </c>
      <c r="CW51" s="2" t="s">
        <v>178</v>
      </c>
      <c r="CX51" s="2" t="s">
        <v>357</v>
      </c>
      <c r="CY51" s="2" t="s">
        <v>158</v>
      </c>
      <c r="CZ51" s="2" t="s">
        <v>158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248</v>
      </c>
      <c r="DJ51" s="2" t="s">
        <v>148</v>
      </c>
      <c r="DK51" s="2" t="s">
        <v>563</v>
      </c>
      <c r="DL51" s="2" t="s">
        <v>158</v>
      </c>
      <c r="DM51" s="2" t="s">
        <v>158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248</v>
      </c>
      <c r="DW51" s="2" t="s">
        <v>163</v>
      </c>
      <c r="DX51" s="2" t="s">
        <v>366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248</v>
      </c>
      <c r="EJ51" s="2" t="s">
        <v>178</v>
      </c>
      <c r="EK51" s="2" t="s">
        <v>184</v>
      </c>
      <c r="EL51" s="2" t="s">
        <v>158</v>
      </c>
      <c r="EM51" s="2" t="s">
        <v>158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248</v>
      </c>
      <c r="EW51" s="2" t="s">
        <v>413</v>
      </c>
      <c r="EX51" s="2" t="s">
        <v>148</v>
      </c>
      <c r="EY51" s="2" t="s">
        <v>158</v>
      </c>
      <c r="EZ51" s="2" t="s">
        <v>158</v>
      </c>
      <c r="FA51" s="2" t="s">
        <v>148</v>
      </c>
      <c r="FB51" s="4"/>
      <c r="FC51" s="8"/>
      <c r="FD51" s="4">
        <v>3</v>
      </c>
      <c r="FE51" s="8">
        <v>81.9</v>
      </c>
      <c r="FF51" s="7">
        <v>-1</v>
      </c>
      <c r="FG51" s="7">
        <v>-1</v>
      </c>
      <c r="FH51" s="2" t="s">
        <v>155</v>
      </c>
      <c r="FI51" s="2" t="s">
        <v>248</v>
      </c>
      <c r="FJ51" s="2" t="s">
        <v>168</v>
      </c>
      <c r="FK51" s="2" t="s">
        <v>331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248</v>
      </c>
      <c r="FW51" s="2" t="s">
        <v>170</v>
      </c>
      <c r="FX51" s="2" t="s">
        <v>544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248</v>
      </c>
      <c r="JW51" s="2" t="s">
        <v>202</v>
      </c>
      <c r="JX51" s="2" t="s">
        <v>148</v>
      </c>
      <c r="JY51" s="2" t="s">
        <v>158</v>
      </c>
      <c r="JZ51" s="2" t="s">
        <v>158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248</v>
      </c>
      <c r="KW51" s="2" t="s">
        <v>419</v>
      </c>
      <c r="KX51" s="2" t="s">
        <v>564</v>
      </c>
      <c r="KY51" s="2" t="s">
        <v>158</v>
      </c>
      <c r="KZ51" s="2" t="s">
        <v>158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>
        <v>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16" t="s">
        <v>565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2293</v>
      </c>
      <c r="AA52" s="11">
        <f>=ROUNDDOWN({0},0)</f>
      </c>
      <c r="AB52" s="12">
        <v>205.8</v>
      </c>
      <c r="AC52" s="9" t="s">
        <v>148</v>
      </c>
      <c r="AD52" s="11"/>
      <c r="AE52" s="11">
        <v>3654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488</v>
      </c>
      <c r="AQ52" s="15">
        <v>69593.04</v>
      </c>
      <c r="AR52" s="11">
        <v>766</v>
      </c>
      <c r="AS52" s="15">
        <v>113228.23</v>
      </c>
      <c r="AT52" s="14">
        <v>-0.3629</v>
      </c>
      <c r="AU52" s="14">
        <v>-0.3854</v>
      </c>
      <c r="AV52" s="11">
        <v>488</v>
      </c>
      <c r="AW52" s="15">
        <v>69593.04</v>
      </c>
      <c r="AX52" s="11">
        <v>766</v>
      </c>
      <c r="AY52" s="15">
        <v>113228.23</v>
      </c>
      <c r="AZ52" s="14">
        <v>-0.3629</v>
      </c>
      <c r="BA52" s="14">
        <v>-0.3854</v>
      </c>
      <c r="BB52" s="14"/>
      <c r="BC52" s="11">
        <v>488</v>
      </c>
      <c r="BD52" s="15">
        <v>69593.04</v>
      </c>
      <c r="BE52" s="11">
        <v>766</v>
      </c>
      <c r="BF52" s="15">
        <v>113228.23</v>
      </c>
      <c r="BG52" s="14">
        <v>-0.3629</v>
      </c>
      <c r="BH52" s="14">
        <v>-0.3854</v>
      </c>
      <c r="BI52" s="14"/>
      <c r="BJ52" s="11"/>
      <c r="BK52" s="15"/>
      <c r="BL52" s="9" t="s">
        <v>148</v>
      </c>
      <c r="BM52" s="14"/>
      <c r="BN52" s="14"/>
      <c r="BO52" s="11">
        <v>149</v>
      </c>
      <c r="BP52" s="15">
        <v>17854.26</v>
      </c>
      <c r="BQ52" s="11">
        <v>210</v>
      </c>
      <c r="BR52" s="15">
        <v>22856.97</v>
      </c>
      <c r="BS52" s="14">
        <v>-0.2905</v>
      </c>
      <c r="BT52" s="14">
        <v>-0.2189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9" t="s">
        <v>148</v>
      </c>
      <c r="CB52" s="11">
        <v>109</v>
      </c>
      <c r="CC52" s="15">
        <v>17646.39</v>
      </c>
      <c r="CD52" s="11">
        <v>169</v>
      </c>
      <c r="CE52" s="15">
        <v>26808.26</v>
      </c>
      <c r="CF52" s="14">
        <v>-0.355</v>
      </c>
      <c r="CG52" s="14">
        <v>-0.3418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9" t="s">
        <v>148</v>
      </c>
      <c r="CN52" s="9" t="s">
        <v>148</v>
      </c>
      <c r="CO52" s="11">
        <v>111</v>
      </c>
      <c r="CP52" s="15">
        <v>17251.57</v>
      </c>
      <c r="CQ52" s="11">
        <v>42</v>
      </c>
      <c r="CR52" s="15">
        <v>5108.09</v>
      </c>
      <c r="CS52" s="14">
        <v>1.6429</v>
      </c>
      <c r="CT52" s="14">
        <v>2.3773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9" t="s">
        <v>148</v>
      </c>
      <c r="CZ52" s="9" t="s">
        <v>148</v>
      </c>
      <c r="DA52" s="9" t="s">
        <v>148</v>
      </c>
      <c r="DB52" s="11">
        <v>44</v>
      </c>
      <c r="DC52" s="15">
        <v>8502.48</v>
      </c>
      <c r="DD52" s="11">
        <v>209</v>
      </c>
      <c r="DE52" s="15">
        <v>43013.55</v>
      </c>
      <c r="DF52" s="14">
        <v>-0.7895</v>
      </c>
      <c r="DG52" s="14">
        <v>-0.8023</v>
      </c>
      <c r="DH52" s="9" t="s">
        <v>148</v>
      </c>
      <c r="DI52" s="9" t="s">
        <v>148</v>
      </c>
      <c r="DJ52" s="9" t="s">
        <v>148</v>
      </c>
      <c r="DK52" s="9" t="s">
        <v>148</v>
      </c>
      <c r="DL52" s="9" t="s">
        <v>148</v>
      </c>
      <c r="DM52" s="9" t="s">
        <v>148</v>
      </c>
      <c r="DN52" s="9" t="s">
        <v>148</v>
      </c>
      <c r="DO52" s="11">
        <v>29</v>
      </c>
      <c r="DP52" s="15">
        <v>3040.78</v>
      </c>
      <c r="DQ52" s="11">
        <v>48</v>
      </c>
      <c r="DR52" s="15">
        <v>3657.81</v>
      </c>
      <c r="DS52" s="14">
        <v>-0.3958</v>
      </c>
      <c r="DT52" s="14">
        <v>-0.1687</v>
      </c>
      <c r="DU52" s="9" t="s">
        <v>148</v>
      </c>
      <c r="DV52" s="9" t="s">
        <v>148</v>
      </c>
      <c r="DW52" s="9" t="s">
        <v>148</v>
      </c>
      <c r="DX52" s="9" t="s">
        <v>148</v>
      </c>
      <c r="DY52" s="9" t="s">
        <v>148</v>
      </c>
      <c r="DZ52" s="9" t="s">
        <v>148</v>
      </c>
      <c r="EA52" s="9" t="s">
        <v>148</v>
      </c>
      <c r="EB52" s="11">
        <v>17</v>
      </c>
      <c r="EC52" s="15">
        <v>2326.4</v>
      </c>
      <c r="ED52" s="11">
        <v>19</v>
      </c>
      <c r="EE52" s="15">
        <v>2410.17</v>
      </c>
      <c r="EF52" s="14">
        <v>-0.1053</v>
      </c>
      <c r="EG52" s="14">
        <v>-0.0348</v>
      </c>
      <c r="EH52" s="9" t="s">
        <v>148</v>
      </c>
      <c r="EI52" s="9" t="s">
        <v>148</v>
      </c>
      <c r="EJ52" s="9" t="s">
        <v>148</v>
      </c>
      <c r="EK52" s="9" t="s">
        <v>148</v>
      </c>
      <c r="EL52" s="9" t="s">
        <v>148</v>
      </c>
      <c r="EM52" s="9" t="s">
        <v>148</v>
      </c>
      <c r="EN52" s="9" t="s">
        <v>148</v>
      </c>
      <c r="EO52" s="11">
        <v>11</v>
      </c>
      <c r="EP52" s="15">
        <v>1404.94</v>
      </c>
      <c r="EQ52" s="11">
        <v>4</v>
      </c>
      <c r="ER52" s="15">
        <v>269.58</v>
      </c>
      <c r="ES52" s="14">
        <v>1.75</v>
      </c>
      <c r="ET52" s="14">
        <v>4.2116</v>
      </c>
      <c r="EU52" s="9" t="s">
        <v>148</v>
      </c>
      <c r="EV52" s="9" t="s">
        <v>148</v>
      </c>
      <c r="EW52" s="9" t="s">
        <v>148</v>
      </c>
      <c r="EX52" s="9" t="s">
        <v>148</v>
      </c>
      <c r="EY52" s="9" t="s">
        <v>148</v>
      </c>
      <c r="EZ52" s="9" t="s">
        <v>148</v>
      </c>
      <c r="FA52" s="9" t="s">
        <v>148</v>
      </c>
      <c r="FB52" s="11">
        <v>16</v>
      </c>
      <c r="FC52" s="15">
        <v>1138.14</v>
      </c>
      <c r="FD52" s="11">
        <v>55</v>
      </c>
      <c r="FE52" s="15">
        <v>7585.76</v>
      </c>
      <c r="FF52" s="14">
        <v>-0.7091</v>
      </c>
      <c r="FG52" s="14">
        <v>-0.85</v>
      </c>
      <c r="FH52" s="9" t="s">
        <v>148</v>
      </c>
      <c r="FI52" s="9" t="s">
        <v>148</v>
      </c>
      <c r="FJ52" s="9" t="s">
        <v>148</v>
      </c>
      <c r="FK52" s="9" t="s">
        <v>148</v>
      </c>
      <c r="FL52" s="9" t="s">
        <v>148</v>
      </c>
      <c r="FM52" s="9" t="s">
        <v>148</v>
      </c>
      <c r="FN52" s="9" t="s">
        <v>148</v>
      </c>
      <c r="FO52" s="11">
        <v>1</v>
      </c>
      <c r="FP52" s="15">
        <v>244.01</v>
      </c>
      <c r="FQ52" s="11">
        <v>10</v>
      </c>
      <c r="FR52" s="15">
        <v>1518.04</v>
      </c>
      <c r="FS52" s="14">
        <v>-0.9</v>
      </c>
      <c r="FT52" s="14">
        <v>-0.8393</v>
      </c>
      <c r="FU52" s="9" t="s">
        <v>148</v>
      </c>
      <c r="FV52" s="9" t="s">
        <v>148</v>
      </c>
      <c r="FW52" s="9" t="s">
        <v>148</v>
      </c>
      <c r="FX52" s="9" t="s">
        <v>148</v>
      </c>
      <c r="FY52" s="9" t="s">
        <v>148</v>
      </c>
      <c r="FZ52" s="9" t="s">
        <v>148</v>
      </c>
      <c r="GA52" s="9" t="s">
        <v>148</v>
      </c>
      <c r="GB52" s="11">
        <v>1</v>
      </c>
      <c r="GC52" s="15">
        <v>184.07</v>
      </c>
      <c r="GD52" s="11"/>
      <c r="GE52" s="15"/>
      <c r="GF52" s="14"/>
      <c r="GG52" s="14"/>
      <c r="GH52" s="9" t="s">
        <v>148</v>
      </c>
      <c r="GI52" s="9" t="s">
        <v>148</v>
      </c>
      <c r="GJ52" s="9" t="s">
        <v>148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11"/>
      <c r="GP52" s="15"/>
      <c r="GQ52" s="11"/>
      <c r="GR52" s="15"/>
      <c r="GS52" s="14"/>
      <c r="GT52" s="14"/>
      <c r="GU52" s="9" t="s">
        <v>148</v>
      </c>
      <c r="GV52" s="9" t="s">
        <v>148</v>
      </c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11"/>
      <c r="HC52" s="15"/>
      <c r="HD52" s="11"/>
      <c r="HE52" s="15"/>
      <c r="HF52" s="14"/>
      <c r="HG52" s="14"/>
      <c r="HH52" s="9" t="s">
        <v>148</v>
      </c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/>
      <c r="HR52" s="15"/>
      <c r="HS52" s="14"/>
      <c r="HT52" s="14"/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9" t="s">
        <v>148</v>
      </c>
      <c r="IB52" s="11"/>
      <c r="IC52" s="15"/>
      <c r="ID52" s="11"/>
      <c r="IE52" s="15"/>
      <c r="IF52" s="14"/>
      <c r="IG52" s="14"/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9" t="s">
        <v>148</v>
      </c>
      <c r="IN52" s="9" t="s">
        <v>148</v>
      </c>
      <c r="IO52" s="11"/>
      <c r="IP52" s="15"/>
      <c r="IQ52" s="11"/>
      <c r="IR52" s="15"/>
      <c r="IS52" s="14"/>
      <c r="IT52" s="14"/>
      <c r="IU52" s="9" t="s">
        <v>148</v>
      </c>
      <c r="IV52" s="9" t="s">
        <v>148</v>
      </c>
      <c r="IW52" s="9" t="s">
        <v>148</v>
      </c>
      <c r="IX52" s="9" t="s">
        <v>148</v>
      </c>
      <c r="IY52" s="9" t="s">
        <v>148</v>
      </c>
      <c r="IZ52" s="9" t="s">
        <v>148</v>
      </c>
      <c r="JA52" s="9" t="s">
        <v>148</v>
      </c>
      <c r="JB52" s="11"/>
      <c r="JC52" s="15"/>
      <c r="JD52" s="11"/>
      <c r="JE52" s="15"/>
      <c r="JF52" s="14"/>
      <c r="JG52" s="14"/>
      <c r="JH52" s="9" t="s">
        <v>148</v>
      </c>
      <c r="JI52" s="9" t="s">
        <v>148</v>
      </c>
      <c r="JJ52" s="9" t="s">
        <v>148</v>
      </c>
      <c r="JK52" s="9" t="s">
        <v>148</v>
      </c>
      <c r="JL52" s="9" t="s">
        <v>148</v>
      </c>
      <c r="JM52" s="9" t="s">
        <v>148</v>
      </c>
      <c r="JN52" s="9" t="s">
        <v>148</v>
      </c>
      <c r="JO52" s="11"/>
      <c r="JP52" s="15"/>
      <c r="JQ52" s="11"/>
      <c r="JR52" s="15"/>
      <c r="JS52" s="14"/>
      <c r="JT52" s="14"/>
      <c r="JU52" s="9" t="s">
        <v>148</v>
      </c>
      <c r="JV52" s="9" t="s">
        <v>148</v>
      </c>
      <c r="JW52" s="9" t="s">
        <v>148</v>
      </c>
      <c r="JX52" s="9" t="s">
        <v>148</v>
      </c>
      <c r="JY52" s="9" t="s">
        <v>148</v>
      </c>
      <c r="JZ52" s="9" t="s">
        <v>148</v>
      </c>
      <c r="KA52" s="9" t="s">
        <v>148</v>
      </c>
      <c r="KB52" s="11"/>
      <c r="KC52" s="15"/>
      <c r="KD52" s="11"/>
      <c r="KE52" s="15"/>
      <c r="KF52" s="14"/>
      <c r="KG52" s="14"/>
      <c r="KH52" s="9" t="s">
        <v>148</v>
      </c>
      <c r="KI52" s="9" t="s">
        <v>148</v>
      </c>
      <c r="KJ52" s="9" t="s">
        <v>148</v>
      </c>
      <c r="KK52" s="9" t="s">
        <v>148</v>
      </c>
      <c r="KL52" s="9" t="s">
        <v>148</v>
      </c>
      <c r="KM52" s="9" t="s">
        <v>148</v>
      </c>
      <c r="KN52" s="9" t="s">
        <v>148</v>
      </c>
      <c r="KO52" s="11"/>
      <c r="KP52" s="15"/>
      <c r="KQ52" s="11"/>
      <c r="KR52" s="15"/>
      <c r="KS52" s="14"/>
      <c r="KT52" s="14"/>
      <c r="KU52" s="9" t="s">
        <v>148</v>
      </c>
      <c r="KV52" s="9" t="s">
        <v>148</v>
      </c>
      <c r="KW52" s="9" t="s">
        <v>148</v>
      </c>
      <c r="KX52" s="9" t="s">
        <v>148</v>
      </c>
      <c r="KY52" s="9" t="s">
        <v>148</v>
      </c>
      <c r="KZ52" s="9" t="s">
        <v>148</v>
      </c>
      <c r="LA52" s="9" t="s">
        <v>148</v>
      </c>
      <c r="LB52" s="11"/>
      <c r="LC52" s="15"/>
      <c r="LD52" s="11"/>
      <c r="LE52" s="15"/>
      <c r="LF52" s="14"/>
      <c r="LG52" s="14"/>
      <c r="LH52" s="9" t="s">
        <v>148</v>
      </c>
      <c r="LI52" s="9" t="s">
        <v>148</v>
      </c>
      <c r="LJ52" s="9" t="s">
        <v>148</v>
      </c>
      <c r="LK52" s="9" t="s">
        <v>148</v>
      </c>
      <c r="LL52" s="9" t="s">
        <v>148</v>
      </c>
      <c r="LM52" s="9" t="s">
        <v>148</v>
      </c>
      <c r="LN52" s="9" t="s">
        <v>148</v>
      </c>
      <c r="LO52" s="11"/>
      <c r="LP52" s="15"/>
      <c r="LQ52" s="11"/>
      <c r="LR52" s="15"/>
      <c r="LS52" s="14"/>
      <c r="LT52" s="14"/>
      <c r="LU52" s="9" t="s">
        <v>148</v>
      </c>
      <c r="LV52" s="9" t="s">
        <v>148</v>
      </c>
      <c r="LW52" s="9" t="s">
        <v>148</v>
      </c>
      <c r="LX52" s="9" t="s">
        <v>148</v>
      </c>
      <c r="LY52" s="9" t="s">
        <v>148</v>
      </c>
      <c r="LZ52" s="9" t="s">
        <v>148</v>
      </c>
      <c r="MA52" s="9" t="s">
        <v>148</v>
      </c>
      <c r="MB52" s="11"/>
      <c r="MC52" s="15"/>
      <c r="MD52" s="11"/>
      <c r="ME52" s="15"/>
      <c r="MF52" s="14"/>
      <c r="MG52" s="14"/>
      <c r="MH52" s="9" t="s">
        <v>148</v>
      </c>
      <c r="MI52" s="9" t="s">
        <v>148</v>
      </c>
      <c r="MJ52" s="9" t="s">
        <v>148</v>
      </c>
      <c r="MK52" s="9" t="s">
        <v>148</v>
      </c>
      <c r="ML52" s="9" t="s">
        <v>148</v>
      </c>
      <c r="MM52" s="9" t="s">
        <v>148</v>
      </c>
      <c r="MN52" s="9" t="s">
        <v>148</v>
      </c>
      <c r="MO52" s="11"/>
      <c r="MP52" s="15"/>
      <c r="MQ52" s="11"/>
      <c r="MR52" s="15"/>
      <c r="MS52" s="14"/>
      <c r="MT52" s="14"/>
      <c r="MU52" s="9" t="s">
        <v>148</v>
      </c>
      <c r="MV52" s="9" t="s">
        <v>148</v>
      </c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11"/>
      <c r="NC52" s="15"/>
      <c r="ND52" s="11"/>
      <c r="NE52" s="15"/>
      <c r="NF52" s="14"/>
      <c r="NG52" s="14"/>
      <c r="NH52" s="9" t="s">
        <v>148</v>
      </c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9" t="s">
        <v>148</v>
      </c>
      <c r="OB52" s="11"/>
      <c r="OC52" s="15"/>
      <c r="OD52" s="11"/>
      <c r="OE52" s="15"/>
      <c r="OF52" s="14"/>
      <c r="OG52" s="14"/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9" t="s">
        <v>148</v>
      </c>
      <c r="ON52" s="9" t="s">
        <v>148</v>
      </c>
      <c r="OO52" s="11"/>
      <c r="OP52" s="15"/>
      <c r="OQ52" s="11"/>
      <c r="OR52" s="15"/>
      <c r="OS52" s="14"/>
      <c r="OT52" s="14"/>
      <c r="OU52" s="9" t="s">
        <v>148</v>
      </c>
      <c r="OV52" s="9" t="s">
        <v>148</v>
      </c>
      <c r="OW52" s="9" t="s">
        <v>148</v>
      </c>
      <c r="OX52" s="9" t="s">
        <v>148</v>
      </c>
      <c r="OY52" s="9" t="s">
        <v>148</v>
      </c>
      <c r="OZ52" s="9" t="s">
        <v>148</v>
      </c>
      <c r="PA52" s="9" t="s">
        <v>148</v>
      </c>
      <c r="PB52" s="11">
        <v>2007</v>
      </c>
      <c r="PC52" s="11"/>
      <c r="PD52" s="11"/>
      <c r="PE52" s="11">
        <v>286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>
        <v>500</v>
      </c>
      <c r="PT52" s="11">
        <v>1622</v>
      </c>
      <c r="PU52" s="11">
        <v>1010</v>
      </c>
      <c r="PV52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566</v>
      </c>
      <c r="D2" s="0" t="s">
        <v>567</v>
      </c>
      <c r="E2" s="0" t="s">
        <v>568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569</v>
      </c>
      <c r="J4" s="1" t="s">
        <v>570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571</v>
      </c>
      <c r="P4" s="1" t="s">
        <v>572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573</v>
      </c>
      <c r="F5" s="1" t="s">
        <v>574</v>
      </c>
      <c r="G5" s="1" t="s">
        <v>573</v>
      </c>
      <c r="H5" s="1" t="s">
        <v>574</v>
      </c>
      <c r="I5" s="1" t="s">
        <v>569</v>
      </c>
      <c r="J5" s="1" t="s">
        <v>570</v>
      </c>
      <c r="K5" s="1" t="s">
        <v>575</v>
      </c>
      <c r="L5" s="1" t="s">
        <v>576</v>
      </c>
      <c r="M5" s="1" t="s">
        <v>575</v>
      </c>
      <c r="N5" s="1" t="s">
        <v>576</v>
      </c>
      <c r="O5" s="1" t="s">
        <v>571</v>
      </c>
      <c r="P5" s="1" t="s">
        <v>572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354</v>
      </c>
      <c r="F6" s="8">
        <v>63852.41</v>
      </c>
      <c r="G6" s="4">
        <v>585</v>
      </c>
      <c r="H6" s="8">
        <v>105262.32</v>
      </c>
      <c r="I6" s="7">
        <v>-0.3949</v>
      </c>
      <c r="J6" s="7">
        <v>-0.3934</v>
      </c>
      <c r="K6" s="4">
        <v>354</v>
      </c>
      <c r="L6" s="8">
        <v>63852.41</v>
      </c>
      <c r="M6" s="4">
        <v>585</v>
      </c>
      <c r="N6" s="8">
        <v>105262.32</v>
      </c>
      <c r="O6" s="7">
        <v>-0.3949</v>
      </c>
      <c r="P6" s="7">
        <v>-0.3934</v>
      </c>
    </row>
    <row r="7">
      <c r="A7" s="2" t="s">
        <v>137</v>
      </c>
      <c r="B7" s="2" t="s">
        <v>138</v>
      </c>
      <c r="C7" s="2" t="s">
        <v>402</v>
      </c>
      <c r="D7" s="2" t="s">
        <v>403</v>
      </c>
      <c r="E7" s="4">
        <v>59</v>
      </c>
      <c r="F7" s="8">
        <v>2534.59</v>
      </c>
      <c r="G7" s="4">
        <v>125</v>
      </c>
      <c r="H7" s="8">
        <v>5288.48</v>
      </c>
      <c r="I7" s="7">
        <v>-0.528</v>
      </c>
      <c r="J7" s="7">
        <v>-0.5207</v>
      </c>
      <c r="K7" s="4">
        <v>59</v>
      </c>
      <c r="L7" s="8">
        <v>2534.59</v>
      </c>
      <c r="M7" s="4">
        <v>125</v>
      </c>
      <c r="N7" s="8">
        <v>5288.48</v>
      </c>
      <c r="O7" s="7">
        <v>-0.528</v>
      </c>
      <c r="P7" s="7">
        <v>-0.5207</v>
      </c>
    </row>
    <row r="8">
      <c r="A8" s="2" t="s">
        <v>137</v>
      </c>
      <c r="B8" s="2" t="s">
        <v>138</v>
      </c>
      <c r="C8" s="2" t="s">
        <v>493</v>
      </c>
      <c r="D8" s="2" t="s">
        <v>494</v>
      </c>
      <c r="E8" s="4">
        <v>18</v>
      </c>
      <c r="F8" s="8">
        <v>1751.45</v>
      </c>
      <c r="G8" s="4">
        <v>10</v>
      </c>
      <c r="H8" s="8">
        <v>861.23</v>
      </c>
      <c r="I8" s="7">
        <v>0.8</v>
      </c>
      <c r="J8" s="7">
        <v>1.0337</v>
      </c>
      <c r="K8" s="4">
        <v>18</v>
      </c>
      <c r="L8" s="8">
        <v>1751.45</v>
      </c>
      <c r="M8" s="4">
        <v>10</v>
      </c>
      <c r="N8" s="8">
        <v>861.23</v>
      </c>
      <c r="O8" s="7">
        <v>0.8</v>
      </c>
      <c r="P8" s="7">
        <v>1.0337</v>
      </c>
    </row>
    <row r="9">
      <c r="A9" s="2" t="s">
        <v>137</v>
      </c>
      <c r="B9" s="2" t="s">
        <v>138</v>
      </c>
      <c r="C9" s="2" t="s">
        <v>526</v>
      </c>
      <c r="D9" s="2" t="s">
        <v>527</v>
      </c>
      <c r="E9" s="4">
        <v>57</v>
      </c>
      <c r="F9" s="8">
        <v>1454.59</v>
      </c>
      <c r="G9" s="4">
        <v>46</v>
      </c>
      <c r="H9" s="8">
        <v>1816.2</v>
      </c>
      <c r="I9" s="7">
        <v>0.2391</v>
      </c>
      <c r="J9" s="7">
        <v>-0.1991</v>
      </c>
      <c r="K9" s="4">
        <v>44</v>
      </c>
      <c r="L9" s="8">
        <v>934.44</v>
      </c>
      <c r="M9" s="4">
        <v>18</v>
      </c>
      <c r="N9" s="8">
        <v>671.94</v>
      </c>
      <c r="O9" s="7">
        <v>1.4444</v>
      </c>
      <c r="P9" s="7">
        <v>0.3907</v>
      </c>
    </row>
    <row r="10">
      <c r="A10" s="2" t="s">
        <v>137</v>
      </c>
      <c r="B10" s="2" t="s">
        <v>138</v>
      </c>
      <c r="C10" s="2" t="s">
        <v>526</v>
      </c>
      <c r="D10" s="2" t="s">
        <v>553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13</v>
      </c>
      <c r="L10" s="8">
        <v>520.15</v>
      </c>
      <c r="M10" s="4">
        <v>28</v>
      </c>
      <c r="N10" s="8">
        <v>1144.26</v>
      </c>
      <c r="O10" s="7">
        <v>-0.5357</v>
      </c>
      <c r="P10" s="7">
        <v>-0.5454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566</v>
      </c>
      <c r="D2" s="0" t="s">
        <v>567</v>
      </c>
      <c r="E2" s="0" t="s">
        <v>568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569</v>
      </c>
      <c r="I4" s="1" t="s">
        <v>570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571</v>
      </c>
      <c r="O4" s="1" t="s">
        <v>572</v>
      </c>
    </row>
    <row r="5">
      <c r="A5" s="1" t="s">
        <v>81</v>
      </c>
      <c r="B5" s="1" t="s">
        <v>83</v>
      </c>
      <c r="C5" s="1" t="s">
        <v>84</v>
      </c>
      <c r="D5" s="1" t="s">
        <v>573</v>
      </c>
      <c r="E5" s="1" t="s">
        <v>574</v>
      </c>
      <c r="F5" s="1" t="s">
        <v>573</v>
      </c>
      <c r="G5" s="1" t="s">
        <v>574</v>
      </c>
      <c r="H5" s="1" t="s">
        <v>569</v>
      </c>
      <c r="I5" s="1" t="s">
        <v>570</v>
      </c>
      <c r="J5" s="1" t="s">
        <v>575</v>
      </c>
      <c r="K5" s="1" t="s">
        <v>576</v>
      </c>
      <c r="L5" s="1" t="s">
        <v>575</v>
      </c>
      <c r="M5" s="1" t="s">
        <v>576</v>
      </c>
      <c r="N5" s="1" t="s">
        <v>571</v>
      </c>
      <c r="O5" s="1" t="s">
        <v>572</v>
      </c>
    </row>
    <row r="6">
      <c r="A6" s="2" t="s">
        <v>137</v>
      </c>
      <c r="B6" s="2" t="s">
        <v>139</v>
      </c>
      <c r="C6" s="2" t="s">
        <v>140</v>
      </c>
      <c r="D6" s="4">
        <v>354</v>
      </c>
      <c r="E6" s="8">
        <v>63852.41</v>
      </c>
      <c r="F6" s="4">
        <v>585</v>
      </c>
      <c r="G6" s="8">
        <v>105262.32</v>
      </c>
      <c r="H6" s="7">
        <v>-0.3949</v>
      </c>
      <c r="I6" s="7">
        <v>-0.3934</v>
      </c>
      <c r="J6" s="4">
        <v>354</v>
      </c>
      <c r="K6" s="8">
        <v>63852.41</v>
      </c>
      <c r="L6" s="4">
        <v>585</v>
      </c>
      <c r="M6" s="8">
        <v>105262.32</v>
      </c>
      <c r="N6" s="7">
        <v>-0.3949</v>
      </c>
      <c r="O6" s="7">
        <v>-0.3934</v>
      </c>
    </row>
    <row r="7">
      <c r="A7" s="2" t="s">
        <v>137</v>
      </c>
      <c r="B7" s="2" t="s">
        <v>402</v>
      </c>
      <c r="C7" s="2" t="s">
        <v>403</v>
      </c>
      <c r="D7" s="4">
        <v>59</v>
      </c>
      <c r="E7" s="8">
        <v>2534.59</v>
      </c>
      <c r="F7" s="4">
        <v>125</v>
      </c>
      <c r="G7" s="8">
        <v>5288.48</v>
      </c>
      <c r="H7" s="7">
        <v>-0.528</v>
      </c>
      <c r="I7" s="7">
        <v>-0.5207</v>
      </c>
      <c r="J7" s="4">
        <v>59</v>
      </c>
      <c r="K7" s="8">
        <v>2534.59</v>
      </c>
      <c r="L7" s="4">
        <v>125</v>
      </c>
      <c r="M7" s="8">
        <v>5288.48</v>
      </c>
      <c r="N7" s="7">
        <v>-0.528</v>
      </c>
      <c r="O7" s="7">
        <v>-0.5207</v>
      </c>
    </row>
    <row r="8">
      <c r="A8" s="2" t="s">
        <v>137</v>
      </c>
      <c r="B8" s="2" t="s">
        <v>493</v>
      </c>
      <c r="C8" s="2" t="s">
        <v>494</v>
      </c>
      <c r="D8" s="4">
        <v>18</v>
      </c>
      <c r="E8" s="8">
        <v>1751.45</v>
      </c>
      <c r="F8" s="4">
        <v>10</v>
      </c>
      <c r="G8" s="8">
        <v>861.23</v>
      </c>
      <c r="H8" s="7">
        <v>0.8</v>
      </c>
      <c r="I8" s="7">
        <v>1.0337</v>
      </c>
      <c r="J8" s="4">
        <v>18</v>
      </c>
      <c r="K8" s="8">
        <v>1751.45</v>
      </c>
      <c r="L8" s="4">
        <v>10</v>
      </c>
      <c r="M8" s="8">
        <v>861.23</v>
      </c>
      <c r="N8" s="7">
        <v>0.8</v>
      </c>
      <c r="O8" s="7">
        <v>1.0337</v>
      </c>
    </row>
    <row r="9">
      <c r="A9" s="2" t="s">
        <v>137</v>
      </c>
      <c r="B9" s="2" t="s">
        <v>526</v>
      </c>
      <c r="C9" s="2" t="s">
        <v>527</v>
      </c>
      <c r="D9" s="4">
        <v>57</v>
      </c>
      <c r="E9" s="8">
        <v>1454.59</v>
      </c>
      <c r="F9" s="4">
        <v>46</v>
      </c>
      <c r="G9" s="8">
        <v>1816.2</v>
      </c>
      <c r="H9" s="7">
        <v>0.2391</v>
      </c>
      <c r="I9" s="7">
        <v>-0.1991</v>
      </c>
      <c r="J9" s="4">
        <v>44</v>
      </c>
      <c r="K9" s="8">
        <v>934.44</v>
      </c>
      <c r="L9" s="4">
        <v>18</v>
      </c>
      <c r="M9" s="8">
        <v>671.94</v>
      </c>
      <c r="N9" s="7">
        <v>1.4444</v>
      </c>
      <c r="O9" s="7">
        <v>0.3907</v>
      </c>
    </row>
    <row r="10">
      <c r="A10" s="2" t="s">
        <v>137</v>
      </c>
      <c r="B10" s="2" t="s">
        <v>526</v>
      </c>
      <c r="C10" s="2" t="s">
        <v>553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13</v>
      </c>
      <c r="K10" s="8">
        <v>520.15</v>
      </c>
      <c r="L10" s="4">
        <v>28</v>
      </c>
      <c r="M10" s="8">
        <v>1144.26</v>
      </c>
      <c r="N10" s="7">
        <v>-0.5357</v>
      </c>
      <c r="O10" s="7">
        <v>-0.5454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