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<sst xmlns="http://schemas.openxmlformats.org/spreadsheetml/2006/main" count="638" uniqueCount="638">
  <si>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</si>
  <si>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</si>
  <si>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</si>
  <si>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</si>
  <si>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</si>
  <si>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</si>
  <si>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</si>
  <si>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</si>
  <si>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</si>
  <si>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</si>
  <si>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</si>
  <si>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</si>
  <si>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</si>
  <si>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</si>
  <si>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</si>
  <si>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</si>
  <si>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</si>
  <si>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</si>
  <si>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CSNSTORES</t>
  </si>
  <si>
    <t>AMAZON</t>
  </si>
  <si>
    <t>OLLIIX</t>
  </si>
  <si>
    <t>BLK01</t>
  </si>
  <si>
    <t>MACY02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</si>
  <si>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</si>
  <si>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</si>
  <si>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</si>
  <si>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</si>
  <si>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</si>
  <si>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</si>
  <si>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</si>
  <si>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</si>
  <si>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</si>
  <si>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</si>
  <si>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</si>
  <si>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</si>
  <si>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</si>
  <si>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</si>
  <si>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</si>
  <si>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</si>
  <si>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</si>
  <si>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</si>
  <si>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</si>
  <si>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</si>
  <si>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</si>
  <si>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</si>
  <si>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</si>
  <si>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</si>
  <si>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</si>
  <si>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</si>
  <si>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</si>
  <si>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</si>
  <si>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</si>
  <si>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</si>
  <si>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</si>
  <si>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</si>
  <si>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</si>
  <si>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</si>
  <si>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</si>
  <si>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</si>
  <si>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</si>
  <si>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</si>
  <si>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</si>
  <si>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</si>
  <si>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</si>
  <si>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</si>
  <si>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</si>
  <si>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</si>
  <si>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</si>
  <si>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</si>
  <si>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</si>
  <si>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</si>
  <si>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</si>
  <si>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</si>
  <si>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</si>
  <si>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</si>
  <si>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</si>
  <si>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</si>
  <si>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</si>
  <si>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</si>
  <si>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</si>
  <si>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</si>
  <si>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</si>
  <si>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</si>
  <si>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</si>
  <si>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</si>
  <si>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</si>
  <si>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</si>
  <si>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</si>
  <si>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</si>
  <si>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</si>
  <si>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</si>
  <si>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</si>
  <si>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</si>
  <si>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</si>
  <si>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</si>
  <si>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</si>
  <si>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</si>
  <si>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</si>
  <si>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</si>
  <si>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</si>
  <si>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</si>
  <si>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</si>
  <si>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</si>
  <si>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</si>
  <si>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</si>
  <si>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</si>
  <si>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</si>
  <si>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</si>
  <si>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</si>
  <si>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</si>
  <si>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</si>
  <si>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</si>
  <si>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</si>
  <si>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</si>
  <si>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</si>
  <si>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</si>
  <si>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</si>
  <si>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</si>
  <si>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</si>
  <si>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</si>
  <si>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</si>
  <si>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</si>
  <si>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</si>
  <si>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</si>
  <si>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</si>
  <si>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</si>
  <si>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</si>
  <si>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</si>
  <si>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</si>
  <si>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</si>
  <si>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</si>
  <si>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</si>
  <si>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</si>
  <si>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</si>
  <si>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</si>
  <si>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</si>
  <si>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</si>
  <si>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</si>
  <si>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</si>
  <si>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</si>
  <si>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</si>
  <si>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</si>
  <si>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</si>
  <si>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</si>
  <si>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</si>
  <si>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</si>
  <si>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</si>
  <si>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</si>
  <si>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</si>
  <si>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</si>
  <si>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</si>
  <si>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</si>
  <si>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</si>
  <si>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</si>
  <si>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CSNSTORES,JCPENNEY01,OVERSTOCK01</t>
  </si>
  <si>
    <t>Setup</t>
  </si>
  <si>
    <t>8/31/2023</t>
  </si>
  <si>
    <t>9/4/2023</t>
  </si>
  <si>
    <t>No</t>
  </si>
  <si>
    <t>11/21/2022</t>
  </si>
  <si>
    <t>3/30/2023</t>
  </si>
  <si>
    <t>4/19/2023</t>
  </si>
  <si>
    <t>4/18/2024</t>
  </si>
  <si>
    <t>12/1/2022</t>
  </si>
  <si>
    <t>3/28/2023</t>
  </si>
  <si>
    <t>5/9/2023</t>
  </si>
  <si>
    <t>8/2/2023</t>
  </si>
  <si>
    <t>5/7/2024</t>
  </si>
  <si>
    <t>6/15/2023</t>
  </si>
  <si>
    <t>6/29/2023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</si>
  <si>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</si>
  <si>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</si>
  <si>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</si>
  <si>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</si>
  <si>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</si>
  <si>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</si>
  <si>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</si>
  <si>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</si>
  <si>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</si>
  <si>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AMAZONDS,CSNSTORES,DLCROSCILL,JCPENNEY01,OVERSTOCK01</t>
  </si>
  <si>
    <t>11/16/2022</t>
  </si>
  <si>
    <t>4/4/2023</t>
  </si>
  <si>
    <t>5/2/2024</t>
  </si>
  <si>
    <t>10/26/2022</t>
  </si>
  <si>
    <t>10/5/2023</t>
  </si>
  <si>
    <t>11/13/2023</t>
  </si>
  <si>
    <t>7/17/2023</t>
  </si>
  <si>
    <t>4/22/2024</t>
  </si>
  <si>
    <t>Hold</t>
  </si>
  <si>
    <t>CCL10-0012</t>
  </si>
  <si>
    <t>Cal King</t>
  </si>
  <si>
    <t>CSNSTORES,DLCROSCILL,JCPENNEY01,OVERSTOCK01</t>
  </si>
  <si>
    <t>4/12/2024</t>
  </si>
  <si>
    <t>11/1/2022</t>
  </si>
  <si>
    <t>4/5/2023</t>
  </si>
  <si>
    <t>4/25/2024</t>
  </si>
  <si>
    <t>2/15/2023</t>
  </si>
  <si>
    <t>11/7/2025</t>
  </si>
  <si>
    <t>4/3/2024</t>
  </si>
  <si>
    <t>6/12/2024</t>
  </si>
  <si>
    <t>4/10/2024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</si>
  <si>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</si>
  <si>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</si>
  <si>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</si>
  <si>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</si>
  <si>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</si>
  <si>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</si>
  <si>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</si>
  <si>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</si>
  <si>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</si>
  <si>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</si>
  <si>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8/5/2025</t>
  </si>
  <si>
    <t>Open</t>
  </si>
  <si>
    <t>10/7/2025</t>
  </si>
  <si>
    <t>9/3/2025</t>
  </si>
  <si>
    <t>11/2/2025</t>
  </si>
  <si>
    <t>Discontinued</t>
  </si>
  <si>
    <t>CCL10-0072</t>
  </si>
  <si>
    <t>BLK01,CSNSTORES,DLCROSCILL,OLLIIX,OVERSTOCK01</t>
  </si>
  <si>
    <t>8/4/2025</t>
  </si>
  <si>
    <t>8/18/2025</t>
  </si>
  <si>
    <t>11/19/2025</t>
  </si>
  <si>
    <t>10/13/2025</t>
  </si>
  <si>
    <t>11/10/2025</t>
  </si>
  <si>
    <t>CCL10-0073</t>
  </si>
  <si>
    <t>9/29/2025</t>
  </si>
  <si>
    <t>8/12/2025</t>
  </si>
  <si>
    <t>8/1/2025</t>
  </si>
  <si>
    <t>12/9/2025</t>
  </si>
  <si>
    <t>10/22/2025</t>
  </si>
  <si>
    <t>11/11/2025</t>
  </si>
  <si>
    <t>CCL10-0013</t>
  </si>
  <si>
    <t>Brown</t>
  </si>
  <si>
    <t>10/25/2022</t>
  </si>
  <si>
    <t>DLCROSCILL,JCPENNEY01,NRTPORT,OVERSTOCK01</t>
  </si>
  <si>
    <t>9/12/2023</t>
  </si>
  <si>
    <t>11/7/2022</t>
  </si>
  <si>
    <t>4/6/2023</t>
  </si>
  <si>
    <t>4/24/2024</t>
  </si>
  <si>
    <t>11/26/2022</t>
  </si>
  <si>
    <t>2/23/2025</t>
  </si>
  <si>
    <t>5/3/2024</t>
  </si>
  <si>
    <t>7/10/2023</t>
  </si>
  <si>
    <t>4/23/2024</t>
  </si>
  <si>
    <t>3/6/2025</t>
  </si>
  <si>
    <t>7/1/2024</t>
  </si>
  <si>
    <t>CCL10-0014</t>
  </si>
  <si>
    <t>AMAZONDS,BLK01,CSNSTORES,JCPENNEY01,NRTPORT,OLLIIX,OVERSTOCK01</t>
  </si>
  <si>
    <t>11/14/2022</t>
  </si>
  <si>
    <t>4/3/2023</t>
  </si>
  <si>
    <t>5/14/2023</t>
  </si>
  <si>
    <t>11/10/2023</t>
  </si>
  <si>
    <t>7/19/2023</t>
  </si>
  <si>
    <t>CCL10-0015</t>
  </si>
  <si>
    <t>CSNSTORES,OVERSTOCK01</t>
  </si>
  <si>
    <t>11/25/2022</t>
  </si>
  <si>
    <t>5/6/2024</t>
  </si>
  <si>
    <t>4/26/2024</t>
  </si>
  <si>
    <t>11/17/2022</t>
  </si>
  <si>
    <t>11/13/2024</t>
  </si>
  <si>
    <t>5/8/2024</t>
  </si>
  <si>
    <t>7/18/2024</t>
  </si>
  <si>
    <t>CCL10-0068</t>
  </si>
  <si>
    <t>Julius</t>
  </si>
  <si>
    <t>Black</t>
  </si>
  <si>
    <t>CSNSTORES,DLCROSCILL</t>
  </si>
  <si>
    <t>8/6/2025</t>
  </si>
  <si>
    <t>8/14/2025</t>
  </si>
  <si>
    <t>11/3/2025</t>
  </si>
  <si>
    <t>10/30/2025</t>
  </si>
  <si>
    <t>10/10/2025</t>
  </si>
  <si>
    <t>CCL10-0069</t>
  </si>
  <si>
    <t>BLK01,CSNSTORES,OLLIIX,OVERSTOCK01</t>
  </si>
  <si>
    <t>7/31/2025</t>
  </si>
  <si>
    <t>11/20/2025</t>
  </si>
  <si>
    <t>9/15/2025</t>
  </si>
  <si>
    <t>11/17/2025</t>
  </si>
  <si>
    <t>CCL10-0070</t>
  </si>
  <si>
    <t>CSNSTORES,DLCROSCILL,OVERSTOCK01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</si>
  <si>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</si>
  <si>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</si>
  <si>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</si>
  <si>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</si>
  <si>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</si>
  <si>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</si>
  <si>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</si>
  <si>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</si>
  <si>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</si>
  <si>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AMAZON,CSNSTORES,JCPENNEY01,MACY02,OVERSTOCK01</t>
  </si>
  <si>
    <t>9/29/2023</t>
  </si>
  <si>
    <t>7/25/2023</t>
  </si>
  <si>
    <t>8/21/2023</t>
  </si>
  <si>
    <t>7/27/2023</t>
  </si>
  <si>
    <t>8/8/2023</t>
  </si>
  <si>
    <t>1/5/2024</t>
  </si>
  <si>
    <t>7/3/2024</t>
  </si>
  <si>
    <t>10/11/2023</t>
  </si>
  <si>
    <t>11/8/2023</t>
  </si>
  <si>
    <t>7/10/2024</t>
  </si>
  <si>
    <t>7/2/2024</t>
  </si>
  <si>
    <t>7/15/2024</t>
  </si>
  <si>
    <t>12/19/2023</t>
  </si>
  <si>
    <t>3/19/2025</t>
  </si>
  <si>
    <t>CCL10-0063</t>
  </si>
  <si>
    <t>CSNSTORES,JCPENNEY01,NRTPORT,OVERSTOCK01</t>
  </si>
  <si>
    <t>9/7/2023</t>
  </si>
  <si>
    <t>10/9/2023</t>
  </si>
  <si>
    <t>8/23/2023</t>
  </si>
  <si>
    <t>9/5/2023</t>
  </si>
  <si>
    <t>7/22/2024</t>
  </si>
  <si>
    <t>8/4/2023</t>
  </si>
  <si>
    <t>CCL10-0064</t>
  </si>
  <si>
    <t>AMAZON,CSNSTORES,OVERSTOCK01</t>
  </si>
  <si>
    <t>8/7/2023</t>
  </si>
  <si>
    <t>10/26/2023</t>
  </si>
  <si>
    <t>8/5/2024</t>
  </si>
  <si>
    <t>8/27/2023</t>
  </si>
  <si>
    <t>10/17/2024</t>
  </si>
  <si>
    <t>2/23/2024</t>
  </si>
  <si>
    <t>CCL10-0001</t>
  </si>
  <si>
    <t>Burgundy</t>
  </si>
  <si>
    <t>5/20/2026</t>
  </si>
  <si>
    <t>JCPENNEY01,OVERSTOCK01</t>
  </si>
  <si>
    <t>9/6/2023</t>
  </si>
  <si>
    <t>11/30/2022</t>
  </si>
  <si>
    <t>4/17/2023</t>
  </si>
  <si>
    <t>8/16/2024</t>
  </si>
  <si>
    <t>11/11/2022</t>
  </si>
  <si>
    <t>6/12/2023</t>
  </si>
  <si>
    <t>11/21/2023</t>
  </si>
  <si>
    <t>8/28/2023</t>
  </si>
  <si>
    <t>6/6/2024</t>
  </si>
  <si>
    <t>8/13/2024</t>
  </si>
  <si>
    <t>3/10/2025</t>
  </si>
  <si>
    <t>CCL10-0002</t>
  </si>
  <si>
    <t>MACY02,OVERSTOCK01</t>
  </si>
  <si>
    <t>7/26/2024</t>
  </si>
  <si>
    <t>11/6/2022</t>
  </si>
  <si>
    <t>11/9/2023</t>
  </si>
  <si>
    <t>8/11/2023</t>
  </si>
  <si>
    <t>6/21/2024</t>
  </si>
  <si>
    <t>CCL10-0003</t>
  </si>
  <si>
    <t>AMAZON,OLLIIX,OVERSTOCK01</t>
  </si>
  <si>
    <t>6/24/2024</t>
  </si>
  <si>
    <t>7/31/2024</t>
  </si>
  <si>
    <t>10/21/2025</t>
  </si>
  <si>
    <t>6/23/2023</t>
  </si>
  <si>
    <t>7/5/2024</t>
  </si>
  <si>
    <t>CCL10-0008</t>
  </si>
  <si>
    <t>Loretta</t>
  </si>
  <si>
    <t>Beige</t>
  </si>
  <si>
    <t>C</t>
  </si>
  <si>
    <t>AMAZON,AMAZONDS,CSNSTORES,JCPENNEY01,OVERSTOCK01</t>
  </si>
  <si>
    <t>9/20/2023</t>
  </si>
  <si>
    <t>5/22/2023</t>
  </si>
  <si>
    <t>10/27/2022</t>
  </si>
  <si>
    <t>10/12/2023</t>
  </si>
  <si>
    <t>11/20/2023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</si>
  <si>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</si>
  <si>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</si>
  <si>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</si>
  <si>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</si>
  <si>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</si>
  <si>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</si>
  <si>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</si>
  <si>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</si>
  <si>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</si>
  <si>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</si>
  <si>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</si>
  <si>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</si>
  <si>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</si>
  <si>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</si>
  <si>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</si>
  <si>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DLCROSCILL,MACY02</t>
  </si>
  <si>
    <t>8/3/2023</t>
  </si>
  <si>
    <t>8/15/2023</t>
  </si>
  <si>
    <t>6/13/2023</t>
  </si>
  <si>
    <t>9/19/2024</t>
  </si>
  <si>
    <t>1/24/2023</t>
  </si>
  <si>
    <t>3/20/2024</t>
  </si>
  <si>
    <t>11/27/2023</t>
  </si>
  <si>
    <t>6/21/2023</t>
  </si>
  <si>
    <t>2/27/2024</t>
  </si>
  <si>
    <t>11/25/2024</t>
  </si>
  <si>
    <t>1/10/2023</t>
  </si>
  <si>
    <t>CCL30-0027</t>
  </si>
  <si>
    <t>Gold</t>
  </si>
  <si>
    <t>10/1/2023</t>
  </si>
  <si>
    <t>11/28/2022</t>
  </si>
  <si>
    <t>5/5/2023</t>
  </si>
  <si>
    <t>6/28/2024</t>
  </si>
  <si>
    <t>5/5/2024</t>
  </si>
  <si>
    <t>8/20/2025</t>
  </si>
  <si>
    <t>1/15/2024</t>
  </si>
  <si>
    <t>7/31/2023</t>
  </si>
  <si>
    <t>6/13/2024</t>
  </si>
  <si>
    <t>2/13/2025</t>
  </si>
  <si>
    <t>CCL30-0026</t>
  </si>
  <si>
    <t>Silver</t>
  </si>
  <si>
    <t>DLCROSCILL,JCPENNEY01,MACY02</t>
  </si>
  <si>
    <t>8/29/2023</t>
  </si>
  <si>
    <t>12/12/2022</t>
  </si>
  <si>
    <t>10/31/2022</t>
  </si>
  <si>
    <t>10/8/2024</t>
  </si>
  <si>
    <t>12/18/2024</t>
  </si>
  <si>
    <t>CCL30-0029</t>
  </si>
  <si>
    <t>Donation</t>
  </si>
  <si>
    <t>C+</t>
  </si>
  <si>
    <t>CSNSTORES,KOHLDSN,MACY02</t>
  </si>
  <si>
    <t>5/29/2023</t>
  </si>
  <si>
    <t>11/24/2023</t>
  </si>
  <si>
    <t>8/28/2024</t>
  </si>
  <si>
    <t>CCL30-0030</t>
  </si>
  <si>
    <t>Biron</t>
  </si>
  <si>
    <t>Square Decor Pillow</t>
  </si>
  <si>
    <t>18x18"</t>
  </si>
  <si>
    <t>9/27/2023</t>
  </si>
  <si>
    <t>12/29/2023</t>
  </si>
  <si>
    <t>11/14/2024</t>
  </si>
  <si>
    <t>CCL30-0031</t>
  </si>
  <si>
    <t>DLCROSCILL,JCPENNEY01</t>
  </si>
  <si>
    <t>11/6/2023</t>
  </si>
  <si>
    <t>1/19/2023</t>
  </si>
  <si>
    <t>7/3/2025</t>
  </si>
  <si>
    <t>7/11/2023</t>
  </si>
  <si>
    <t>7/29/2024</t>
  </si>
  <si>
    <t>5/22/2024</t>
  </si>
  <si>
    <t>CCL30-0036</t>
  </si>
  <si>
    <t>Winchester</t>
  </si>
  <si>
    <t>20x20"</t>
  </si>
  <si>
    <t>Solid</t>
  </si>
  <si>
    <t>10/17/2023</t>
  </si>
  <si>
    <t>9/11/2023</t>
  </si>
  <si>
    <t>8/2/2024</t>
  </si>
  <si>
    <t>8/26/2024</t>
  </si>
  <si>
    <t>CCL30-0038</t>
  </si>
  <si>
    <t>Close-out</t>
  </si>
  <si>
    <t>10/16/2023</t>
  </si>
  <si>
    <t>2/13/2023</t>
  </si>
  <si>
    <t>7/3/2023</t>
  </si>
  <si>
    <t>3/21/2023</t>
  </si>
  <si>
    <t>12/13/2024</t>
  </si>
  <si>
    <t>CCL30-0037</t>
  </si>
  <si>
    <t>CSNSTORES,MACY02</t>
  </si>
  <si>
    <t>6/19/2023</t>
  </si>
  <si>
    <t>8/9/2023</t>
  </si>
  <si>
    <t>7/23/2024</t>
  </si>
  <si>
    <t>CCL30-0035</t>
  </si>
  <si>
    <t>7/14/2023</t>
  </si>
  <si>
    <t>8/19/2024</t>
  </si>
  <si>
    <t>7/7/2025</t>
  </si>
  <si>
    <t>11/22/2023</t>
  </si>
  <si>
    <t>5/10/2024</t>
  </si>
  <si>
    <t>CCL30-0034</t>
  </si>
  <si>
    <t>11/8/2022</t>
  </si>
  <si>
    <t>4/26/2023</t>
  </si>
  <si>
    <t>10/11/2024</t>
  </si>
  <si>
    <t>1/4/2024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</si>
  <si>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</si>
  <si>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</si>
  <si>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</si>
  <si>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</si>
  <si>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</si>
  <si>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</si>
  <si>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</si>
  <si>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</si>
  <si>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CSNSTORES,DLCROSCILL,JCPENNEY01,KOHLDSN</t>
  </si>
  <si>
    <t>7/28/2023</t>
  </si>
  <si>
    <t>4/25/2023</t>
  </si>
  <si>
    <t>1/12/2024</t>
  </si>
  <si>
    <t>10/3/2023</t>
  </si>
  <si>
    <t>7/7/2023</t>
  </si>
  <si>
    <t>3/29/2024</t>
  </si>
  <si>
    <t>7/25/2024</t>
  </si>
  <si>
    <t>CCL13-0019</t>
  </si>
  <si>
    <t>3/23/2023</t>
  </si>
  <si>
    <t>1/8/2024</t>
  </si>
  <si>
    <t>6/7/2023</t>
  </si>
  <si>
    <t>11/26/2023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</si>
  <si>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</si>
  <si>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</si>
  <si>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</si>
  <si>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</si>
  <si>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</si>
  <si>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</si>
  <si>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</si>
  <si>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</si>
  <si>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1/23/2023</t>
  </si>
  <si>
    <t>4/13/2023</t>
  </si>
  <si>
    <t>7/5/2023</t>
  </si>
  <si>
    <t>CCL11-0078</t>
  </si>
  <si>
    <t>BED SKIRT&amp;SHAM</t>
  </si>
  <si>
    <t>Bed Skirt&amp;Sham</t>
  </si>
  <si>
    <t>Euro sham</t>
  </si>
  <si>
    <t>26x26"</t>
  </si>
  <si>
    <t>8/15/2025</t>
  </si>
  <si>
    <t>CCL11-0023</t>
  </si>
  <si>
    <t>Clermont</t>
  </si>
  <si>
    <t>European Pillow Sham</t>
  </si>
  <si>
    <t>Geometric</t>
  </si>
  <si>
    <t>CSNSTORES,DLCROSCILL,OLLIIX</t>
  </si>
  <si>
    <t>6/9/2023</t>
  </si>
  <si>
    <t>1/29/2025</t>
  </si>
  <si>
    <t>2/7/2025</t>
  </si>
  <si>
    <t>CCL11-0024</t>
  </si>
  <si>
    <t>Sham</t>
  </si>
  <si>
    <t>5/15/2023</t>
  </si>
  <si>
    <t>10/4/2024</t>
  </si>
  <si>
    <t>12/12/2023</t>
  </si>
  <si>
    <t>9/19/2023</t>
  </si>
  <si>
    <t>CCL11-0025</t>
  </si>
  <si>
    <t>B-</t>
  </si>
  <si>
    <t>5/20/2024</t>
  </si>
  <si>
    <t>10/20/2025</t>
  </si>
  <si>
    <t>CCL11-0022</t>
  </si>
  <si>
    <t>5/30/2023</t>
  </si>
  <si>
    <t>2/19/2025</t>
  </si>
  <si>
    <t>11/28/2023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</si>
  <si>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</si>
  <si>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</si>
  <si>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</si>
  <si>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</si>
  <si>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</si>
  <si>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</si>
  <si>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</si>
  <si>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CCA12-0003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</si>
  <si>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</si>
  <si>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</si>
  <si>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</si>
  <si>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</si>
  <si>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</si>
  <si>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</si>
  <si>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</si>
  <si>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Cotton</t>
  </si>
  <si>
    <t>Modern/Contemporary</t>
  </si>
  <si>
    <t>4/3/2025</t>
  </si>
  <si>
    <t>11/10/2022</t>
  </si>
  <si>
    <t>2/23/2023</t>
  </si>
  <si>
    <t>Yes</t>
  </si>
  <si>
    <t>10/24/2023</t>
  </si>
  <si>
    <t>Offered</t>
  </si>
  <si>
    <t>12/2/2023</t>
  </si>
  <si>
    <t>CCA12-0004</t>
  </si>
  <si>
    <t>King/Cal King</t>
  </si>
  <si>
    <t>1/26/2023</t>
  </si>
  <si>
    <t>11/17/2023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</si>
  <si>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</si>
  <si>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</si>
  <si>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</si>
  <si>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</si>
  <si>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</si>
  <si>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</si>
  <si>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</si>
  <si>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CCA12-0005</t>
  </si>
  <si>
    <t>Callista</t>
  </si>
  <si>
    <t>Blue</t>
  </si>
  <si>
    <t>Striped</t>
  </si>
  <si>
    <t>10/20/2022</t>
  </si>
  <si>
    <t>10/25/2023</t>
  </si>
  <si>
    <t>1/9/2023</t>
  </si>
  <si>
    <t>6/5/2023</t>
  </si>
  <si>
    <t>11/18/2023</t>
  </si>
  <si>
    <t>12/17/2024</t>
  </si>
  <si>
    <t>CCA11-0011</t>
  </si>
  <si>
    <t>Gema</t>
  </si>
  <si>
    <t>Soft White</t>
  </si>
  <si>
    <t>Inactive</t>
  </si>
  <si>
    <t>3/19/2023</t>
  </si>
  <si>
    <t>4/12/2023</t>
  </si>
  <si>
    <t>10/16/2022</t>
  </si>
  <si>
    <t>11/14/2023</t>
  </si>
  <si>
    <t>CCA13-0009</t>
  </si>
  <si>
    <t>3 Piece Grey Coverlet Set</t>
  </si>
  <si>
    <t>Gray</t>
  </si>
  <si>
    <t>2/5/2024</t>
  </si>
  <si>
    <t>7/6/2023</t>
  </si>
  <si>
    <t>CCA13-0007</t>
  </si>
  <si>
    <t>3 Piece White Coverlet Set</t>
  </si>
  <si>
    <t>9/25/2023</t>
  </si>
  <si>
    <t>5/28/2024</t>
  </si>
  <si>
    <t>CCA13-0008</t>
  </si>
  <si>
    <t>2/6/2024</t>
  </si>
  <si>
    <t>7/8/2024</t>
  </si>
  <si>
    <t>CHM30-0013</t>
  </si>
  <si>
    <t>Croscill Home</t>
  </si>
  <si>
    <t>Canova</t>
  </si>
  <si>
    <t>12x24"</t>
  </si>
  <si>
    <t>White</t>
  </si>
  <si>
    <t>CSNSTORES,JCPENNEY01</t>
  </si>
  <si>
    <t>1/18/2023</t>
  </si>
  <si>
    <t>6/26/2023</t>
  </si>
  <si>
    <t>CHM30-0015</t>
  </si>
  <si>
    <t>Melodia</t>
  </si>
  <si>
    <t>Linen</t>
  </si>
  <si>
    <t>Botanical</t>
  </si>
  <si>
    <t>12/6/2022</t>
  </si>
  <si>
    <t>10/21/2023</t>
  </si>
  <si>
    <t>12/7/2022</t>
  </si>
  <si>
    <t>2/20/2023</t>
  </si>
  <si>
    <t>7/18/2023</t>
  </si>
  <si>
    <t>2/16/2024</t>
  </si>
  <si>
    <t>10/20/2023</t>
  </si>
  <si>
    <t>CHM30-0019</t>
  </si>
  <si>
    <t>Tan</t>
  </si>
  <si>
    <t>3/18/2024</t>
  </si>
  <si>
    <t>3/17/2023</t>
  </si>
  <si>
    <t>7/20/2023</t>
  </si>
  <si>
    <t>CHM11-0011</t>
  </si>
  <si>
    <t>Perla</t>
  </si>
  <si>
    <t>Pieced</t>
  </si>
  <si>
    <t>4/17/2024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</si>
  <si>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</si>
  <si>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</si>
  <si>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</si>
  <si>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</si>
  <si>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</si>
  <si>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</si>
  <si>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</si>
  <si>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1/16/2023</t>
  </si>
  <si>
    <t>6/22/2023</t>
  </si>
  <si>
    <t>CHM12-0003</t>
  </si>
  <si>
    <t>Villa</t>
  </si>
  <si>
    <t>3 Piece Grey Duvet Set</t>
  </si>
  <si>
    <t>Steel Gray</t>
  </si>
  <si>
    <t>Bamboo</t>
  </si>
  <si>
    <t>12/13/2022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</si>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</sst>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6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>
        <v>10</v>
      </c>
      <c r="AA6" s="4">
        <f>=ROUNDDOWN(0.87719298245614,0)</f>
      </c>
      <c r="AB6" s="5">
        <v>11.4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1094.09</v>
      </c>
      <c r="AR6" s="4">
        <v>1</v>
      </c>
      <c r="AS6" s="8">
        <v>187.68</v>
      </c>
      <c r="AT6" s="7">
        <v>6</v>
      </c>
      <c r="AU6" s="7">
        <v>4.8296</v>
      </c>
      <c r="AV6" s="4">
        <v>28</v>
      </c>
      <c r="AW6" s="8">
        <v>4873.23</v>
      </c>
      <c r="AX6" s="4">
        <v>13</v>
      </c>
      <c r="AY6" s="8">
        <v>2191.7</v>
      </c>
      <c r="AZ6" s="7">
        <v>1.1538</v>
      </c>
      <c r="BA6" s="7">
        <v>1.2235</v>
      </c>
      <c r="BB6" s="7">
        <v>0.2245</v>
      </c>
      <c r="BC6" s="4">
        <v>53</v>
      </c>
      <c r="BD6" s="8">
        <v>9786.88</v>
      </c>
      <c r="BE6" s="4">
        <v>28</v>
      </c>
      <c r="BF6" s="8">
        <v>4761.14</v>
      </c>
      <c r="BG6" s="7">
        <v>0.8929</v>
      </c>
      <c r="BH6" s="7">
        <v>1.0556</v>
      </c>
      <c r="BI6" s="7">
        <v>0.4979</v>
      </c>
      <c r="BJ6" s="4">
        <v>7</v>
      </c>
      <c r="BK6" s="8">
        <v>1094.09</v>
      </c>
      <c r="BL6" s="2" t="s">
        <v>154</v>
      </c>
      <c r="BM6" s="7">
        <v>1</v>
      </c>
      <c r="BN6" s="7">
        <v>1</v>
      </c>
      <c r="BO6" s="4">
        <v>5</v>
      </c>
      <c r="BP6" s="8">
        <v>755.05</v>
      </c>
      <c r="BQ6" s="4"/>
      <c r="BR6" s="8"/>
      <c r="BS6" s="7"/>
      <c r="BT6" s="7"/>
      <c r="BU6" s="2" t="s">
        <v>155</v>
      </c>
      <c r="BV6" s="2" t="s">
        <v>145</v>
      </c>
      <c r="BW6" s="2" t="s">
        <v>156</v>
      </c>
      <c r="BX6" s="2" t="s">
        <v>157</v>
      </c>
      <c r="BY6" s="2" t="s">
        <v>158</v>
      </c>
      <c r="BZ6" s="2" t="s">
        <v>158</v>
      </c>
      <c r="CA6" s="2" t="s">
        <v>148</v>
      </c>
      <c r="CB6" s="4"/>
      <c r="CC6" s="8"/>
      <c r="CD6" s="4"/>
      <c r="CE6" s="8"/>
      <c r="CF6" s="7"/>
      <c r="CG6" s="7"/>
      <c r="CH6" s="2" t="s">
        <v>155</v>
      </c>
      <c r="CI6" s="2" t="s">
        <v>145</v>
      </c>
      <c r="CJ6" s="2" t="s">
        <v>152</v>
      </c>
      <c r="CK6" s="2" t="s">
        <v>159</v>
      </c>
      <c r="CL6" s="2" t="s">
        <v>158</v>
      </c>
      <c r="CM6" s="2" t="s">
        <v>158</v>
      </c>
      <c r="CN6" s="2" t="s">
        <v>148</v>
      </c>
      <c r="CO6" s="4">
        <v>1</v>
      </c>
      <c r="CP6" s="8">
        <v>140.35</v>
      </c>
      <c r="CQ6" s="4"/>
      <c r="CR6" s="8"/>
      <c r="CS6" s="7"/>
      <c r="CT6" s="7"/>
      <c r="CU6" s="2" t="s">
        <v>155</v>
      </c>
      <c r="CV6" s="2" t="s">
        <v>145</v>
      </c>
      <c r="CW6" s="2" t="s">
        <v>160</v>
      </c>
      <c r="CX6" s="2" t="s">
        <v>161</v>
      </c>
      <c r="CY6" s="2" t="s">
        <v>158</v>
      </c>
      <c r="CZ6" s="2" t="s">
        <v>158</v>
      </c>
      <c r="DA6" s="2" t="s">
        <v>148</v>
      </c>
      <c r="DB6" s="4"/>
      <c r="DC6" s="8"/>
      <c r="DD6" s="4"/>
      <c r="DE6" s="8"/>
      <c r="DF6" s="7"/>
      <c r="DG6" s="7"/>
      <c r="DH6" s="2" t="s">
        <v>155</v>
      </c>
      <c r="DI6" s="2" t="s">
        <v>145</v>
      </c>
      <c r="DJ6" s="2" t="s">
        <v>148</v>
      </c>
      <c r="DK6" s="2" t="s">
        <v>162</v>
      </c>
      <c r="DL6" s="2" t="s">
        <v>158</v>
      </c>
      <c r="DM6" s="2" t="s">
        <v>158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152</v>
      </c>
      <c r="DX6" s="2" t="s">
        <v>163</v>
      </c>
      <c r="DY6" s="2" t="s">
        <v>158</v>
      </c>
      <c r="DZ6" s="2" t="s">
        <v>158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164</v>
      </c>
      <c r="EK6" s="2" t="s">
        <v>165</v>
      </c>
      <c r="EL6" s="2" t="s">
        <v>158</v>
      </c>
      <c r="EM6" s="2" t="s">
        <v>158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158</v>
      </c>
      <c r="EZ6" s="2" t="s">
        <v>158</v>
      </c>
      <c r="FA6" s="2" t="s">
        <v>148</v>
      </c>
      <c r="FB6" s="4">
        <v>1</v>
      </c>
      <c r="FC6" s="8">
        <v>198.69</v>
      </c>
      <c r="FD6" s="4">
        <v>1</v>
      </c>
      <c r="FE6" s="8">
        <v>187.68</v>
      </c>
      <c r="FF6" s="7"/>
      <c r="FG6" s="7">
        <v>0.0587</v>
      </c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158</v>
      </c>
      <c r="FM6" s="2" t="s">
        <v>158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158</v>
      </c>
      <c r="FZ6" s="2" t="s">
        <v>158</v>
      </c>
      <c r="GA6" s="2" t="s">
        <v>148</v>
      </c>
      <c r="GB6" s="4"/>
      <c r="GC6" s="8"/>
      <c r="GD6" s="4"/>
      <c r="GE6" s="8"/>
      <c r="GF6" s="7"/>
      <c r="GG6" s="7"/>
      <c r="GH6" s="2" t="s">
        <v>148</v>
      </c>
      <c r="GI6" s="2" t="s">
        <v>148</v>
      </c>
      <c r="GJ6" s="2" t="s">
        <v>148</v>
      </c>
      <c r="GK6" s="2" t="s">
        <v>148</v>
      </c>
      <c r="GL6" s="2" t="s">
        <v>148</v>
      </c>
      <c r="GM6" s="2" t="s">
        <v>148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155</v>
      </c>
      <c r="JI6" s="2" t="s">
        <v>145</v>
      </c>
      <c r="JJ6" s="2" t="s">
        <v>172</v>
      </c>
      <c r="JK6" s="2" t="s">
        <v>148</v>
      </c>
      <c r="JL6" s="2" t="s">
        <v>158</v>
      </c>
      <c r="JM6" s="2" t="s">
        <v>158</v>
      </c>
      <c r="JN6" s="2" t="s">
        <v>148</v>
      </c>
      <c r="JO6" s="4"/>
      <c r="JP6" s="8"/>
      <c r="JQ6" s="4"/>
      <c r="JR6" s="8"/>
      <c r="JS6" s="7"/>
      <c r="JT6" s="7"/>
      <c r="JU6" s="2" t="s">
        <v>148</v>
      </c>
      <c r="JV6" s="2" t="s">
        <v>148</v>
      </c>
      <c r="JW6" s="2" t="s">
        <v>148</v>
      </c>
      <c r="JX6" s="2" t="s">
        <v>148</v>
      </c>
      <c r="JY6" s="2" t="s">
        <v>148</v>
      </c>
      <c r="JZ6" s="2" t="s">
        <v>148</v>
      </c>
      <c r="KA6" s="2" t="s">
        <v>148</v>
      </c>
      <c r="KB6" s="4"/>
      <c r="KC6" s="8"/>
      <c r="KD6" s="4"/>
      <c r="KE6" s="8"/>
      <c r="KF6" s="7"/>
      <c r="KG6" s="7"/>
      <c r="KH6" s="2" t="s">
        <v>155</v>
      </c>
      <c r="KI6" s="2" t="s">
        <v>145</v>
      </c>
      <c r="KJ6" s="2" t="s">
        <v>148</v>
      </c>
      <c r="KK6" s="2" t="s">
        <v>173</v>
      </c>
      <c r="KL6" s="2" t="s">
        <v>158</v>
      </c>
      <c r="KM6" s="2" t="s">
        <v>158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174</v>
      </c>
      <c r="KX6" s="2" t="s">
        <v>175</v>
      </c>
      <c r="KY6" s="2" t="s">
        <v>158</v>
      </c>
      <c r="KZ6" s="2" t="s">
        <v>158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>
        <v>10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>
        <v>99</v>
      </c>
      <c r="AA7" s="4">
        <f>=ROUNDDOWN(5.72254335260116,0)</f>
      </c>
      <c r="AB7" s="5">
        <v>17.3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17</v>
      </c>
      <c r="AQ7" s="8">
        <v>3018.34</v>
      </c>
      <c r="AR7" s="4">
        <v>10</v>
      </c>
      <c r="AS7" s="8">
        <v>1624.37</v>
      </c>
      <c r="AT7" s="7">
        <v>0.7</v>
      </c>
      <c r="AU7" s="7">
        <v>0.8582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0.6194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17</v>
      </c>
      <c r="BK7" s="8">
        <v>3018.34</v>
      </c>
      <c r="BL7" s="2" t="s">
        <v>179</v>
      </c>
      <c r="BM7" s="7">
        <v>1</v>
      </c>
      <c r="BN7" s="7">
        <v>1</v>
      </c>
      <c r="BO7" s="4">
        <v>5</v>
      </c>
      <c r="BP7" s="8">
        <v>897.3</v>
      </c>
      <c r="BQ7" s="4">
        <v>2</v>
      </c>
      <c r="BR7" s="8">
        <v>333.58</v>
      </c>
      <c r="BS7" s="7">
        <v>1.5</v>
      </c>
      <c r="BT7" s="7">
        <v>1.6899</v>
      </c>
      <c r="BU7" s="2" t="s">
        <v>155</v>
      </c>
      <c r="BV7" s="2" t="s">
        <v>145</v>
      </c>
      <c r="BW7" s="2" t="s">
        <v>156</v>
      </c>
      <c r="BX7" s="2" t="s">
        <v>157</v>
      </c>
      <c r="BY7" s="2" t="s">
        <v>158</v>
      </c>
      <c r="BZ7" s="2" t="s">
        <v>158</v>
      </c>
      <c r="CA7" s="2" t="s">
        <v>148</v>
      </c>
      <c r="CB7" s="4">
        <v>1</v>
      </c>
      <c r="CC7" s="8">
        <v>237.75</v>
      </c>
      <c r="CD7" s="4"/>
      <c r="CE7" s="8"/>
      <c r="CF7" s="7"/>
      <c r="CG7" s="7"/>
      <c r="CH7" s="2" t="s">
        <v>155</v>
      </c>
      <c r="CI7" s="2" t="s">
        <v>145</v>
      </c>
      <c r="CJ7" s="2" t="s">
        <v>178</v>
      </c>
      <c r="CK7" s="2" t="s">
        <v>180</v>
      </c>
      <c r="CL7" s="2" t="s">
        <v>158</v>
      </c>
      <c r="CM7" s="2" t="s">
        <v>158</v>
      </c>
      <c r="CN7" s="2" t="s">
        <v>148</v>
      </c>
      <c r="CO7" s="4">
        <v>7</v>
      </c>
      <c r="CP7" s="8">
        <v>1150.37</v>
      </c>
      <c r="CQ7" s="4">
        <v>7</v>
      </c>
      <c r="CR7" s="8">
        <v>1065.57</v>
      </c>
      <c r="CS7" s="7"/>
      <c r="CT7" s="7">
        <v>0.0796</v>
      </c>
      <c r="CU7" s="2" t="s">
        <v>155</v>
      </c>
      <c r="CV7" s="2" t="s">
        <v>145</v>
      </c>
      <c r="CW7" s="2" t="s">
        <v>160</v>
      </c>
      <c r="CX7" s="2" t="s">
        <v>181</v>
      </c>
      <c r="CY7" s="2" t="s">
        <v>158</v>
      </c>
      <c r="CZ7" s="2" t="s">
        <v>158</v>
      </c>
      <c r="DA7" s="2" t="s">
        <v>148</v>
      </c>
      <c r="DB7" s="4">
        <v>4</v>
      </c>
      <c r="DC7" s="8">
        <v>732.92</v>
      </c>
      <c r="DD7" s="4"/>
      <c r="DE7" s="8"/>
      <c r="DF7" s="7"/>
      <c r="DG7" s="7"/>
      <c r="DH7" s="2" t="s">
        <v>155</v>
      </c>
      <c r="DI7" s="2" t="s">
        <v>145</v>
      </c>
      <c r="DJ7" s="2" t="s">
        <v>148</v>
      </c>
      <c r="DK7" s="2" t="s">
        <v>182</v>
      </c>
      <c r="DL7" s="2" t="s">
        <v>158</v>
      </c>
      <c r="DM7" s="2" t="s">
        <v>158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178</v>
      </c>
      <c r="DX7" s="2" t="s">
        <v>183</v>
      </c>
      <c r="DY7" s="2" t="s">
        <v>158</v>
      </c>
      <c r="DZ7" s="2" t="s">
        <v>158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164</v>
      </c>
      <c r="EK7" s="2" t="s">
        <v>184</v>
      </c>
      <c r="EL7" s="2" t="s">
        <v>158</v>
      </c>
      <c r="EM7" s="2" t="s">
        <v>158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158</v>
      </c>
      <c r="EZ7" s="2" t="s">
        <v>158</v>
      </c>
      <c r="FA7" s="2" t="s">
        <v>148</v>
      </c>
      <c r="FB7" s="4"/>
      <c r="FC7" s="8"/>
      <c r="FD7" s="4">
        <v>1</v>
      </c>
      <c r="FE7" s="8">
        <v>225.22</v>
      </c>
      <c r="FF7" s="7">
        <v>-1</v>
      </c>
      <c r="FG7" s="7">
        <v>-1</v>
      </c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158</v>
      </c>
      <c r="FM7" s="2" t="s">
        <v>158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158</v>
      </c>
      <c r="FZ7" s="2" t="s">
        <v>158</v>
      </c>
      <c r="GA7" s="2" t="s">
        <v>148</v>
      </c>
      <c r="GB7" s="4"/>
      <c r="GC7" s="8"/>
      <c r="GD7" s="4"/>
      <c r="GE7" s="8"/>
      <c r="GF7" s="7"/>
      <c r="GG7" s="7"/>
      <c r="GH7" s="2" t="s">
        <v>148</v>
      </c>
      <c r="GI7" s="2" t="s">
        <v>148</v>
      </c>
      <c r="GJ7" s="2" t="s">
        <v>148</v>
      </c>
      <c r="GK7" s="2" t="s">
        <v>148</v>
      </c>
      <c r="GL7" s="2" t="s">
        <v>148</v>
      </c>
      <c r="GM7" s="2" t="s">
        <v>148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155</v>
      </c>
      <c r="JI7" s="2" t="s">
        <v>145</v>
      </c>
      <c r="JJ7" s="2" t="s">
        <v>172</v>
      </c>
      <c r="JK7" s="2" t="s">
        <v>148</v>
      </c>
      <c r="JL7" s="2" t="s">
        <v>158</v>
      </c>
      <c r="JM7" s="2" t="s">
        <v>158</v>
      </c>
      <c r="JN7" s="2" t="s">
        <v>148</v>
      </c>
      <c r="JO7" s="4"/>
      <c r="JP7" s="8"/>
      <c r="JQ7" s="4"/>
      <c r="JR7" s="8"/>
      <c r="JS7" s="7"/>
      <c r="JT7" s="7"/>
      <c r="JU7" s="2" t="s">
        <v>148</v>
      </c>
      <c r="JV7" s="2" t="s">
        <v>148</v>
      </c>
      <c r="JW7" s="2" t="s">
        <v>148</v>
      </c>
      <c r="JX7" s="2" t="s">
        <v>148</v>
      </c>
      <c r="JY7" s="2" t="s">
        <v>148</v>
      </c>
      <c r="JZ7" s="2" t="s">
        <v>148</v>
      </c>
      <c r="KA7" s="2" t="s">
        <v>148</v>
      </c>
      <c r="KB7" s="4"/>
      <c r="KC7" s="8"/>
      <c r="KD7" s="4"/>
      <c r="KE7" s="8"/>
      <c r="KF7" s="7"/>
      <c r="KG7" s="7"/>
      <c r="KH7" s="2" t="s">
        <v>188</v>
      </c>
      <c r="KI7" s="2" t="s">
        <v>145</v>
      </c>
      <c r="KJ7" s="2" t="s">
        <v>148</v>
      </c>
      <c r="KK7" s="2" t="s">
        <v>148</v>
      </c>
      <c r="KL7" s="2" t="s">
        <v>158</v>
      </c>
      <c r="KM7" s="2" t="s">
        <v>158</v>
      </c>
      <c r="KN7" s="2" t="s">
        <v>148</v>
      </c>
      <c r="KO7" s="4"/>
      <c r="KP7" s="8"/>
      <c r="KQ7" s="4"/>
      <c r="KR7" s="8"/>
      <c r="KS7" s="7"/>
      <c r="KT7" s="7"/>
      <c r="KU7" s="2" t="s">
        <v>155</v>
      </c>
      <c r="KV7" s="2" t="s">
        <v>145</v>
      </c>
      <c r="KW7" s="2" t="s">
        <v>174</v>
      </c>
      <c r="KX7" s="2" t="s">
        <v>148</v>
      </c>
      <c r="KY7" s="2" t="s">
        <v>158</v>
      </c>
      <c r="KZ7" s="2" t="s">
        <v>158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>
        <v>99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>
        <v>100</v>
      </c>
      <c r="AA8" s="4">
        <f>=ROUNDDOWN(17.8571428571429,0)</f>
      </c>
      <c r="AB8" s="5">
        <v>5.6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4</v>
      </c>
      <c r="AQ8" s="8">
        <v>760.8</v>
      </c>
      <c r="AR8" s="4">
        <v>2</v>
      </c>
      <c r="AS8" s="8">
        <v>379.65</v>
      </c>
      <c r="AT8" s="7">
        <v>1</v>
      </c>
      <c r="AU8" s="7">
        <v>1.004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0.1561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4</v>
      </c>
      <c r="BK8" s="8">
        <v>760.8</v>
      </c>
      <c r="BL8" s="2" t="s">
        <v>191</v>
      </c>
      <c r="BM8" s="7">
        <v>1</v>
      </c>
      <c r="BN8" s="7">
        <v>1</v>
      </c>
      <c r="BO8" s="4">
        <v>2</v>
      </c>
      <c r="BP8" s="8">
        <v>359.32</v>
      </c>
      <c r="BQ8" s="4"/>
      <c r="BR8" s="8"/>
      <c r="BS8" s="7"/>
      <c r="BT8" s="7"/>
      <c r="BU8" s="2" t="s">
        <v>155</v>
      </c>
      <c r="BV8" s="2" t="s">
        <v>145</v>
      </c>
      <c r="BW8" s="2" t="s">
        <v>170</v>
      </c>
      <c r="BX8" s="2" t="s">
        <v>192</v>
      </c>
      <c r="BY8" s="2" t="s">
        <v>158</v>
      </c>
      <c r="BZ8" s="2" t="s">
        <v>158</v>
      </c>
      <c r="CA8" s="2" t="s">
        <v>148</v>
      </c>
      <c r="CB8" s="4">
        <v>1</v>
      </c>
      <c r="CC8" s="8">
        <v>234.58</v>
      </c>
      <c r="CD8" s="4"/>
      <c r="CE8" s="8"/>
      <c r="CF8" s="7"/>
      <c r="CG8" s="7"/>
      <c r="CH8" s="2" t="s">
        <v>155</v>
      </c>
      <c r="CI8" s="2" t="s">
        <v>145</v>
      </c>
      <c r="CJ8" s="2" t="s">
        <v>178</v>
      </c>
      <c r="CK8" s="2" t="s">
        <v>193</v>
      </c>
      <c r="CL8" s="2" t="s">
        <v>158</v>
      </c>
      <c r="CM8" s="2" t="s">
        <v>158</v>
      </c>
      <c r="CN8" s="2" t="s">
        <v>148</v>
      </c>
      <c r="CO8" s="4">
        <v>1</v>
      </c>
      <c r="CP8" s="8">
        <v>166.9</v>
      </c>
      <c r="CQ8" s="4">
        <v>1</v>
      </c>
      <c r="CR8" s="8">
        <v>154.43</v>
      </c>
      <c r="CS8" s="7"/>
      <c r="CT8" s="7">
        <v>0.0807</v>
      </c>
      <c r="CU8" s="2" t="s">
        <v>155</v>
      </c>
      <c r="CV8" s="2" t="s">
        <v>145</v>
      </c>
      <c r="CW8" s="2" t="s">
        <v>160</v>
      </c>
      <c r="CX8" s="2" t="s">
        <v>194</v>
      </c>
      <c r="CY8" s="2" t="s">
        <v>158</v>
      </c>
      <c r="CZ8" s="2" t="s">
        <v>158</v>
      </c>
      <c r="DA8" s="2" t="s">
        <v>148</v>
      </c>
      <c r="DB8" s="4"/>
      <c r="DC8" s="8"/>
      <c r="DD8" s="4"/>
      <c r="DE8" s="8"/>
      <c r="DF8" s="7"/>
      <c r="DG8" s="7"/>
      <c r="DH8" s="2" t="s">
        <v>155</v>
      </c>
      <c r="DI8" s="2" t="s">
        <v>145</v>
      </c>
      <c r="DJ8" s="2" t="s">
        <v>148</v>
      </c>
      <c r="DK8" s="2" t="s">
        <v>195</v>
      </c>
      <c r="DL8" s="2" t="s">
        <v>158</v>
      </c>
      <c r="DM8" s="2" t="s">
        <v>158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178</v>
      </c>
      <c r="DX8" s="2" t="s">
        <v>196</v>
      </c>
      <c r="DY8" s="2" t="s">
        <v>158</v>
      </c>
      <c r="DZ8" s="2" t="s">
        <v>158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164</v>
      </c>
      <c r="EK8" s="2" t="s">
        <v>197</v>
      </c>
      <c r="EL8" s="2" t="s">
        <v>158</v>
      </c>
      <c r="EM8" s="2" t="s">
        <v>158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198</v>
      </c>
      <c r="EX8" s="2" t="s">
        <v>199</v>
      </c>
      <c r="EY8" s="2" t="s">
        <v>158</v>
      </c>
      <c r="EZ8" s="2" t="s">
        <v>158</v>
      </c>
      <c r="FA8" s="2" t="s">
        <v>148</v>
      </c>
      <c r="FB8" s="4"/>
      <c r="FC8" s="8"/>
      <c r="FD8" s="4">
        <v>1</v>
      </c>
      <c r="FE8" s="8">
        <v>225.22</v>
      </c>
      <c r="FF8" s="7">
        <v>-1</v>
      </c>
      <c r="FG8" s="7">
        <v>-1</v>
      </c>
      <c r="FH8" s="2" t="s">
        <v>155</v>
      </c>
      <c r="FI8" s="2" t="s">
        <v>145</v>
      </c>
      <c r="FJ8" s="2" t="s">
        <v>198</v>
      </c>
      <c r="FK8" s="2" t="s">
        <v>200</v>
      </c>
      <c r="FL8" s="2" t="s">
        <v>158</v>
      </c>
      <c r="FM8" s="2" t="s">
        <v>158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158</v>
      </c>
      <c r="FZ8" s="2" t="s">
        <v>158</v>
      </c>
      <c r="GA8" s="2" t="s">
        <v>148</v>
      </c>
      <c r="GB8" s="4"/>
      <c r="GC8" s="8"/>
      <c r="GD8" s="4"/>
      <c r="GE8" s="8"/>
      <c r="GF8" s="7"/>
      <c r="GG8" s="7"/>
      <c r="GH8" s="2" t="s">
        <v>148</v>
      </c>
      <c r="GI8" s="2" t="s">
        <v>148</v>
      </c>
      <c r="GJ8" s="2" t="s">
        <v>148</v>
      </c>
      <c r="GK8" s="2" t="s">
        <v>148</v>
      </c>
      <c r="GL8" s="2" t="s">
        <v>148</v>
      </c>
      <c r="GM8" s="2" t="s">
        <v>148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155</v>
      </c>
      <c r="JI8" s="2" t="s">
        <v>145</v>
      </c>
      <c r="JJ8" s="2" t="s">
        <v>202</v>
      </c>
      <c r="JK8" s="2" t="s">
        <v>148</v>
      </c>
      <c r="JL8" s="2" t="s">
        <v>158</v>
      </c>
      <c r="JM8" s="2" t="s">
        <v>158</v>
      </c>
      <c r="JN8" s="2" t="s">
        <v>148</v>
      </c>
      <c r="JO8" s="4"/>
      <c r="JP8" s="8"/>
      <c r="JQ8" s="4"/>
      <c r="JR8" s="8"/>
      <c r="JS8" s="7"/>
      <c r="JT8" s="7"/>
      <c r="JU8" s="2" t="s">
        <v>148</v>
      </c>
      <c r="JV8" s="2" t="s">
        <v>148</v>
      </c>
      <c r="JW8" s="2" t="s">
        <v>148</v>
      </c>
      <c r="JX8" s="2" t="s">
        <v>148</v>
      </c>
      <c r="JY8" s="2" t="s">
        <v>148</v>
      </c>
      <c r="JZ8" s="2" t="s">
        <v>148</v>
      </c>
      <c r="KA8" s="2" t="s">
        <v>148</v>
      </c>
      <c r="KB8" s="4"/>
      <c r="KC8" s="8"/>
      <c r="KD8" s="4"/>
      <c r="KE8" s="8"/>
      <c r="KF8" s="7"/>
      <c r="KG8" s="7"/>
      <c r="KH8" s="2" t="s">
        <v>188</v>
      </c>
      <c r="KI8" s="2" t="s">
        <v>145</v>
      </c>
      <c r="KJ8" s="2" t="s">
        <v>148</v>
      </c>
      <c r="KK8" s="2" t="s">
        <v>148</v>
      </c>
      <c r="KL8" s="2" t="s">
        <v>158</v>
      </c>
      <c r="KM8" s="2" t="s">
        <v>158</v>
      </c>
      <c r="KN8" s="2" t="s">
        <v>148</v>
      </c>
      <c r="KO8" s="4"/>
      <c r="KP8" s="8"/>
      <c r="KQ8" s="4"/>
      <c r="KR8" s="8"/>
      <c r="KS8" s="7"/>
      <c r="KT8" s="7"/>
      <c r="KU8" s="2" t="s">
        <v>155</v>
      </c>
      <c r="KV8" s="2" t="s">
        <v>145</v>
      </c>
      <c r="KW8" s="2" t="s">
        <v>174</v>
      </c>
      <c r="KX8" s="2" t="s">
        <v>148</v>
      </c>
      <c r="KY8" s="2" t="s">
        <v>158</v>
      </c>
      <c r="KZ8" s="2" t="s">
        <v>158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>
        <v>100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>
        <v>188</v>
      </c>
      <c r="AA9" s="4">
        <f>=ROUNDDOWN(23.5,0)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3</v>
      </c>
      <c r="AQ9" s="8">
        <v>683.25</v>
      </c>
      <c r="AR9" s="4"/>
      <c r="AS9" s="8"/>
      <c r="AT9" s="7"/>
      <c r="AU9" s="7"/>
      <c r="AV9" s="4">
        <v>12</v>
      </c>
      <c r="AW9" s="8">
        <v>2621.64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0.2606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0.2679</v>
      </c>
      <c r="BJ9" s="4">
        <v>3</v>
      </c>
      <c r="BK9" s="8">
        <v>683.25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211</v>
      </c>
      <c r="BY9" s="2" t="s">
        <v>158</v>
      </c>
      <c r="BZ9" s="2" t="s">
        <v>158</v>
      </c>
      <c r="CA9" s="2" t="s">
        <v>148</v>
      </c>
      <c r="CB9" s="4">
        <v>3</v>
      </c>
      <c r="CC9" s="8">
        <v>683.25</v>
      </c>
      <c r="CD9" s="4"/>
      <c r="CE9" s="8"/>
      <c r="CF9" s="7"/>
      <c r="CG9" s="7"/>
      <c r="CH9" s="2" t="s">
        <v>155</v>
      </c>
      <c r="CI9" s="2" t="s">
        <v>145</v>
      </c>
      <c r="CJ9" s="2" t="s">
        <v>148</v>
      </c>
      <c r="CK9" s="2" t="s">
        <v>209</v>
      </c>
      <c r="CL9" s="2" t="s">
        <v>158</v>
      </c>
      <c r="CM9" s="2" t="s">
        <v>158</v>
      </c>
      <c r="CN9" s="2" t="s">
        <v>148</v>
      </c>
      <c r="CO9" s="4"/>
      <c r="CP9" s="8"/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211</v>
      </c>
      <c r="CY9" s="2" t="s">
        <v>158</v>
      </c>
      <c r="CZ9" s="2" t="s">
        <v>158</v>
      </c>
      <c r="DA9" s="2" t="s">
        <v>148</v>
      </c>
      <c r="DB9" s="4"/>
      <c r="DC9" s="8"/>
      <c r="DD9" s="4"/>
      <c r="DE9" s="8"/>
      <c r="DF9" s="7"/>
      <c r="DG9" s="7"/>
      <c r="DH9" s="2" t="s">
        <v>212</v>
      </c>
      <c r="DI9" s="2" t="s">
        <v>145</v>
      </c>
      <c r="DJ9" s="2" t="s">
        <v>148</v>
      </c>
      <c r="DK9" s="2" t="s">
        <v>148</v>
      </c>
      <c r="DL9" s="2" t="s">
        <v>158</v>
      </c>
      <c r="DM9" s="2" t="s">
        <v>158</v>
      </c>
      <c r="DN9" s="2" t="s">
        <v>148</v>
      </c>
      <c r="DO9" s="4"/>
      <c r="DP9" s="8"/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213</v>
      </c>
      <c r="DY9" s="2" t="s">
        <v>158</v>
      </c>
      <c r="DZ9" s="2" t="s">
        <v>158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214</v>
      </c>
      <c r="EL9" s="2" t="s">
        <v>158</v>
      </c>
      <c r="EM9" s="2" t="s">
        <v>158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215</v>
      </c>
      <c r="EY9" s="2" t="s">
        <v>158</v>
      </c>
      <c r="EZ9" s="2" t="s">
        <v>158</v>
      </c>
      <c r="FA9" s="2" t="s">
        <v>148</v>
      </c>
      <c r="FB9" s="4"/>
      <c r="FC9" s="8"/>
      <c r="FD9" s="4"/>
      <c r="FE9" s="8"/>
      <c r="FF9" s="7"/>
      <c r="FG9" s="7"/>
      <c r="FH9" s="2" t="s">
        <v>212</v>
      </c>
      <c r="FI9" s="2" t="s">
        <v>145</v>
      </c>
      <c r="FJ9" s="2" t="s">
        <v>148</v>
      </c>
      <c r="FK9" s="2" t="s">
        <v>148</v>
      </c>
      <c r="FL9" s="2" t="s">
        <v>158</v>
      </c>
      <c r="FM9" s="2" t="s">
        <v>158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158</v>
      </c>
      <c r="FZ9" s="2" t="s">
        <v>158</v>
      </c>
      <c r="GA9" s="2" t="s">
        <v>148</v>
      </c>
      <c r="GB9" s="4"/>
      <c r="GC9" s="8"/>
      <c r="GD9" s="4"/>
      <c r="GE9" s="8"/>
      <c r="GF9" s="7"/>
      <c r="GG9" s="7"/>
      <c r="GH9" s="2" t="s">
        <v>188</v>
      </c>
      <c r="GI9" s="2" t="s">
        <v>145</v>
      </c>
      <c r="GJ9" s="2" t="s">
        <v>148</v>
      </c>
      <c r="GK9" s="2" t="s">
        <v>148</v>
      </c>
      <c r="GL9" s="2" t="s">
        <v>158</v>
      </c>
      <c r="GM9" s="2" t="s">
        <v>158</v>
      </c>
      <c r="GN9" s="2" t="s">
        <v>148</v>
      </c>
      <c r="GO9" s="4"/>
      <c r="GP9" s="8"/>
      <c r="GQ9" s="4"/>
      <c r="GR9" s="8"/>
      <c r="GS9" s="7"/>
      <c r="GT9" s="7"/>
      <c r="GU9" s="2" t="s">
        <v>212</v>
      </c>
      <c r="GV9" s="2" t="s">
        <v>145</v>
      </c>
      <c r="GW9" s="2" t="s">
        <v>148</v>
      </c>
      <c r="GX9" s="2" t="s">
        <v>148</v>
      </c>
      <c r="GY9" s="2" t="s">
        <v>158</v>
      </c>
      <c r="GZ9" s="2" t="s">
        <v>158</v>
      </c>
      <c r="HA9" s="2" t="s">
        <v>148</v>
      </c>
      <c r="HB9" s="4"/>
      <c r="HC9" s="8"/>
      <c r="HD9" s="4"/>
      <c r="HE9" s="8"/>
      <c r="HF9" s="7"/>
      <c r="HG9" s="7"/>
      <c r="HH9" s="2" t="s">
        <v>212</v>
      </c>
      <c r="HI9" s="2" t="s">
        <v>145</v>
      </c>
      <c r="HJ9" s="2" t="s">
        <v>148</v>
      </c>
      <c r="HK9" s="2" t="s">
        <v>148</v>
      </c>
      <c r="HL9" s="2" t="s">
        <v>158</v>
      </c>
      <c r="HM9" s="2" t="s">
        <v>158</v>
      </c>
      <c r="HN9" s="2" t="s">
        <v>148</v>
      </c>
      <c r="HO9" s="4"/>
      <c r="HP9" s="8"/>
      <c r="HQ9" s="4"/>
      <c r="HR9" s="8"/>
      <c r="HS9" s="7"/>
      <c r="HT9" s="7"/>
      <c r="HU9" s="2" t="s">
        <v>188</v>
      </c>
      <c r="HV9" s="2" t="s">
        <v>145</v>
      </c>
      <c r="HW9" s="2" t="s">
        <v>148</v>
      </c>
      <c r="HX9" s="2" t="s">
        <v>148</v>
      </c>
      <c r="HY9" s="2" t="s">
        <v>158</v>
      </c>
      <c r="HZ9" s="2" t="s">
        <v>158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158</v>
      </c>
      <c r="IM9" s="2" t="s">
        <v>158</v>
      </c>
      <c r="IN9" s="2" t="s">
        <v>148</v>
      </c>
      <c r="IO9" s="4"/>
      <c r="IP9" s="8"/>
      <c r="IQ9" s="4"/>
      <c r="IR9" s="8"/>
      <c r="IS9" s="7"/>
      <c r="IT9" s="7"/>
      <c r="IU9" s="2" t="s">
        <v>212</v>
      </c>
      <c r="IV9" s="2" t="s">
        <v>145</v>
      </c>
      <c r="IW9" s="2" t="s">
        <v>148</v>
      </c>
      <c r="IX9" s="2" t="s">
        <v>148</v>
      </c>
      <c r="IY9" s="2" t="s">
        <v>158</v>
      </c>
      <c r="IZ9" s="2" t="s">
        <v>158</v>
      </c>
      <c r="JA9" s="2" t="s">
        <v>148</v>
      </c>
      <c r="JB9" s="4"/>
      <c r="JC9" s="8"/>
      <c r="JD9" s="4"/>
      <c r="JE9" s="8"/>
      <c r="JF9" s="7"/>
      <c r="JG9" s="7"/>
      <c r="JH9" s="2" t="s">
        <v>155</v>
      </c>
      <c r="JI9" s="2" t="s">
        <v>145</v>
      </c>
      <c r="JJ9" s="2" t="s">
        <v>148</v>
      </c>
      <c r="JK9" s="2" t="s">
        <v>148</v>
      </c>
      <c r="JL9" s="2" t="s">
        <v>158</v>
      </c>
      <c r="JM9" s="2" t="s">
        <v>158</v>
      </c>
      <c r="JN9" s="2" t="s">
        <v>148</v>
      </c>
      <c r="JO9" s="4"/>
      <c r="JP9" s="8"/>
      <c r="JQ9" s="4"/>
      <c r="JR9" s="8"/>
      <c r="JS9" s="7"/>
      <c r="JT9" s="7"/>
      <c r="JU9" s="2" t="s">
        <v>188</v>
      </c>
      <c r="JV9" s="2" t="s">
        <v>145</v>
      </c>
      <c r="JW9" s="2" t="s">
        <v>148</v>
      </c>
      <c r="JX9" s="2" t="s">
        <v>148</v>
      </c>
      <c r="JY9" s="2" t="s">
        <v>158</v>
      </c>
      <c r="JZ9" s="2" t="s">
        <v>158</v>
      </c>
      <c r="KA9" s="2" t="s">
        <v>148</v>
      </c>
      <c r="KB9" s="4"/>
      <c r="KC9" s="8"/>
      <c r="KD9" s="4"/>
      <c r="KE9" s="8"/>
      <c r="KF9" s="7"/>
      <c r="KG9" s="7"/>
      <c r="KH9" s="2" t="s">
        <v>155</v>
      </c>
      <c r="KI9" s="2" t="s">
        <v>145</v>
      </c>
      <c r="KJ9" s="2" t="s">
        <v>148</v>
      </c>
      <c r="KK9" s="2" t="s">
        <v>213</v>
      </c>
      <c r="KL9" s="2" t="s">
        <v>158</v>
      </c>
      <c r="KM9" s="2" t="s">
        <v>158</v>
      </c>
      <c r="KN9" s="2" t="s">
        <v>148</v>
      </c>
      <c r="KO9" s="4"/>
      <c r="KP9" s="8"/>
      <c r="KQ9" s="4"/>
      <c r="KR9" s="8"/>
      <c r="KS9" s="7"/>
      <c r="KT9" s="7"/>
      <c r="KU9" s="2" t="s">
        <v>212</v>
      </c>
      <c r="KV9" s="2" t="s">
        <v>145</v>
      </c>
      <c r="KW9" s="2" t="s">
        <v>148</v>
      </c>
      <c r="KX9" s="2" t="s">
        <v>148</v>
      </c>
      <c r="KY9" s="2" t="s">
        <v>158</v>
      </c>
      <c r="KZ9" s="2" t="s">
        <v>158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158</v>
      </c>
      <c r="LM9" s="2" t="s">
        <v>158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158</v>
      </c>
      <c r="LZ9" s="2" t="s">
        <v>158</v>
      </c>
      <c r="MA9" s="2" t="s">
        <v>148</v>
      </c>
      <c r="MB9" s="4"/>
      <c r="MC9" s="8"/>
      <c r="MD9" s="4"/>
      <c r="ME9" s="8"/>
      <c r="MF9" s="7"/>
      <c r="MG9" s="7"/>
      <c r="MH9" s="2" t="s">
        <v>212</v>
      </c>
      <c r="MI9" s="2" t="s">
        <v>145</v>
      </c>
      <c r="MJ9" s="2" t="s">
        <v>148</v>
      </c>
      <c r="MK9" s="2" t="s">
        <v>148</v>
      </c>
      <c r="ML9" s="2" t="s">
        <v>158</v>
      </c>
      <c r="MM9" s="2" t="s">
        <v>158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158</v>
      </c>
      <c r="MZ9" s="2" t="s">
        <v>158</v>
      </c>
      <c r="NA9" s="2" t="s">
        <v>148</v>
      </c>
      <c r="NB9" s="4"/>
      <c r="NC9" s="8"/>
      <c r="ND9" s="4"/>
      <c r="NE9" s="8"/>
      <c r="NF9" s="7"/>
      <c r="NG9" s="7"/>
      <c r="NH9" s="2" t="s">
        <v>212</v>
      </c>
      <c r="NI9" s="2" t="s">
        <v>145</v>
      </c>
      <c r="NJ9" s="2" t="s">
        <v>148</v>
      </c>
      <c r="NK9" s="2" t="s">
        <v>148</v>
      </c>
      <c r="NL9" s="2" t="s">
        <v>158</v>
      </c>
      <c r="NM9" s="2" t="s">
        <v>158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158</v>
      </c>
      <c r="NZ9" s="2" t="s">
        <v>158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216</v>
      </c>
      <c r="OJ9" s="2" t="s">
        <v>148</v>
      </c>
      <c r="OK9" s="2" t="s">
        <v>148</v>
      </c>
      <c r="OL9" s="2" t="s">
        <v>158</v>
      </c>
      <c r="OM9" s="2" t="s">
        <v>158</v>
      </c>
      <c r="ON9" s="2" t="s">
        <v>148</v>
      </c>
      <c r="OO9" s="4"/>
      <c r="OP9" s="8"/>
      <c r="OQ9" s="4"/>
      <c r="OR9" s="8"/>
      <c r="OS9" s="7"/>
      <c r="OT9" s="7"/>
      <c r="OU9" s="2" t="s">
        <v>212</v>
      </c>
      <c r="OV9" s="2" t="s">
        <v>145</v>
      </c>
      <c r="OW9" s="2" t="s">
        <v>148</v>
      </c>
      <c r="OX9" s="2" t="s">
        <v>148</v>
      </c>
      <c r="OY9" s="2" t="s">
        <v>158</v>
      </c>
      <c r="OZ9" s="2" t="s">
        <v>158</v>
      </c>
      <c r="PA9" s="2" t="s">
        <v>148</v>
      </c>
      <c r="PB9" s="4">
        <v>188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265</v>
      </c>
      <c r="PU9" s="4"/>
      <c r="PV9" s="4"/>
    </row>
    <row r="10">
      <c r="A10" s="2" t="s">
        <v>217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>
        <v>239</v>
      </c>
      <c r="AA10" s="4">
        <f>=ROUNDDOWN(29.875,0)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8</v>
      </c>
      <c r="AQ10" s="8">
        <v>1752.73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0.6686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8</v>
      </c>
      <c r="BK10" s="8">
        <v>1752.73</v>
      </c>
      <c r="BL10" s="2" t="s">
        <v>218</v>
      </c>
      <c r="BM10" s="7">
        <v>1</v>
      </c>
      <c r="BN10" s="7">
        <v>1</v>
      </c>
      <c r="BO10" s="4">
        <v>2</v>
      </c>
      <c r="BP10" s="8">
        <v>358.92</v>
      </c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219</v>
      </c>
      <c r="BY10" s="2" t="s">
        <v>158</v>
      </c>
      <c r="BZ10" s="2" t="s">
        <v>158</v>
      </c>
      <c r="CA10" s="2" t="s">
        <v>148</v>
      </c>
      <c r="CB10" s="4">
        <v>3</v>
      </c>
      <c r="CC10" s="8">
        <v>739.02</v>
      </c>
      <c r="CD10" s="4"/>
      <c r="CE10" s="8"/>
      <c r="CF10" s="7"/>
      <c r="CG10" s="7"/>
      <c r="CH10" s="2" t="s">
        <v>155</v>
      </c>
      <c r="CI10" s="2" t="s">
        <v>145</v>
      </c>
      <c r="CJ10" s="2" t="s">
        <v>148</v>
      </c>
      <c r="CK10" s="2" t="s">
        <v>211</v>
      </c>
      <c r="CL10" s="2" t="s">
        <v>158</v>
      </c>
      <c r="CM10" s="2" t="s">
        <v>158</v>
      </c>
      <c r="CN10" s="2" t="s">
        <v>148</v>
      </c>
      <c r="CO10" s="4">
        <v>1</v>
      </c>
      <c r="CP10" s="8">
        <v>166.72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220</v>
      </c>
      <c r="CY10" s="2" t="s">
        <v>158</v>
      </c>
      <c r="CZ10" s="2" t="s">
        <v>158</v>
      </c>
      <c r="DA10" s="2" t="s">
        <v>148</v>
      </c>
      <c r="DB10" s="4"/>
      <c r="DC10" s="8"/>
      <c r="DD10" s="4"/>
      <c r="DE10" s="8"/>
      <c r="DF10" s="7"/>
      <c r="DG10" s="7"/>
      <c r="DH10" s="2" t="s">
        <v>212</v>
      </c>
      <c r="DI10" s="2" t="s">
        <v>145</v>
      </c>
      <c r="DJ10" s="2" t="s">
        <v>148</v>
      </c>
      <c r="DK10" s="2" t="s">
        <v>148</v>
      </c>
      <c r="DL10" s="2" t="s">
        <v>158</v>
      </c>
      <c r="DM10" s="2" t="s">
        <v>158</v>
      </c>
      <c r="DN10" s="2" t="s">
        <v>148</v>
      </c>
      <c r="DO10" s="4">
        <v>1</v>
      </c>
      <c r="DP10" s="8">
        <v>315.02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221</v>
      </c>
      <c r="DY10" s="2" t="s">
        <v>158</v>
      </c>
      <c r="DZ10" s="2" t="s">
        <v>158</v>
      </c>
      <c r="EA10" s="2" t="s">
        <v>148</v>
      </c>
      <c r="EB10" s="4">
        <v>1</v>
      </c>
      <c r="EC10" s="8">
        <v>173.05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222</v>
      </c>
      <c r="EL10" s="2" t="s">
        <v>158</v>
      </c>
      <c r="EM10" s="2" t="s">
        <v>158</v>
      </c>
      <c r="EN10" s="2" t="s">
        <v>148</v>
      </c>
      <c r="EO10" s="4"/>
      <c r="EP10" s="8"/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223</v>
      </c>
      <c r="EY10" s="2" t="s">
        <v>158</v>
      </c>
      <c r="EZ10" s="2" t="s">
        <v>158</v>
      </c>
      <c r="FA10" s="2" t="s">
        <v>148</v>
      </c>
      <c r="FB10" s="4"/>
      <c r="FC10" s="8"/>
      <c r="FD10" s="4"/>
      <c r="FE10" s="8"/>
      <c r="FF10" s="7"/>
      <c r="FG10" s="7"/>
      <c r="FH10" s="2" t="s">
        <v>212</v>
      </c>
      <c r="FI10" s="2" t="s">
        <v>145</v>
      </c>
      <c r="FJ10" s="2" t="s">
        <v>148</v>
      </c>
      <c r="FK10" s="2" t="s">
        <v>148</v>
      </c>
      <c r="FL10" s="2" t="s">
        <v>158</v>
      </c>
      <c r="FM10" s="2" t="s">
        <v>158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158</v>
      </c>
      <c r="FZ10" s="2" t="s">
        <v>158</v>
      </c>
      <c r="GA10" s="2" t="s">
        <v>148</v>
      </c>
      <c r="GB10" s="4"/>
      <c r="GC10" s="8"/>
      <c r="GD10" s="4"/>
      <c r="GE10" s="8"/>
      <c r="GF10" s="7"/>
      <c r="GG10" s="7"/>
      <c r="GH10" s="2" t="s">
        <v>188</v>
      </c>
      <c r="GI10" s="2" t="s">
        <v>145</v>
      </c>
      <c r="GJ10" s="2" t="s">
        <v>148</v>
      </c>
      <c r="GK10" s="2" t="s">
        <v>148</v>
      </c>
      <c r="GL10" s="2" t="s">
        <v>158</v>
      </c>
      <c r="GM10" s="2" t="s">
        <v>158</v>
      </c>
      <c r="GN10" s="2" t="s">
        <v>148</v>
      </c>
      <c r="GO10" s="4"/>
      <c r="GP10" s="8"/>
      <c r="GQ10" s="4"/>
      <c r="GR10" s="8"/>
      <c r="GS10" s="7"/>
      <c r="GT10" s="7"/>
      <c r="GU10" s="2" t="s">
        <v>212</v>
      </c>
      <c r="GV10" s="2" t="s">
        <v>145</v>
      </c>
      <c r="GW10" s="2" t="s">
        <v>148</v>
      </c>
      <c r="GX10" s="2" t="s">
        <v>148</v>
      </c>
      <c r="GY10" s="2" t="s">
        <v>158</v>
      </c>
      <c r="GZ10" s="2" t="s">
        <v>158</v>
      </c>
      <c r="HA10" s="2" t="s">
        <v>148</v>
      </c>
      <c r="HB10" s="4"/>
      <c r="HC10" s="8"/>
      <c r="HD10" s="4"/>
      <c r="HE10" s="8"/>
      <c r="HF10" s="7"/>
      <c r="HG10" s="7"/>
      <c r="HH10" s="2" t="s">
        <v>212</v>
      </c>
      <c r="HI10" s="2" t="s">
        <v>145</v>
      </c>
      <c r="HJ10" s="2" t="s">
        <v>148</v>
      </c>
      <c r="HK10" s="2" t="s">
        <v>148</v>
      </c>
      <c r="HL10" s="2" t="s">
        <v>158</v>
      </c>
      <c r="HM10" s="2" t="s">
        <v>158</v>
      </c>
      <c r="HN10" s="2" t="s">
        <v>148</v>
      </c>
      <c r="HO10" s="4"/>
      <c r="HP10" s="8"/>
      <c r="HQ10" s="4"/>
      <c r="HR10" s="8"/>
      <c r="HS10" s="7"/>
      <c r="HT10" s="7"/>
      <c r="HU10" s="2" t="s">
        <v>188</v>
      </c>
      <c r="HV10" s="2" t="s">
        <v>145</v>
      </c>
      <c r="HW10" s="2" t="s">
        <v>148</v>
      </c>
      <c r="HX10" s="2" t="s">
        <v>148</v>
      </c>
      <c r="HY10" s="2" t="s">
        <v>158</v>
      </c>
      <c r="HZ10" s="2" t="s">
        <v>158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158</v>
      </c>
      <c r="IM10" s="2" t="s">
        <v>158</v>
      </c>
      <c r="IN10" s="2" t="s">
        <v>148</v>
      </c>
      <c r="IO10" s="4"/>
      <c r="IP10" s="8"/>
      <c r="IQ10" s="4"/>
      <c r="IR10" s="8"/>
      <c r="IS10" s="7"/>
      <c r="IT10" s="7"/>
      <c r="IU10" s="2" t="s">
        <v>212</v>
      </c>
      <c r="IV10" s="2" t="s">
        <v>145</v>
      </c>
      <c r="IW10" s="2" t="s">
        <v>148</v>
      </c>
      <c r="IX10" s="2" t="s">
        <v>148</v>
      </c>
      <c r="IY10" s="2" t="s">
        <v>158</v>
      </c>
      <c r="IZ10" s="2" t="s">
        <v>158</v>
      </c>
      <c r="JA10" s="2" t="s">
        <v>148</v>
      </c>
      <c r="JB10" s="4"/>
      <c r="JC10" s="8"/>
      <c r="JD10" s="4"/>
      <c r="JE10" s="8"/>
      <c r="JF10" s="7"/>
      <c r="JG10" s="7"/>
      <c r="JH10" s="2" t="s">
        <v>155</v>
      </c>
      <c r="JI10" s="2" t="s">
        <v>145</v>
      </c>
      <c r="JJ10" s="2" t="s">
        <v>148</v>
      </c>
      <c r="JK10" s="2" t="s">
        <v>148</v>
      </c>
      <c r="JL10" s="2" t="s">
        <v>158</v>
      </c>
      <c r="JM10" s="2" t="s">
        <v>158</v>
      </c>
      <c r="JN10" s="2" t="s">
        <v>148</v>
      </c>
      <c r="JO10" s="4"/>
      <c r="JP10" s="8"/>
      <c r="JQ10" s="4"/>
      <c r="JR10" s="8"/>
      <c r="JS10" s="7"/>
      <c r="JT10" s="7"/>
      <c r="JU10" s="2" t="s">
        <v>188</v>
      </c>
      <c r="JV10" s="2" t="s">
        <v>145</v>
      </c>
      <c r="JW10" s="2" t="s">
        <v>148</v>
      </c>
      <c r="JX10" s="2" t="s">
        <v>148</v>
      </c>
      <c r="JY10" s="2" t="s">
        <v>158</v>
      </c>
      <c r="JZ10" s="2" t="s">
        <v>158</v>
      </c>
      <c r="KA10" s="2" t="s">
        <v>148</v>
      </c>
      <c r="KB10" s="4"/>
      <c r="KC10" s="8"/>
      <c r="KD10" s="4"/>
      <c r="KE10" s="8"/>
      <c r="KF10" s="7"/>
      <c r="KG10" s="7"/>
      <c r="KH10" s="2" t="s">
        <v>155</v>
      </c>
      <c r="KI10" s="2" t="s">
        <v>145</v>
      </c>
      <c r="KJ10" s="2" t="s">
        <v>148</v>
      </c>
      <c r="KK10" s="2" t="s">
        <v>148</v>
      </c>
      <c r="KL10" s="2" t="s">
        <v>158</v>
      </c>
      <c r="KM10" s="2" t="s">
        <v>158</v>
      </c>
      <c r="KN10" s="2" t="s">
        <v>148</v>
      </c>
      <c r="KO10" s="4"/>
      <c r="KP10" s="8"/>
      <c r="KQ10" s="4"/>
      <c r="KR10" s="8"/>
      <c r="KS10" s="7"/>
      <c r="KT10" s="7"/>
      <c r="KU10" s="2" t="s">
        <v>212</v>
      </c>
      <c r="KV10" s="2" t="s">
        <v>145</v>
      </c>
      <c r="KW10" s="2" t="s">
        <v>148</v>
      </c>
      <c r="KX10" s="2" t="s">
        <v>148</v>
      </c>
      <c r="KY10" s="2" t="s">
        <v>158</v>
      </c>
      <c r="KZ10" s="2" t="s">
        <v>158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158</v>
      </c>
      <c r="LM10" s="2" t="s">
        <v>158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158</v>
      </c>
      <c r="LZ10" s="2" t="s">
        <v>158</v>
      </c>
      <c r="MA10" s="2" t="s">
        <v>148</v>
      </c>
      <c r="MB10" s="4"/>
      <c r="MC10" s="8"/>
      <c r="MD10" s="4"/>
      <c r="ME10" s="8"/>
      <c r="MF10" s="7"/>
      <c r="MG10" s="7"/>
      <c r="MH10" s="2" t="s">
        <v>212</v>
      </c>
      <c r="MI10" s="2" t="s">
        <v>145</v>
      </c>
      <c r="MJ10" s="2" t="s">
        <v>148</v>
      </c>
      <c r="MK10" s="2" t="s">
        <v>148</v>
      </c>
      <c r="ML10" s="2" t="s">
        <v>158</v>
      </c>
      <c r="MM10" s="2" t="s">
        <v>158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158</v>
      </c>
      <c r="MZ10" s="2" t="s">
        <v>158</v>
      </c>
      <c r="NA10" s="2" t="s">
        <v>148</v>
      </c>
      <c r="NB10" s="4"/>
      <c r="NC10" s="8"/>
      <c r="ND10" s="4"/>
      <c r="NE10" s="8"/>
      <c r="NF10" s="7"/>
      <c r="NG10" s="7"/>
      <c r="NH10" s="2" t="s">
        <v>212</v>
      </c>
      <c r="NI10" s="2" t="s">
        <v>145</v>
      </c>
      <c r="NJ10" s="2" t="s">
        <v>148</v>
      </c>
      <c r="NK10" s="2" t="s">
        <v>148</v>
      </c>
      <c r="NL10" s="2" t="s">
        <v>158</v>
      </c>
      <c r="NM10" s="2" t="s">
        <v>158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158</v>
      </c>
      <c r="NZ10" s="2" t="s">
        <v>158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216</v>
      </c>
      <c r="OJ10" s="2" t="s">
        <v>148</v>
      </c>
      <c r="OK10" s="2" t="s">
        <v>148</v>
      </c>
      <c r="OL10" s="2" t="s">
        <v>158</v>
      </c>
      <c r="OM10" s="2" t="s">
        <v>158</v>
      </c>
      <c r="ON10" s="2" t="s">
        <v>148</v>
      </c>
      <c r="OO10" s="4"/>
      <c r="OP10" s="8"/>
      <c r="OQ10" s="4"/>
      <c r="OR10" s="8"/>
      <c r="OS10" s="7"/>
      <c r="OT10" s="7"/>
      <c r="OU10" s="2" t="s">
        <v>212</v>
      </c>
      <c r="OV10" s="2" t="s">
        <v>145</v>
      </c>
      <c r="OW10" s="2" t="s">
        <v>148</v>
      </c>
      <c r="OX10" s="2" t="s">
        <v>148</v>
      </c>
      <c r="OY10" s="2" t="s">
        <v>158</v>
      </c>
      <c r="OZ10" s="2" t="s">
        <v>158</v>
      </c>
      <c r="PA10" s="2" t="s">
        <v>148</v>
      </c>
      <c r="PB10" s="4">
        <v>239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150</v>
      </c>
      <c r="PU10" s="4"/>
      <c r="PV10" s="4"/>
    </row>
    <row r="11">
      <c r="A11" s="2" t="s">
        <v>224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>
        <v>81</v>
      </c>
      <c r="AA11" s="4">
        <f>=ROUNDDOWN(20.25,0)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1</v>
      </c>
      <c r="AQ11" s="8">
        <v>185.66</v>
      </c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0.0708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1</v>
      </c>
      <c r="BK11" s="8">
        <v>185.66</v>
      </c>
      <c r="BL11" s="2" t="s">
        <v>22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225</v>
      </c>
      <c r="BY11" s="2" t="s">
        <v>158</v>
      </c>
      <c r="BZ11" s="2" t="s">
        <v>158</v>
      </c>
      <c r="CA11" s="2" t="s">
        <v>148</v>
      </c>
      <c r="CB11" s="4"/>
      <c r="CC11" s="8"/>
      <c r="CD11" s="4"/>
      <c r="CE11" s="8"/>
      <c r="CF11" s="7"/>
      <c r="CG11" s="7"/>
      <c r="CH11" s="2" t="s">
        <v>155</v>
      </c>
      <c r="CI11" s="2" t="s">
        <v>145</v>
      </c>
      <c r="CJ11" s="2" t="s">
        <v>148</v>
      </c>
      <c r="CK11" s="2" t="s">
        <v>226</v>
      </c>
      <c r="CL11" s="2" t="s">
        <v>158</v>
      </c>
      <c r="CM11" s="2" t="s">
        <v>158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227</v>
      </c>
      <c r="CY11" s="2" t="s">
        <v>158</v>
      </c>
      <c r="CZ11" s="2" t="s">
        <v>158</v>
      </c>
      <c r="DA11" s="2" t="s">
        <v>148</v>
      </c>
      <c r="DB11" s="4"/>
      <c r="DC11" s="8"/>
      <c r="DD11" s="4"/>
      <c r="DE11" s="8"/>
      <c r="DF11" s="7"/>
      <c r="DG11" s="7"/>
      <c r="DH11" s="2" t="s">
        <v>212</v>
      </c>
      <c r="DI11" s="2" t="s">
        <v>145</v>
      </c>
      <c r="DJ11" s="2" t="s">
        <v>148</v>
      </c>
      <c r="DK11" s="2" t="s">
        <v>148</v>
      </c>
      <c r="DL11" s="2" t="s">
        <v>158</v>
      </c>
      <c r="DM11" s="2" t="s">
        <v>158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228</v>
      </c>
      <c r="DY11" s="2" t="s">
        <v>158</v>
      </c>
      <c r="DZ11" s="2" t="s">
        <v>158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229</v>
      </c>
      <c r="EL11" s="2" t="s">
        <v>158</v>
      </c>
      <c r="EM11" s="2" t="s">
        <v>158</v>
      </c>
      <c r="EN11" s="2" t="s">
        <v>148</v>
      </c>
      <c r="EO11" s="4">
        <v>1</v>
      </c>
      <c r="EP11" s="8">
        <v>185.66</v>
      </c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230</v>
      </c>
      <c r="EY11" s="2" t="s">
        <v>158</v>
      </c>
      <c r="EZ11" s="2" t="s">
        <v>158</v>
      </c>
      <c r="FA11" s="2" t="s">
        <v>148</v>
      </c>
      <c r="FB11" s="4"/>
      <c r="FC11" s="8"/>
      <c r="FD11" s="4"/>
      <c r="FE11" s="8"/>
      <c r="FF11" s="7"/>
      <c r="FG11" s="7"/>
      <c r="FH11" s="2" t="s">
        <v>212</v>
      </c>
      <c r="FI11" s="2" t="s">
        <v>145</v>
      </c>
      <c r="FJ11" s="2" t="s">
        <v>148</v>
      </c>
      <c r="FK11" s="2" t="s">
        <v>148</v>
      </c>
      <c r="FL11" s="2" t="s">
        <v>158</v>
      </c>
      <c r="FM11" s="2" t="s">
        <v>158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158</v>
      </c>
      <c r="FZ11" s="2" t="s">
        <v>158</v>
      </c>
      <c r="GA11" s="2" t="s">
        <v>148</v>
      </c>
      <c r="GB11" s="4"/>
      <c r="GC11" s="8"/>
      <c r="GD11" s="4"/>
      <c r="GE11" s="8"/>
      <c r="GF11" s="7"/>
      <c r="GG11" s="7"/>
      <c r="GH11" s="2" t="s">
        <v>188</v>
      </c>
      <c r="GI11" s="2" t="s">
        <v>145</v>
      </c>
      <c r="GJ11" s="2" t="s">
        <v>148</v>
      </c>
      <c r="GK11" s="2" t="s">
        <v>148</v>
      </c>
      <c r="GL11" s="2" t="s">
        <v>158</v>
      </c>
      <c r="GM11" s="2" t="s">
        <v>158</v>
      </c>
      <c r="GN11" s="2" t="s">
        <v>148</v>
      </c>
      <c r="GO11" s="4"/>
      <c r="GP11" s="8"/>
      <c r="GQ11" s="4"/>
      <c r="GR11" s="8"/>
      <c r="GS11" s="7"/>
      <c r="GT11" s="7"/>
      <c r="GU11" s="2" t="s">
        <v>212</v>
      </c>
      <c r="GV11" s="2" t="s">
        <v>145</v>
      </c>
      <c r="GW11" s="2" t="s">
        <v>148</v>
      </c>
      <c r="GX11" s="2" t="s">
        <v>148</v>
      </c>
      <c r="GY11" s="2" t="s">
        <v>158</v>
      </c>
      <c r="GZ11" s="2" t="s">
        <v>158</v>
      </c>
      <c r="HA11" s="2" t="s">
        <v>148</v>
      </c>
      <c r="HB11" s="4"/>
      <c r="HC11" s="8"/>
      <c r="HD11" s="4"/>
      <c r="HE11" s="8"/>
      <c r="HF11" s="7"/>
      <c r="HG11" s="7"/>
      <c r="HH11" s="2" t="s">
        <v>212</v>
      </c>
      <c r="HI11" s="2" t="s">
        <v>145</v>
      </c>
      <c r="HJ11" s="2" t="s">
        <v>148</v>
      </c>
      <c r="HK11" s="2" t="s">
        <v>148</v>
      </c>
      <c r="HL11" s="2" t="s">
        <v>158</v>
      </c>
      <c r="HM11" s="2" t="s">
        <v>158</v>
      </c>
      <c r="HN11" s="2" t="s">
        <v>148</v>
      </c>
      <c r="HO11" s="4"/>
      <c r="HP11" s="8"/>
      <c r="HQ11" s="4"/>
      <c r="HR11" s="8"/>
      <c r="HS11" s="7"/>
      <c r="HT11" s="7"/>
      <c r="HU11" s="2" t="s">
        <v>188</v>
      </c>
      <c r="HV11" s="2" t="s">
        <v>145</v>
      </c>
      <c r="HW11" s="2" t="s">
        <v>148</v>
      </c>
      <c r="HX11" s="2" t="s">
        <v>148</v>
      </c>
      <c r="HY11" s="2" t="s">
        <v>158</v>
      </c>
      <c r="HZ11" s="2" t="s">
        <v>158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158</v>
      </c>
      <c r="IM11" s="2" t="s">
        <v>158</v>
      </c>
      <c r="IN11" s="2" t="s">
        <v>148</v>
      </c>
      <c r="IO11" s="4"/>
      <c r="IP11" s="8"/>
      <c r="IQ11" s="4"/>
      <c r="IR11" s="8"/>
      <c r="IS11" s="7"/>
      <c r="IT11" s="7"/>
      <c r="IU11" s="2" t="s">
        <v>212</v>
      </c>
      <c r="IV11" s="2" t="s">
        <v>145</v>
      </c>
      <c r="IW11" s="2" t="s">
        <v>148</v>
      </c>
      <c r="IX11" s="2" t="s">
        <v>148</v>
      </c>
      <c r="IY11" s="2" t="s">
        <v>158</v>
      </c>
      <c r="IZ11" s="2" t="s">
        <v>158</v>
      </c>
      <c r="JA11" s="2" t="s">
        <v>148</v>
      </c>
      <c r="JB11" s="4"/>
      <c r="JC11" s="8"/>
      <c r="JD11" s="4"/>
      <c r="JE11" s="8"/>
      <c r="JF11" s="7"/>
      <c r="JG11" s="7"/>
      <c r="JH11" s="2" t="s">
        <v>155</v>
      </c>
      <c r="JI11" s="2" t="s">
        <v>145</v>
      </c>
      <c r="JJ11" s="2" t="s">
        <v>148</v>
      </c>
      <c r="JK11" s="2" t="s">
        <v>148</v>
      </c>
      <c r="JL11" s="2" t="s">
        <v>158</v>
      </c>
      <c r="JM11" s="2" t="s">
        <v>158</v>
      </c>
      <c r="JN11" s="2" t="s">
        <v>148</v>
      </c>
      <c r="JO11" s="4"/>
      <c r="JP11" s="8"/>
      <c r="JQ11" s="4"/>
      <c r="JR11" s="8"/>
      <c r="JS11" s="7"/>
      <c r="JT11" s="7"/>
      <c r="JU11" s="2" t="s">
        <v>188</v>
      </c>
      <c r="JV11" s="2" t="s">
        <v>145</v>
      </c>
      <c r="JW11" s="2" t="s">
        <v>148</v>
      </c>
      <c r="JX11" s="2" t="s">
        <v>148</v>
      </c>
      <c r="JY11" s="2" t="s">
        <v>158</v>
      </c>
      <c r="JZ11" s="2" t="s">
        <v>158</v>
      </c>
      <c r="KA11" s="2" t="s">
        <v>148</v>
      </c>
      <c r="KB11" s="4"/>
      <c r="KC11" s="8"/>
      <c r="KD11" s="4"/>
      <c r="KE11" s="8"/>
      <c r="KF11" s="7"/>
      <c r="KG11" s="7"/>
      <c r="KH11" s="2" t="s">
        <v>155</v>
      </c>
      <c r="KI11" s="2" t="s">
        <v>145</v>
      </c>
      <c r="KJ11" s="2" t="s">
        <v>148</v>
      </c>
      <c r="KK11" s="2" t="s">
        <v>148</v>
      </c>
      <c r="KL11" s="2" t="s">
        <v>158</v>
      </c>
      <c r="KM11" s="2" t="s">
        <v>158</v>
      </c>
      <c r="KN11" s="2" t="s">
        <v>148</v>
      </c>
      <c r="KO11" s="4"/>
      <c r="KP11" s="8"/>
      <c r="KQ11" s="4"/>
      <c r="KR11" s="8"/>
      <c r="KS11" s="7"/>
      <c r="KT11" s="7"/>
      <c r="KU11" s="2" t="s">
        <v>212</v>
      </c>
      <c r="KV11" s="2" t="s">
        <v>145</v>
      </c>
      <c r="KW11" s="2" t="s">
        <v>148</v>
      </c>
      <c r="KX11" s="2" t="s">
        <v>148</v>
      </c>
      <c r="KY11" s="2" t="s">
        <v>158</v>
      </c>
      <c r="KZ11" s="2" t="s">
        <v>158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158</v>
      </c>
      <c r="LM11" s="2" t="s">
        <v>158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158</v>
      </c>
      <c r="LZ11" s="2" t="s">
        <v>158</v>
      </c>
      <c r="MA11" s="2" t="s">
        <v>148</v>
      </c>
      <c r="MB11" s="4"/>
      <c r="MC11" s="8"/>
      <c r="MD11" s="4"/>
      <c r="ME11" s="8"/>
      <c r="MF11" s="7"/>
      <c r="MG11" s="7"/>
      <c r="MH11" s="2" t="s">
        <v>212</v>
      </c>
      <c r="MI11" s="2" t="s">
        <v>145</v>
      </c>
      <c r="MJ11" s="2" t="s">
        <v>148</v>
      </c>
      <c r="MK11" s="2" t="s">
        <v>148</v>
      </c>
      <c r="ML11" s="2" t="s">
        <v>158</v>
      </c>
      <c r="MM11" s="2" t="s">
        <v>158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158</v>
      </c>
      <c r="MZ11" s="2" t="s">
        <v>158</v>
      </c>
      <c r="NA11" s="2" t="s">
        <v>148</v>
      </c>
      <c r="NB11" s="4"/>
      <c r="NC11" s="8"/>
      <c r="ND11" s="4"/>
      <c r="NE11" s="8"/>
      <c r="NF11" s="7"/>
      <c r="NG11" s="7"/>
      <c r="NH11" s="2" t="s">
        <v>212</v>
      </c>
      <c r="NI11" s="2" t="s">
        <v>145</v>
      </c>
      <c r="NJ11" s="2" t="s">
        <v>148</v>
      </c>
      <c r="NK11" s="2" t="s">
        <v>148</v>
      </c>
      <c r="NL11" s="2" t="s">
        <v>158</v>
      </c>
      <c r="NM11" s="2" t="s">
        <v>158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158</v>
      </c>
      <c r="NZ11" s="2" t="s">
        <v>158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216</v>
      </c>
      <c r="OJ11" s="2" t="s">
        <v>148</v>
      </c>
      <c r="OK11" s="2" t="s">
        <v>148</v>
      </c>
      <c r="OL11" s="2" t="s">
        <v>158</v>
      </c>
      <c r="OM11" s="2" t="s">
        <v>158</v>
      </c>
      <c r="ON11" s="2" t="s">
        <v>148</v>
      </c>
      <c r="OO11" s="4"/>
      <c r="OP11" s="8"/>
      <c r="OQ11" s="4"/>
      <c r="OR11" s="8"/>
      <c r="OS11" s="7"/>
      <c r="OT11" s="7"/>
      <c r="OU11" s="2" t="s">
        <v>212</v>
      </c>
      <c r="OV11" s="2" t="s">
        <v>145</v>
      </c>
      <c r="OW11" s="2" t="s">
        <v>148</v>
      </c>
      <c r="OX11" s="2" t="s">
        <v>148</v>
      </c>
      <c r="OY11" s="2" t="s">
        <v>158</v>
      </c>
      <c r="OZ11" s="2" t="s">
        <v>158</v>
      </c>
      <c r="PA11" s="2" t="s">
        <v>148</v>
      </c>
      <c r="PB11" s="4">
        <v>81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180</v>
      </c>
      <c r="PU11" s="4"/>
      <c r="PV11" s="4"/>
    </row>
    <row r="12">
      <c r="A12" s="2" t="s">
        <v>231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232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233</v>
      </c>
      <c r="Z12" s="4"/>
      <c r="AA12" s="4">
        <f>=ROUNDDOWN({0},0)</f>
      </c>
      <c r="AB12" s="5">
        <v>9.1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1</v>
      </c>
      <c r="AQ12" s="8">
        <v>191.66</v>
      </c>
      <c r="AR12" s="4">
        <v>4</v>
      </c>
      <c r="AS12" s="8">
        <v>653.34</v>
      </c>
      <c r="AT12" s="7">
        <v>-0.75</v>
      </c>
      <c r="AU12" s="7">
        <v>-0.7066</v>
      </c>
      <c r="AV12" s="4">
        <v>13</v>
      </c>
      <c r="AW12" s="8">
        <v>2292.01</v>
      </c>
      <c r="AX12" s="4">
        <v>15</v>
      </c>
      <c r="AY12" s="8">
        <v>2569.44</v>
      </c>
      <c r="AZ12" s="7">
        <v>-0.1333</v>
      </c>
      <c r="BA12" s="7">
        <v>-0.108</v>
      </c>
      <c r="BB12" s="7">
        <v>0.0836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0.2342</v>
      </c>
      <c r="BJ12" s="4">
        <v>1</v>
      </c>
      <c r="BK12" s="8">
        <v>191.66</v>
      </c>
      <c r="BL12" s="2" t="s">
        <v>234</v>
      </c>
      <c r="BM12" s="7">
        <v>1</v>
      </c>
      <c r="BN12" s="7">
        <v>1</v>
      </c>
      <c r="BO12" s="4"/>
      <c r="BP12" s="8"/>
      <c r="BQ12" s="4">
        <v>2</v>
      </c>
      <c r="BR12" s="8">
        <v>277.98</v>
      </c>
      <c r="BS12" s="7">
        <v>-1</v>
      </c>
      <c r="BT12" s="7">
        <v>-1</v>
      </c>
      <c r="BU12" s="2" t="s">
        <v>155</v>
      </c>
      <c r="BV12" s="2" t="s">
        <v>145</v>
      </c>
      <c r="BW12" s="2" t="s">
        <v>156</v>
      </c>
      <c r="BX12" s="2" t="s">
        <v>235</v>
      </c>
      <c r="BY12" s="2" t="s">
        <v>158</v>
      </c>
      <c r="BZ12" s="2" t="s">
        <v>158</v>
      </c>
      <c r="CA12" s="2" t="s">
        <v>148</v>
      </c>
      <c r="CB12" s="4">
        <v>1</v>
      </c>
      <c r="CC12" s="8">
        <v>191.66</v>
      </c>
      <c r="CD12" s="4"/>
      <c r="CE12" s="8"/>
      <c r="CF12" s="7"/>
      <c r="CG12" s="7"/>
      <c r="CH12" s="2" t="s">
        <v>155</v>
      </c>
      <c r="CI12" s="2" t="s">
        <v>145</v>
      </c>
      <c r="CJ12" s="2" t="s">
        <v>183</v>
      </c>
      <c r="CK12" s="2" t="s">
        <v>236</v>
      </c>
      <c r="CL12" s="2" t="s">
        <v>158</v>
      </c>
      <c r="CM12" s="2" t="s">
        <v>158</v>
      </c>
      <c r="CN12" s="2" t="s">
        <v>148</v>
      </c>
      <c r="CO12" s="4"/>
      <c r="CP12" s="8"/>
      <c r="CQ12" s="4"/>
      <c r="CR12" s="8"/>
      <c r="CS12" s="7"/>
      <c r="CT12" s="7"/>
      <c r="CU12" s="2" t="s">
        <v>155</v>
      </c>
      <c r="CV12" s="2" t="s">
        <v>145</v>
      </c>
      <c r="CW12" s="2" t="s">
        <v>160</v>
      </c>
      <c r="CX12" s="2" t="s">
        <v>237</v>
      </c>
      <c r="CY12" s="2" t="s">
        <v>158</v>
      </c>
      <c r="CZ12" s="2" t="s">
        <v>158</v>
      </c>
      <c r="DA12" s="2" t="s">
        <v>148</v>
      </c>
      <c r="DB12" s="4"/>
      <c r="DC12" s="8"/>
      <c r="DD12" s="4"/>
      <c r="DE12" s="8"/>
      <c r="DF12" s="7"/>
      <c r="DG12" s="7"/>
      <c r="DH12" s="2" t="s">
        <v>155</v>
      </c>
      <c r="DI12" s="2" t="s">
        <v>145</v>
      </c>
      <c r="DJ12" s="2" t="s">
        <v>148</v>
      </c>
      <c r="DK12" s="2" t="s">
        <v>238</v>
      </c>
      <c r="DL12" s="2" t="s">
        <v>158</v>
      </c>
      <c r="DM12" s="2" t="s">
        <v>158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183</v>
      </c>
      <c r="DX12" s="2" t="s">
        <v>239</v>
      </c>
      <c r="DY12" s="2" t="s">
        <v>158</v>
      </c>
      <c r="DZ12" s="2" t="s">
        <v>158</v>
      </c>
      <c r="EA12" s="2" t="s">
        <v>148</v>
      </c>
      <c r="EB12" s="4"/>
      <c r="EC12" s="8"/>
      <c r="ED12" s="4"/>
      <c r="EE12" s="8"/>
      <c r="EF12" s="7"/>
      <c r="EG12" s="7"/>
      <c r="EH12" s="2" t="s">
        <v>155</v>
      </c>
      <c r="EI12" s="2" t="s">
        <v>145</v>
      </c>
      <c r="EJ12" s="2" t="s">
        <v>164</v>
      </c>
      <c r="EK12" s="2" t="s">
        <v>240</v>
      </c>
      <c r="EL12" s="2" t="s">
        <v>158</v>
      </c>
      <c r="EM12" s="2" t="s">
        <v>158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166</v>
      </c>
      <c r="EX12" s="2" t="s">
        <v>241</v>
      </c>
      <c r="EY12" s="2" t="s">
        <v>158</v>
      </c>
      <c r="EZ12" s="2" t="s">
        <v>158</v>
      </c>
      <c r="FA12" s="2" t="s">
        <v>148</v>
      </c>
      <c r="FB12" s="4"/>
      <c r="FC12" s="8"/>
      <c r="FD12" s="4">
        <v>2</v>
      </c>
      <c r="FE12" s="8">
        <v>375.36</v>
      </c>
      <c r="FF12" s="7">
        <v>-1</v>
      </c>
      <c r="FG12" s="7">
        <v>-1</v>
      </c>
      <c r="FH12" s="2" t="s">
        <v>155</v>
      </c>
      <c r="FI12" s="2" t="s">
        <v>145</v>
      </c>
      <c r="FJ12" s="2" t="s">
        <v>168</v>
      </c>
      <c r="FK12" s="2" t="s">
        <v>242</v>
      </c>
      <c r="FL12" s="2" t="s">
        <v>158</v>
      </c>
      <c r="FM12" s="2" t="s">
        <v>158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170</v>
      </c>
      <c r="FX12" s="2" t="s">
        <v>243</v>
      </c>
      <c r="FY12" s="2" t="s">
        <v>158</v>
      </c>
      <c r="FZ12" s="2" t="s">
        <v>158</v>
      </c>
      <c r="GA12" s="2" t="s">
        <v>148</v>
      </c>
      <c r="GB12" s="4"/>
      <c r="GC12" s="8"/>
      <c r="GD12" s="4"/>
      <c r="GE12" s="8"/>
      <c r="GF12" s="7"/>
      <c r="GG12" s="7"/>
      <c r="GH12" s="2" t="s">
        <v>148</v>
      </c>
      <c r="GI12" s="2" t="s">
        <v>148</v>
      </c>
      <c r="GJ12" s="2" t="s">
        <v>148</v>
      </c>
      <c r="GK12" s="2" t="s">
        <v>148</v>
      </c>
      <c r="GL12" s="2" t="s">
        <v>148</v>
      </c>
      <c r="GM12" s="2" t="s">
        <v>148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155</v>
      </c>
      <c r="JI12" s="2" t="s">
        <v>145</v>
      </c>
      <c r="JJ12" s="2" t="s">
        <v>172</v>
      </c>
      <c r="JK12" s="2" t="s">
        <v>148</v>
      </c>
      <c r="JL12" s="2" t="s">
        <v>158</v>
      </c>
      <c r="JM12" s="2" t="s">
        <v>158</v>
      </c>
      <c r="JN12" s="2" t="s">
        <v>148</v>
      </c>
      <c r="JO12" s="4"/>
      <c r="JP12" s="8"/>
      <c r="JQ12" s="4"/>
      <c r="JR12" s="8"/>
      <c r="JS12" s="7"/>
      <c r="JT12" s="7"/>
      <c r="JU12" s="2" t="s">
        <v>148</v>
      </c>
      <c r="JV12" s="2" t="s">
        <v>148</v>
      </c>
      <c r="JW12" s="2" t="s">
        <v>148</v>
      </c>
      <c r="JX12" s="2" t="s">
        <v>148</v>
      </c>
      <c r="JY12" s="2" t="s">
        <v>148</v>
      </c>
      <c r="JZ12" s="2" t="s">
        <v>148</v>
      </c>
      <c r="KA12" s="2" t="s">
        <v>148</v>
      </c>
      <c r="KB12" s="4"/>
      <c r="KC12" s="8"/>
      <c r="KD12" s="4"/>
      <c r="KE12" s="8"/>
      <c r="KF12" s="7"/>
      <c r="KG12" s="7"/>
      <c r="KH12" s="2" t="s">
        <v>155</v>
      </c>
      <c r="KI12" s="2" t="s">
        <v>145</v>
      </c>
      <c r="KJ12" s="2" t="s">
        <v>148</v>
      </c>
      <c r="KK12" s="2" t="s">
        <v>244</v>
      </c>
      <c r="KL12" s="2" t="s">
        <v>158</v>
      </c>
      <c r="KM12" s="2" t="s">
        <v>158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174</v>
      </c>
      <c r="KX12" s="2" t="s">
        <v>245</v>
      </c>
      <c r="KY12" s="2" t="s">
        <v>158</v>
      </c>
      <c r="KZ12" s="2" t="s">
        <v>158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246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232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233</v>
      </c>
      <c r="Z13" s="4">
        <v>4</v>
      </c>
      <c r="AA13" s="4">
        <f>=ROUNDDOWN(0.373831775700935,0)</f>
      </c>
      <c r="AB13" s="5">
        <v>10.7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12</v>
      </c>
      <c r="AQ13" s="8">
        <v>2100.35</v>
      </c>
      <c r="AR13" s="4">
        <v>9</v>
      </c>
      <c r="AS13" s="8">
        <v>1594.88</v>
      </c>
      <c r="AT13" s="7">
        <v>0.3333</v>
      </c>
      <c r="AU13" s="7">
        <v>0.3169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0.9164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12</v>
      </c>
      <c r="BK13" s="8">
        <v>2100.35</v>
      </c>
      <c r="BL13" s="2" t="s">
        <v>247</v>
      </c>
      <c r="BM13" s="7">
        <v>1</v>
      </c>
      <c r="BN13" s="7">
        <v>1</v>
      </c>
      <c r="BO13" s="4">
        <v>6</v>
      </c>
      <c r="BP13" s="8">
        <v>1076.76</v>
      </c>
      <c r="BQ13" s="4">
        <v>6</v>
      </c>
      <c r="BR13" s="8">
        <v>1000.74</v>
      </c>
      <c r="BS13" s="7"/>
      <c r="BT13" s="7">
        <v>0.076</v>
      </c>
      <c r="BU13" s="2" t="s">
        <v>155</v>
      </c>
      <c r="BV13" s="2" t="s">
        <v>145</v>
      </c>
      <c r="BW13" s="2" t="s">
        <v>156</v>
      </c>
      <c r="BX13" s="2" t="s">
        <v>157</v>
      </c>
      <c r="BY13" s="2" t="s">
        <v>158</v>
      </c>
      <c r="BZ13" s="2" t="s">
        <v>158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183</v>
      </c>
      <c r="CK13" s="2" t="s">
        <v>248</v>
      </c>
      <c r="CL13" s="2" t="s">
        <v>158</v>
      </c>
      <c r="CM13" s="2" t="s">
        <v>158</v>
      </c>
      <c r="CN13" s="2" t="s">
        <v>148</v>
      </c>
      <c r="CO13" s="4">
        <v>3</v>
      </c>
      <c r="CP13" s="8">
        <v>483.49</v>
      </c>
      <c r="CQ13" s="4">
        <v>1</v>
      </c>
      <c r="CR13" s="8">
        <v>154.43</v>
      </c>
      <c r="CS13" s="7">
        <v>2</v>
      </c>
      <c r="CT13" s="7">
        <v>2.1308</v>
      </c>
      <c r="CU13" s="2" t="s">
        <v>155</v>
      </c>
      <c r="CV13" s="2" t="s">
        <v>145</v>
      </c>
      <c r="CW13" s="2" t="s">
        <v>160</v>
      </c>
      <c r="CX13" s="2" t="s">
        <v>249</v>
      </c>
      <c r="CY13" s="2" t="s">
        <v>158</v>
      </c>
      <c r="CZ13" s="2" t="s">
        <v>158</v>
      </c>
      <c r="DA13" s="2" t="s">
        <v>148</v>
      </c>
      <c r="DB13" s="4">
        <v>2</v>
      </c>
      <c r="DC13" s="8">
        <v>367.42</v>
      </c>
      <c r="DD13" s="4"/>
      <c r="DE13" s="8"/>
      <c r="DF13" s="7"/>
      <c r="DG13" s="7"/>
      <c r="DH13" s="2" t="s">
        <v>155</v>
      </c>
      <c r="DI13" s="2" t="s">
        <v>145</v>
      </c>
      <c r="DJ13" s="2" t="s">
        <v>148</v>
      </c>
      <c r="DK13" s="2" t="s">
        <v>182</v>
      </c>
      <c r="DL13" s="2" t="s">
        <v>158</v>
      </c>
      <c r="DM13" s="2" t="s">
        <v>158</v>
      </c>
      <c r="DN13" s="2" t="s">
        <v>148</v>
      </c>
      <c r="DO13" s="4"/>
      <c r="DP13" s="8"/>
      <c r="DQ13" s="4">
        <v>1</v>
      </c>
      <c r="DR13" s="8">
        <v>214.49</v>
      </c>
      <c r="DS13" s="7">
        <v>-1</v>
      </c>
      <c r="DT13" s="7">
        <v>-1</v>
      </c>
      <c r="DU13" s="2" t="s">
        <v>155</v>
      </c>
      <c r="DV13" s="2" t="s">
        <v>145</v>
      </c>
      <c r="DW13" s="2" t="s">
        <v>183</v>
      </c>
      <c r="DX13" s="2" t="s">
        <v>193</v>
      </c>
      <c r="DY13" s="2" t="s">
        <v>158</v>
      </c>
      <c r="DZ13" s="2" t="s">
        <v>158</v>
      </c>
      <c r="EA13" s="2" t="s">
        <v>148</v>
      </c>
      <c r="EB13" s="4">
        <v>1</v>
      </c>
      <c r="EC13" s="8">
        <v>172.68</v>
      </c>
      <c r="ED13" s="4"/>
      <c r="EE13" s="8"/>
      <c r="EF13" s="7"/>
      <c r="EG13" s="7"/>
      <c r="EH13" s="2" t="s">
        <v>155</v>
      </c>
      <c r="EI13" s="2" t="s">
        <v>145</v>
      </c>
      <c r="EJ13" s="2" t="s">
        <v>164</v>
      </c>
      <c r="EK13" s="2" t="s">
        <v>250</v>
      </c>
      <c r="EL13" s="2" t="s">
        <v>158</v>
      </c>
      <c r="EM13" s="2" t="s">
        <v>158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166</v>
      </c>
      <c r="EX13" s="2" t="s">
        <v>251</v>
      </c>
      <c r="EY13" s="2" t="s">
        <v>158</v>
      </c>
      <c r="EZ13" s="2" t="s">
        <v>158</v>
      </c>
      <c r="FA13" s="2" t="s">
        <v>148</v>
      </c>
      <c r="FB13" s="4"/>
      <c r="FC13" s="8"/>
      <c r="FD13" s="4">
        <v>1</v>
      </c>
      <c r="FE13" s="8">
        <v>225.22</v>
      </c>
      <c r="FF13" s="7">
        <v>-1</v>
      </c>
      <c r="FG13" s="7">
        <v>-1</v>
      </c>
      <c r="FH13" s="2" t="s">
        <v>155</v>
      </c>
      <c r="FI13" s="2" t="s">
        <v>145</v>
      </c>
      <c r="FJ13" s="2" t="s">
        <v>168</v>
      </c>
      <c r="FK13" s="2" t="s">
        <v>252</v>
      </c>
      <c r="FL13" s="2" t="s">
        <v>158</v>
      </c>
      <c r="FM13" s="2" t="s">
        <v>158</v>
      </c>
      <c r="FN13" s="2" t="s">
        <v>148</v>
      </c>
      <c r="FO13" s="4"/>
      <c r="FP13" s="8"/>
      <c r="FQ13" s="4"/>
      <c r="FR13" s="8"/>
      <c r="FS13" s="7"/>
      <c r="FT13" s="7"/>
      <c r="FU13" s="2" t="s">
        <v>155</v>
      </c>
      <c r="FV13" s="2" t="s">
        <v>145</v>
      </c>
      <c r="FW13" s="2" t="s">
        <v>170</v>
      </c>
      <c r="FX13" s="2" t="s">
        <v>241</v>
      </c>
      <c r="FY13" s="2" t="s">
        <v>158</v>
      </c>
      <c r="FZ13" s="2" t="s">
        <v>158</v>
      </c>
      <c r="GA13" s="2" t="s">
        <v>148</v>
      </c>
      <c r="GB13" s="4"/>
      <c r="GC13" s="8"/>
      <c r="GD13" s="4"/>
      <c r="GE13" s="8"/>
      <c r="GF13" s="7"/>
      <c r="GG13" s="7"/>
      <c r="GH13" s="2" t="s">
        <v>148</v>
      </c>
      <c r="GI13" s="2" t="s">
        <v>148</v>
      </c>
      <c r="GJ13" s="2" t="s">
        <v>148</v>
      </c>
      <c r="GK13" s="2" t="s">
        <v>148</v>
      </c>
      <c r="GL13" s="2" t="s">
        <v>148</v>
      </c>
      <c r="GM13" s="2" t="s">
        <v>148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155</v>
      </c>
      <c r="JI13" s="2" t="s">
        <v>145</v>
      </c>
      <c r="JJ13" s="2" t="s">
        <v>172</v>
      </c>
      <c r="JK13" s="2" t="s">
        <v>148</v>
      </c>
      <c r="JL13" s="2" t="s">
        <v>158</v>
      </c>
      <c r="JM13" s="2" t="s">
        <v>158</v>
      </c>
      <c r="JN13" s="2" t="s">
        <v>148</v>
      </c>
      <c r="JO13" s="4"/>
      <c r="JP13" s="8"/>
      <c r="JQ13" s="4"/>
      <c r="JR13" s="8"/>
      <c r="JS13" s="7"/>
      <c r="JT13" s="7"/>
      <c r="JU13" s="2" t="s">
        <v>148</v>
      </c>
      <c r="JV13" s="2" t="s">
        <v>148</v>
      </c>
      <c r="JW13" s="2" t="s">
        <v>148</v>
      </c>
      <c r="JX13" s="2" t="s">
        <v>148</v>
      </c>
      <c r="JY13" s="2" t="s">
        <v>148</v>
      </c>
      <c r="JZ13" s="2" t="s">
        <v>148</v>
      </c>
      <c r="KA13" s="2" t="s">
        <v>148</v>
      </c>
      <c r="KB13" s="4"/>
      <c r="KC13" s="8"/>
      <c r="KD13" s="4"/>
      <c r="KE13" s="8"/>
      <c r="KF13" s="7"/>
      <c r="KG13" s="7"/>
      <c r="KH13" s="2" t="s">
        <v>188</v>
      </c>
      <c r="KI13" s="2" t="s">
        <v>145</v>
      </c>
      <c r="KJ13" s="2" t="s">
        <v>148</v>
      </c>
      <c r="KK13" s="2" t="s">
        <v>148</v>
      </c>
      <c r="KL13" s="2" t="s">
        <v>158</v>
      </c>
      <c r="KM13" s="2" t="s">
        <v>158</v>
      </c>
      <c r="KN13" s="2" t="s">
        <v>148</v>
      </c>
      <c r="KO13" s="4"/>
      <c r="KP13" s="8"/>
      <c r="KQ13" s="4"/>
      <c r="KR13" s="8"/>
      <c r="KS13" s="7"/>
      <c r="KT13" s="7"/>
      <c r="KU13" s="2" t="s">
        <v>155</v>
      </c>
      <c r="KV13" s="2" t="s">
        <v>145</v>
      </c>
      <c r="KW13" s="2" t="s">
        <v>174</v>
      </c>
      <c r="KX13" s="2" t="s">
        <v>148</v>
      </c>
      <c r="KY13" s="2" t="s">
        <v>158</v>
      </c>
      <c r="KZ13" s="2" t="s">
        <v>158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>
        <v>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253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232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233</v>
      </c>
      <c r="Z14" s="4"/>
      <c r="AA14" s="4">
        <f>=ROUNDDOWN({0},0)</f>
      </c>
      <c r="AB14" s="5">
        <v>3.1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/>
      <c r="AQ14" s="8"/>
      <c r="AR14" s="4">
        <v>2</v>
      </c>
      <c r="AS14" s="8">
        <v>321.22</v>
      </c>
      <c r="AT14" s="7">
        <v>-1</v>
      </c>
      <c r="AU14" s="7">
        <v>-1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/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/>
      <c r="BK14" s="8"/>
      <c r="BL14" s="2" t="s">
        <v>254</v>
      </c>
      <c r="BM14" s="7"/>
      <c r="BN14" s="7"/>
      <c r="BO14" s="4"/>
      <c r="BP14" s="8"/>
      <c r="BQ14" s="4">
        <v>1</v>
      </c>
      <c r="BR14" s="8">
        <v>166.79</v>
      </c>
      <c r="BS14" s="7">
        <v>-1</v>
      </c>
      <c r="BT14" s="7">
        <v>-1</v>
      </c>
      <c r="BU14" s="2" t="s">
        <v>155</v>
      </c>
      <c r="BV14" s="2" t="s">
        <v>145</v>
      </c>
      <c r="BW14" s="2" t="s">
        <v>170</v>
      </c>
      <c r="BX14" s="2" t="s">
        <v>192</v>
      </c>
      <c r="BY14" s="2" t="s">
        <v>158</v>
      </c>
      <c r="BZ14" s="2" t="s">
        <v>158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183</v>
      </c>
      <c r="CK14" s="2" t="s">
        <v>255</v>
      </c>
      <c r="CL14" s="2" t="s">
        <v>158</v>
      </c>
      <c r="CM14" s="2" t="s">
        <v>158</v>
      </c>
      <c r="CN14" s="2" t="s">
        <v>148</v>
      </c>
      <c r="CO14" s="4"/>
      <c r="CP14" s="8"/>
      <c r="CQ14" s="4">
        <v>1</v>
      </c>
      <c r="CR14" s="8">
        <v>154.43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160</v>
      </c>
      <c r="CX14" s="2" t="s">
        <v>256</v>
      </c>
      <c r="CY14" s="2" t="s">
        <v>158</v>
      </c>
      <c r="CZ14" s="2" t="s">
        <v>158</v>
      </c>
      <c r="DA14" s="2" t="s">
        <v>148</v>
      </c>
      <c r="DB14" s="4"/>
      <c r="DC14" s="8"/>
      <c r="DD14" s="4"/>
      <c r="DE14" s="8"/>
      <c r="DF14" s="7"/>
      <c r="DG14" s="7"/>
      <c r="DH14" s="2" t="s">
        <v>155</v>
      </c>
      <c r="DI14" s="2" t="s">
        <v>145</v>
      </c>
      <c r="DJ14" s="2" t="s">
        <v>148</v>
      </c>
      <c r="DK14" s="2" t="s">
        <v>257</v>
      </c>
      <c r="DL14" s="2" t="s">
        <v>158</v>
      </c>
      <c r="DM14" s="2" t="s">
        <v>158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183</v>
      </c>
      <c r="DX14" s="2" t="s">
        <v>258</v>
      </c>
      <c r="DY14" s="2" t="s">
        <v>158</v>
      </c>
      <c r="DZ14" s="2" t="s">
        <v>158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164</v>
      </c>
      <c r="EK14" s="2" t="s">
        <v>259</v>
      </c>
      <c r="EL14" s="2" t="s">
        <v>158</v>
      </c>
      <c r="EM14" s="2" t="s">
        <v>158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198</v>
      </c>
      <c r="EX14" s="2" t="s">
        <v>260</v>
      </c>
      <c r="EY14" s="2" t="s">
        <v>158</v>
      </c>
      <c r="EZ14" s="2" t="s">
        <v>158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198</v>
      </c>
      <c r="FK14" s="2" t="s">
        <v>195</v>
      </c>
      <c r="FL14" s="2" t="s">
        <v>158</v>
      </c>
      <c r="FM14" s="2" t="s">
        <v>158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261</v>
      </c>
      <c r="FY14" s="2" t="s">
        <v>158</v>
      </c>
      <c r="FZ14" s="2" t="s">
        <v>158</v>
      </c>
      <c r="GA14" s="2" t="s">
        <v>148</v>
      </c>
      <c r="GB14" s="4"/>
      <c r="GC14" s="8"/>
      <c r="GD14" s="4"/>
      <c r="GE14" s="8"/>
      <c r="GF14" s="7"/>
      <c r="GG14" s="7"/>
      <c r="GH14" s="2" t="s">
        <v>148</v>
      </c>
      <c r="GI14" s="2" t="s">
        <v>148</v>
      </c>
      <c r="GJ14" s="2" t="s">
        <v>148</v>
      </c>
      <c r="GK14" s="2" t="s">
        <v>148</v>
      </c>
      <c r="GL14" s="2" t="s">
        <v>148</v>
      </c>
      <c r="GM14" s="2" t="s">
        <v>148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155</v>
      </c>
      <c r="JI14" s="2" t="s">
        <v>145</v>
      </c>
      <c r="JJ14" s="2" t="s">
        <v>202</v>
      </c>
      <c r="JK14" s="2" t="s">
        <v>148</v>
      </c>
      <c r="JL14" s="2" t="s">
        <v>158</v>
      </c>
      <c r="JM14" s="2" t="s">
        <v>158</v>
      </c>
      <c r="JN14" s="2" t="s">
        <v>148</v>
      </c>
      <c r="JO14" s="4"/>
      <c r="JP14" s="8"/>
      <c r="JQ14" s="4"/>
      <c r="JR14" s="8"/>
      <c r="JS14" s="7"/>
      <c r="JT14" s="7"/>
      <c r="JU14" s="2" t="s">
        <v>148</v>
      </c>
      <c r="JV14" s="2" t="s">
        <v>148</v>
      </c>
      <c r="JW14" s="2" t="s">
        <v>148</v>
      </c>
      <c r="JX14" s="2" t="s">
        <v>148</v>
      </c>
      <c r="JY14" s="2" t="s">
        <v>148</v>
      </c>
      <c r="JZ14" s="2" t="s">
        <v>148</v>
      </c>
      <c r="KA14" s="2" t="s">
        <v>148</v>
      </c>
      <c r="KB14" s="4"/>
      <c r="KC14" s="8"/>
      <c r="KD14" s="4"/>
      <c r="KE14" s="8"/>
      <c r="KF14" s="7"/>
      <c r="KG14" s="7"/>
      <c r="KH14" s="2" t="s">
        <v>188</v>
      </c>
      <c r="KI14" s="2" t="s">
        <v>145</v>
      </c>
      <c r="KJ14" s="2" t="s">
        <v>148</v>
      </c>
      <c r="KK14" s="2" t="s">
        <v>148</v>
      </c>
      <c r="KL14" s="2" t="s">
        <v>158</v>
      </c>
      <c r="KM14" s="2" t="s">
        <v>158</v>
      </c>
      <c r="KN14" s="2" t="s">
        <v>148</v>
      </c>
      <c r="KO14" s="4"/>
      <c r="KP14" s="8"/>
      <c r="KQ14" s="4"/>
      <c r="KR14" s="8"/>
      <c r="KS14" s="7"/>
      <c r="KT14" s="7"/>
      <c r="KU14" s="2" t="s">
        <v>155</v>
      </c>
      <c r="KV14" s="2" t="s">
        <v>145</v>
      </c>
      <c r="KW14" s="2" t="s">
        <v>174</v>
      </c>
      <c r="KX14" s="2" t="s">
        <v>148</v>
      </c>
      <c r="KY14" s="2" t="s">
        <v>158</v>
      </c>
      <c r="KZ14" s="2" t="s">
        <v>158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262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263</v>
      </c>
      <c r="G15" s="2" t="s">
        <v>263</v>
      </c>
      <c r="H15" s="2" t="s">
        <v>263</v>
      </c>
      <c r="I15" s="2" t="s">
        <v>204</v>
      </c>
      <c r="J15" s="2" t="s">
        <v>143</v>
      </c>
      <c r="K15" s="2" t="s">
        <v>264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>
        <v>190</v>
      </c>
      <c r="AA15" s="4">
        <f>=ROUNDDOWN(82.6086956521739,0)</f>
      </c>
      <c r="AB15" s="5">
        <v>2.3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3</v>
      </c>
      <c r="AQ15" s="8">
        <v>552</v>
      </c>
      <c r="AR15" s="4"/>
      <c r="AS15" s="8"/>
      <c r="AT15" s="7"/>
      <c r="AU15" s="7"/>
      <c r="AV15" s="4">
        <v>20</v>
      </c>
      <c r="AW15" s="8">
        <v>3886.55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0.142</v>
      </c>
      <c r="BC15" s="4">
        <v>20</v>
      </c>
      <c r="BD15" s="8">
        <v>3886.55</v>
      </c>
      <c r="BE15" s="4">
        <v>45</v>
      </c>
      <c r="BF15" s="8">
        <v>7931.92</v>
      </c>
      <c r="BG15" s="7">
        <v>-0.5556</v>
      </c>
      <c r="BH15" s="7">
        <v>-0.51</v>
      </c>
      <c r="BI15" s="7">
        <v>1</v>
      </c>
      <c r="BJ15" s="4">
        <v>3</v>
      </c>
      <c r="BK15" s="8">
        <v>552</v>
      </c>
      <c r="BL15" s="2" t="s">
        <v>265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211</v>
      </c>
      <c r="BY15" s="2" t="s">
        <v>158</v>
      </c>
      <c r="BZ15" s="2" t="s">
        <v>158</v>
      </c>
      <c r="CA15" s="2" t="s">
        <v>148</v>
      </c>
      <c r="CB15" s="4">
        <v>2</v>
      </c>
      <c r="CC15" s="8">
        <v>409.26</v>
      </c>
      <c r="CD15" s="4"/>
      <c r="CE15" s="8"/>
      <c r="CF15" s="7"/>
      <c r="CG15" s="7"/>
      <c r="CH15" s="2" t="s">
        <v>155</v>
      </c>
      <c r="CI15" s="2" t="s">
        <v>145</v>
      </c>
      <c r="CJ15" s="2" t="s">
        <v>148</v>
      </c>
      <c r="CK15" s="2" t="s">
        <v>266</v>
      </c>
      <c r="CL15" s="2" t="s">
        <v>158</v>
      </c>
      <c r="CM15" s="2" t="s">
        <v>158</v>
      </c>
      <c r="CN15" s="2" t="s">
        <v>148</v>
      </c>
      <c r="CO15" s="4">
        <v>1</v>
      </c>
      <c r="CP15" s="8">
        <v>142.74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267</v>
      </c>
      <c r="CY15" s="2" t="s">
        <v>158</v>
      </c>
      <c r="CZ15" s="2" t="s">
        <v>158</v>
      </c>
      <c r="DA15" s="2" t="s">
        <v>148</v>
      </c>
      <c r="DB15" s="4"/>
      <c r="DC15" s="8"/>
      <c r="DD15" s="4"/>
      <c r="DE15" s="8"/>
      <c r="DF15" s="7"/>
      <c r="DG15" s="7"/>
      <c r="DH15" s="2" t="s">
        <v>212</v>
      </c>
      <c r="DI15" s="2" t="s">
        <v>145</v>
      </c>
      <c r="DJ15" s="2" t="s">
        <v>148</v>
      </c>
      <c r="DK15" s="2" t="s">
        <v>148</v>
      </c>
      <c r="DL15" s="2" t="s">
        <v>158</v>
      </c>
      <c r="DM15" s="2" t="s">
        <v>158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148</v>
      </c>
      <c r="DY15" s="2" t="s">
        <v>158</v>
      </c>
      <c r="DZ15" s="2" t="s">
        <v>158</v>
      </c>
      <c r="EA15" s="2" t="s">
        <v>148</v>
      </c>
      <c r="EB15" s="4"/>
      <c r="EC15" s="8"/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268</v>
      </c>
      <c r="EL15" s="2" t="s">
        <v>158</v>
      </c>
      <c r="EM15" s="2" t="s">
        <v>158</v>
      </c>
      <c r="EN15" s="2" t="s">
        <v>148</v>
      </c>
      <c r="EO15" s="4"/>
      <c r="EP15" s="8"/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269</v>
      </c>
      <c r="EY15" s="2" t="s">
        <v>158</v>
      </c>
      <c r="EZ15" s="2" t="s">
        <v>158</v>
      </c>
      <c r="FA15" s="2" t="s">
        <v>148</v>
      </c>
      <c r="FB15" s="4"/>
      <c r="FC15" s="8"/>
      <c r="FD15" s="4"/>
      <c r="FE15" s="8"/>
      <c r="FF15" s="7"/>
      <c r="FG15" s="7"/>
      <c r="FH15" s="2" t="s">
        <v>212</v>
      </c>
      <c r="FI15" s="2" t="s">
        <v>145</v>
      </c>
      <c r="FJ15" s="2" t="s">
        <v>148</v>
      </c>
      <c r="FK15" s="2" t="s">
        <v>148</v>
      </c>
      <c r="FL15" s="2" t="s">
        <v>158</v>
      </c>
      <c r="FM15" s="2" t="s">
        <v>158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158</v>
      </c>
      <c r="FZ15" s="2" t="s">
        <v>158</v>
      </c>
      <c r="GA15" s="2" t="s">
        <v>148</v>
      </c>
      <c r="GB15" s="4"/>
      <c r="GC15" s="8"/>
      <c r="GD15" s="4"/>
      <c r="GE15" s="8"/>
      <c r="GF15" s="7"/>
      <c r="GG15" s="7"/>
      <c r="GH15" s="2" t="s">
        <v>188</v>
      </c>
      <c r="GI15" s="2" t="s">
        <v>145</v>
      </c>
      <c r="GJ15" s="2" t="s">
        <v>148</v>
      </c>
      <c r="GK15" s="2" t="s">
        <v>148</v>
      </c>
      <c r="GL15" s="2" t="s">
        <v>158</v>
      </c>
      <c r="GM15" s="2" t="s">
        <v>158</v>
      </c>
      <c r="GN15" s="2" t="s">
        <v>148</v>
      </c>
      <c r="GO15" s="4"/>
      <c r="GP15" s="8"/>
      <c r="GQ15" s="4"/>
      <c r="GR15" s="8"/>
      <c r="GS15" s="7"/>
      <c r="GT15" s="7"/>
      <c r="GU15" s="2" t="s">
        <v>212</v>
      </c>
      <c r="GV15" s="2" t="s">
        <v>145</v>
      </c>
      <c r="GW15" s="2" t="s">
        <v>148</v>
      </c>
      <c r="GX15" s="2" t="s">
        <v>148</v>
      </c>
      <c r="GY15" s="2" t="s">
        <v>158</v>
      </c>
      <c r="GZ15" s="2" t="s">
        <v>158</v>
      </c>
      <c r="HA15" s="2" t="s">
        <v>148</v>
      </c>
      <c r="HB15" s="4"/>
      <c r="HC15" s="8"/>
      <c r="HD15" s="4"/>
      <c r="HE15" s="8"/>
      <c r="HF15" s="7"/>
      <c r="HG15" s="7"/>
      <c r="HH15" s="2" t="s">
        <v>212</v>
      </c>
      <c r="HI15" s="2" t="s">
        <v>145</v>
      </c>
      <c r="HJ15" s="2" t="s">
        <v>148</v>
      </c>
      <c r="HK15" s="2" t="s">
        <v>148</v>
      </c>
      <c r="HL15" s="2" t="s">
        <v>158</v>
      </c>
      <c r="HM15" s="2" t="s">
        <v>158</v>
      </c>
      <c r="HN15" s="2" t="s">
        <v>148</v>
      </c>
      <c r="HO15" s="4"/>
      <c r="HP15" s="8"/>
      <c r="HQ15" s="4"/>
      <c r="HR15" s="8"/>
      <c r="HS15" s="7"/>
      <c r="HT15" s="7"/>
      <c r="HU15" s="2" t="s">
        <v>188</v>
      </c>
      <c r="HV15" s="2" t="s">
        <v>145</v>
      </c>
      <c r="HW15" s="2" t="s">
        <v>148</v>
      </c>
      <c r="HX15" s="2" t="s">
        <v>148</v>
      </c>
      <c r="HY15" s="2" t="s">
        <v>158</v>
      </c>
      <c r="HZ15" s="2" t="s">
        <v>158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158</v>
      </c>
      <c r="IM15" s="2" t="s">
        <v>158</v>
      </c>
      <c r="IN15" s="2" t="s">
        <v>148</v>
      </c>
      <c r="IO15" s="4"/>
      <c r="IP15" s="8"/>
      <c r="IQ15" s="4"/>
      <c r="IR15" s="8"/>
      <c r="IS15" s="7"/>
      <c r="IT15" s="7"/>
      <c r="IU15" s="2" t="s">
        <v>212</v>
      </c>
      <c r="IV15" s="2" t="s">
        <v>145</v>
      </c>
      <c r="IW15" s="2" t="s">
        <v>148</v>
      </c>
      <c r="IX15" s="2" t="s">
        <v>148</v>
      </c>
      <c r="IY15" s="2" t="s">
        <v>158</v>
      </c>
      <c r="IZ15" s="2" t="s">
        <v>158</v>
      </c>
      <c r="JA15" s="2" t="s">
        <v>148</v>
      </c>
      <c r="JB15" s="4"/>
      <c r="JC15" s="8"/>
      <c r="JD15" s="4"/>
      <c r="JE15" s="8"/>
      <c r="JF15" s="7"/>
      <c r="JG15" s="7"/>
      <c r="JH15" s="2" t="s">
        <v>155</v>
      </c>
      <c r="JI15" s="2" t="s">
        <v>145</v>
      </c>
      <c r="JJ15" s="2" t="s">
        <v>148</v>
      </c>
      <c r="JK15" s="2" t="s">
        <v>148</v>
      </c>
      <c r="JL15" s="2" t="s">
        <v>158</v>
      </c>
      <c r="JM15" s="2" t="s">
        <v>158</v>
      </c>
      <c r="JN15" s="2" t="s">
        <v>148</v>
      </c>
      <c r="JO15" s="4"/>
      <c r="JP15" s="8"/>
      <c r="JQ15" s="4"/>
      <c r="JR15" s="8"/>
      <c r="JS15" s="7"/>
      <c r="JT15" s="7"/>
      <c r="JU15" s="2" t="s">
        <v>188</v>
      </c>
      <c r="JV15" s="2" t="s">
        <v>145</v>
      </c>
      <c r="JW15" s="2" t="s">
        <v>148</v>
      </c>
      <c r="JX15" s="2" t="s">
        <v>148</v>
      </c>
      <c r="JY15" s="2" t="s">
        <v>158</v>
      </c>
      <c r="JZ15" s="2" t="s">
        <v>158</v>
      </c>
      <c r="KA15" s="2" t="s">
        <v>148</v>
      </c>
      <c r="KB15" s="4"/>
      <c r="KC15" s="8"/>
      <c r="KD15" s="4"/>
      <c r="KE15" s="8"/>
      <c r="KF15" s="7"/>
      <c r="KG15" s="7"/>
      <c r="KH15" s="2" t="s">
        <v>155</v>
      </c>
      <c r="KI15" s="2" t="s">
        <v>145</v>
      </c>
      <c r="KJ15" s="2" t="s">
        <v>148</v>
      </c>
      <c r="KK15" s="2" t="s">
        <v>270</v>
      </c>
      <c r="KL15" s="2" t="s">
        <v>158</v>
      </c>
      <c r="KM15" s="2" t="s">
        <v>158</v>
      </c>
      <c r="KN15" s="2" t="s">
        <v>148</v>
      </c>
      <c r="KO15" s="4"/>
      <c r="KP15" s="8"/>
      <c r="KQ15" s="4"/>
      <c r="KR15" s="8"/>
      <c r="KS15" s="7"/>
      <c r="KT15" s="7"/>
      <c r="KU15" s="2" t="s">
        <v>212</v>
      </c>
      <c r="KV15" s="2" t="s">
        <v>145</v>
      </c>
      <c r="KW15" s="2" t="s">
        <v>148</v>
      </c>
      <c r="KX15" s="2" t="s">
        <v>148</v>
      </c>
      <c r="KY15" s="2" t="s">
        <v>158</v>
      </c>
      <c r="KZ15" s="2" t="s">
        <v>158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158</v>
      </c>
      <c r="LM15" s="2" t="s">
        <v>158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158</v>
      </c>
      <c r="LZ15" s="2" t="s">
        <v>158</v>
      </c>
      <c r="MA15" s="2" t="s">
        <v>148</v>
      </c>
      <c r="MB15" s="4"/>
      <c r="MC15" s="8"/>
      <c r="MD15" s="4"/>
      <c r="ME15" s="8"/>
      <c r="MF15" s="7"/>
      <c r="MG15" s="7"/>
      <c r="MH15" s="2" t="s">
        <v>212</v>
      </c>
      <c r="MI15" s="2" t="s">
        <v>145</v>
      </c>
      <c r="MJ15" s="2" t="s">
        <v>148</v>
      </c>
      <c r="MK15" s="2" t="s">
        <v>148</v>
      </c>
      <c r="ML15" s="2" t="s">
        <v>158</v>
      </c>
      <c r="MM15" s="2" t="s">
        <v>158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158</v>
      </c>
      <c r="MZ15" s="2" t="s">
        <v>158</v>
      </c>
      <c r="NA15" s="2" t="s">
        <v>148</v>
      </c>
      <c r="NB15" s="4"/>
      <c r="NC15" s="8"/>
      <c r="ND15" s="4"/>
      <c r="NE15" s="8"/>
      <c r="NF15" s="7"/>
      <c r="NG15" s="7"/>
      <c r="NH15" s="2" t="s">
        <v>212</v>
      </c>
      <c r="NI15" s="2" t="s">
        <v>145</v>
      </c>
      <c r="NJ15" s="2" t="s">
        <v>148</v>
      </c>
      <c r="NK15" s="2" t="s">
        <v>148</v>
      </c>
      <c r="NL15" s="2" t="s">
        <v>158</v>
      </c>
      <c r="NM15" s="2" t="s">
        <v>158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158</v>
      </c>
      <c r="NZ15" s="2" t="s">
        <v>158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216</v>
      </c>
      <c r="OJ15" s="2" t="s">
        <v>148</v>
      </c>
      <c r="OK15" s="2" t="s">
        <v>148</v>
      </c>
      <c r="OL15" s="2" t="s">
        <v>158</v>
      </c>
      <c r="OM15" s="2" t="s">
        <v>158</v>
      </c>
      <c r="ON15" s="2" t="s">
        <v>148</v>
      </c>
      <c r="OO15" s="4"/>
      <c r="OP15" s="8"/>
      <c r="OQ15" s="4"/>
      <c r="OR15" s="8"/>
      <c r="OS15" s="7"/>
      <c r="OT15" s="7"/>
      <c r="OU15" s="2" t="s">
        <v>212</v>
      </c>
      <c r="OV15" s="2" t="s">
        <v>145</v>
      </c>
      <c r="OW15" s="2" t="s">
        <v>148</v>
      </c>
      <c r="OX15" s="2" t="s">
        <v>148</v>
      </c>
      <c r="OY15" s="2" t="s">
        <v>158</v>
      </c>
      <c r="OZ15" s="2" t="s">
        <v>158</v>
      </c>
      <c r="PA15" s="2" t="s">
        <v>148</v>
      </c>
      <c r="PB15" s="4">
        <v>190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271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263</v>
      </c>
      <c r="G16" s="2" t="s">
        <v>263</v>
      </c>
      <c r="H16" s="2" t="s">
        <v>263</v>
      </c>
      <c r="I16" s="2" t="s">
        <v>204</v>
      </c>
      <c r="J16" s="2" t="s">
        <v>177</v>
      </c>
      <c r="K16" s="2" t="s">
        <v>264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>
        <v>199</v>
      </c>
      <c r="AA16" s="4">
        <f>=ROUNDDOWN(55.2777777777778,0)</f>
      </c>
      <c r="AB16" s="5">
        <v>3.6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11</v>
      </c>
      <c r="AQ16" s="8">
        <v>2233.87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0.5748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11</v>
      </c>
      <c r="BK16" s="8">
        <v>2233.87</v>
      </c>
      <c r="BL16" s="2" t="s">
        <v>272</v>
      </c>
      <c r="BM16" s="7">
        <v>1</v>
      </c>
      <c r="BN16" s="7">
        <v>1</v>
      </c>
      <c r="BO16" s="4">
        <v>5</v>
      </c>
      <c r="BP16" s="8">
        <v>915.55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219</v>
      </c>
      <c r="BY16" s="2" t="s">
        <v>158</v>
      </c>
      <c r="BZ16" s="2" t="s">
        <v>158</v>
      </c>
      <c r="CA16" s="2" t="s">
        <v>148</v>
      </c>
      <c r="CB16" s="4"/>
      <c r="CC16" s="8"/>
      <c r="CD16" s="4"/>
      <c r="CE16" s="8"/>
      <c r="CF16" s="7"/>
      <c r="CG16" s="7"/>
      <c r="CH16" s="2" t="s">
        <v>155</v>
      </c>
      <c r="CI16" s="2" t="s">
        <v>145</v>
      </c>
      <c r="CJ16" s="2" t="s">
        <v>148</v>
      </c>
      <c r="CK16" s="2" t="s">
        <v>273</v>
      </c>
      <c r="CL16" s="2" t="s">
        <v>158</v>
      </c>
      <c r="CM16" s="2" t="s">
        <v>158</v>
      </c>
      <c r="CN16" s="2" t="s">
        <v>148</v>
      </c>
      <c r="CO16" s="4">
        <v>2</v>
      </c>
      <c r="CP16" s="8">
        <v>323.48</v>
      </c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211</v>
      </c>
      <c r="CY16" s="2" t="s">
        <v>158</v>
      </c>
      <c r="CZ16" s="2" t="s">
        <v>158</v>
      </c>
      <c r="DA16" s="2" t="s">
        <v>148</v>
      </c>
      <c r="DB16" s="4"/>
      <c r="DC16" s="8"/>
      <c r="DD16" s="4"/>
      <c r="DE16" s="8"/>
      <c r="DF16" s="7"/>
      <c r="DG16" s="7"/>
      <c r="DH16" s="2" t="s">
        <v>212</v>
      </c>
      <c r="DI16" s="2" t="s">
        <v>145</v>
      </c>
      <c r="DJ16" s="2" t="s">
        <v>148</v>
      </c>
      <c r="DK16" s="2" t="s">
        <v>148</v>
      </c>
      <c r="DL16" s="2" t="s">
        <v>158</v>
      </c>
      <c r="DM16" s="2" t="s">
        <v>158</v>
      </c>
      <c r="DN16" s="2" t="s">
        <v>148</v>
      </c>
      <c r="DO16" s="4">
        <v>3</v>
      </c>
      <c r="DP16" s="8">
        <v>819.18</v>
      </c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274</v>
      </c>
      <c r="DY16" s="2" t="s">
        <v>158</v>
      </c>
      <c r="DZ16" s="2" t="s">
        <v>158</v>
      </c>
      <c r="EA16" s="2" t="s">
        <v>148</v>
      </c>
      <c r="EB16" s="4">
        <v>1</v>
      </c>
      <c r="EC16" s="8">
        <v>175.66</v>
      </c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275</v>
      </c>
      <c r="EL16" s="2" t="s">
        <v>158</v>
      </c>
      <c r="EM16" s="2" t="s">
        <v>158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223</v>
      </c>
      <c r="EY16" s="2" t="s">
        <v>158</v>
      </c>
      <c r="EZ16" s="2" t="s">
        <v>158</v>
      </c>
      <c r="FA16" s="2" t="s">
        <v>148</v>
      </c>
      <c r="FB16" s="4"/>
      <c r="FC16" s="8"/>
      <c r="FD16" s="4"/>
      <c r="FE16" s="8"/>
      <c r="FF16" s="7"/>
      <c r="FG16" s="7"/>
      <c r="FH16" s="2" t="s">
        <v>212</v>
      </c>
      <c r="FI16" s="2" t="s">
        <v>145</v>
      </c>
      <c r="FJ16" s="2" t="s">
        <v>148</v>
      </c>
      <c r="FK16" s="2" t="s">
        <v>148</v>
      </c>
      <c r="FL16" s="2" t="s">
        <v>158</v>
      </c>
      <c r="FM16" s="2" t="s">
        <v>158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158</v>
      </c>
      <c r="FZ16" s="2" t="s">
        <v>158</v>
      </c>
      <c r="GA16" s="2" t="s">
        <v>148</v>
      </c>
      <c r="GB16" s="4"/>
      <c r="GC16" s="8"/>
      <c r="GD16" s="4"/>
      <c r="GE16" s="8"/>
      <c r="GF16" s="7"/>
      <c r="GG16" s="7"/>
      <c r="GH16" s="2" t="s">
        <v>188</v>
      </c>
      <c r="GI16" s="2" t="s">
        <v>145</v>
      </c>
      <c r="GJ16" s="2" t="s">
        <v>148</v>
      </c>
      <c r="GK16" s="2" t="s">
        <v>148</v>
      </c>
      <c r="GL16" s="2" t="s">
        <v>158</v>
      </c>
      <c r="GM16" s="2" t="s">
        <v>158</v>
      </c>
      <c r="GN16" s="2" t="s">
        <v>148</v>
      </c>
      <c r="GO16" s="4"/>
      <c r="GP16" s="8"/>
      <c r="GQ16" s="4"/>
      <c r="GR16" s="8"/>
      <c r="GS16" s="7"/>
      <c r="GT16" s="7"/>
      <c r="GU16" s="2" t="s">
        <v>212</v>
      </c>
      <c r="GV16" s="2" t="s">
        <v>145</v>
      </c>
      <c r="GW16" s="2" t="s">
        <v>148</v>
      </c>
      <c r="GX16" s="2" t="s">
        <v>148</v>
      </c>
      <c r="GY16" s="2" t="s">
        <v>158</v>
      </c>
      <c r="GZ16" s="2" t="s">
        <v>158</v>
      </c>
      <c r="HA16" s="2" t="s">
        <v>148</v>
      </c>
      <c r="HB16" s="4"/>
      <c r="HC16" s="8"/>
      <c r="HD16" s="4"/>
      <c r="HE16" s="8"/>
      <c r="HF16" s="7"/>
      <c r="HG16" s="7"/>
      <c r="HH16" s="2" t="s">
        <v>212</v>
      </c>
      <c r="HI16" s="2" t="s">
        <v>145</v>
      </c>
      <c r="HJ16" s="2" t="s">
        <v>148</v>
      </c>
      <c r="HK16" s="2" t="s">
        <v>148</v>
      </c>
      <c r="HL16" s="2" t="s">
        <v>158</v>
      </c>
      <c r="HM16" s="2" t="s">
        <v>158</v>
      </c>
      <c r="HN16" s="2" t="s">
        <v>148</v>
      </c>
      <c r="HO16" s="4"/>
      <c r="HP16" s="8"/>
      <c r="HQ16" s="4"/>
      <c r="HR16" s="8"/>
      <c r="HS16" s="7"/>
      <c r="HT16" s="7"/>
      <c r="HU16" s="2" t="s">
        <v>188</v>
      </c>
      <c r="HV16" s="2" t="s">
        <v>145</v>
      </c>
      <c r="HW16" s="2" t="s">
        <v>148</v>
      </c>
      <c r="HX16" s="2" t="s">
        <v>148</v>
      </c>
      <c r="HY16" s="2" t="s">
        <v>158</v>
      </c>
      <c r="HZ16" s="2" t="s">
        <v>158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158</v>
      </c>
      <c r="IM16" s="2" t="s">
        <v>158</v>
      </c>
      <c r="IN16" s="2" t="s">
        <v>148</v>
      </c>
      <c r="IO16" s="4"/>
      <c r="IP16" s="8"/>
      <c r="IQ16" s="4"/>
      <c r="IR16" s="8"/>
      <c r="IS16" s="7"/>
      <c r="IT16" s="7"/>
      <c r="IU16" s="2" t="s">
        <v>212</v>
      </c>
      <c r="IV16" s="2" t="s">
        <v>145</v>
      </c>
      <c r="IW16" s="2" t="s">
        <v>148</v>
      </c>
      <c r="IX16" s="2" t="s">
        <v>148</v>
      </c>
      <c r="IY16" s="2" t="s">
        <v>158</v>
      </c>
      <c r="IZ16" s="2" t="s">
        <v>158</v>
      </c>
      <c r="JA16" s="2" t="s">
        <v>148</v>
      </c>
      <c r="JB16" s="4"/>
      <c r="JC16" s="8"/>
      <c r="JD16" s="4"/>
      <c r="JE16" s="8"/>
      <c r="JF16" s="7"/>
      <c r="JG16" s="7"/>
      <c r="JH16" s="2" t="s">
        <v>155</v>
      </c>
      <c r="JI16" s="2" t="s">
        <v>145</v>
      </c>
      <c r="JJ16" s="2" t="s">
        <v>148</v>
      </c>
      <c r="JK16" s="2" t="s">
        <v>148</v>
      </c>
      <c r="JL16" s="2" t="s">
        <v>158</v>
      </c>
      <c r="JM16" s="2" t="s">
        <v>158</v>
      </c>
      <c r="JN16" s="2" t="s">
        <v>148</v>
      </c>
      <c r="JO16" s="4"/>
      <c r="JP16" s="8"/>
      <c r="JQ16" s="4"/>
      <c r="JR16" s="8"/>
      <c r="JS16" s="7"/>
      <c r="JT16" s="7"/>
      <c r="JU16" s="2" t="s">
        <v>188</v>
      </c>
      <c r="JV16" s="2" t="s">
        <v>145</v>
      </c>
      <c r="JW16" s="2" t="s">
        <v>148</v>
      </c>
      <c r="JX16" s="2" t="s">
        <v>148</v>
      </c>
      <c r="JY16" s="2" t="s">
        <v>158</v>
      </c>
      <c r="JZ16" s="2" t="s">
        <v>158</v>
      </c>
      <c r="KA16" s="2" t="s">
        <v>148</v>
      </c>
      <c r="KB16" s="4"/>
      <c r="KC16" s="8"/>
      <c r="KD16" s="4"/>
      <c r="KE16" s="8"/>
      <c r="KF16" s="7"/>
      <c r="KG16" s="7"/>
      <c r="KH16" s="2" t="s">
        <v>155</v>
      </c>
      <c r="KI16" s="2" t="s">
        <v>145</v>
      </c>
      <c r="KJ16" s="2" t="s">
        <v>148</v>
      </c>
      <c r="KK16" s="2" t="s">
        <v>276</v>
      </c>
      <c r="KL16" s="2" t="s">
        <v>158</v>
      </c>
      <c r="KM16" s="2" t="s">
        <v>158</v>
      </c>
      <c r="KN16" s="2" t="s">
        <v>148</v>
      </c>
      <c r="KO16" s="4"/>
      <c r="KP16" s="8"/>
      <c r="KQ16" s="4"/>
      <c r="KR16" s="8"/>
      <c r="KS16" s="7"/>
      <c r="KT16" s="7"/>
      <c r="KU16" s="2" t="s">
        <v>212</v>
      </c>
      <c r="KV16" s="2" t="s">
        <v>145</v>
      </c>
      <c r="KW16" s="2" t="s">
        <v>148</v>
      </c>
      <c r="KX16" s="2" t="s">
        <v>148</v>
      </c>
      <c r="KY16" s="2" t="s">
        <v>158</v>
      </c>
      <c r="KZ16" s="2" t="s">
        <v>158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158</v>
      </c>
      <c r="LM16" s="2" t="s">
        <v>158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158</v>
      </c>
      <c r="LZ16" s="2" t="s">
        <v>158</v>
      </c>
      <c r="MA16" s="2" t="s">
        <v>148</v>
      </c>
      <c r="MB16" s="4"/>
      <c r="MC16" s="8"/>
      <c r="MD16" s="4"/>
      <c r="ME16" s="8"/>
      <c r="MF16" s="7"/>
      <c r="MG16" s="7"/>
      <c r="MH16" s="2" t="s">
        <v>212</v>
      </c>
      <c r="MI16" s="2" t="s">
        <v>145</v>
      </c>
      <c r="MJ16" s="2" t="s">
        <v>148</v>
      </c>
      <c r="MK16" s="2" t="s">
        <v>148</v>
      </c>
      <c r="ML16" s="2" t="s">
        <v>158</v>
      </c>
      <c r="MM16" s="2" t="s">
        <v>158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158</v>
      </c>
      <c r="MZ16" s="2" t="s">
        <v>158</v>
      </c>
      <c r="NA16" s="2" t="s">
        <v>148</v>
      </c>
      <c r="NB16" s="4"/>
      <c r="NC16" s="8"/>
      <c r="ND16" s="4"/>
      <c r="NE16" s="8"/>
      <c r="NF16" s="7"/>
      <c r="NG16" s="7"/>
      <c r="NH16" s="2" t="s">
        <v>212</v>
      </c>
      <c r="NI16" s="2" t="s">
        <v>145</v>
      </c>
      <c r="NJ16" s="2" t="s">
        <v>148</v>
      </c>
      <c r="NK16" s="2" t="s">
        <v>148</v>
      </c>
      <c r="NL16" s="2" t="s">
        <v>158</v>
      </c>
      <c r="NM16" s="2" t="s">
        <v>158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158</v>
      </c>
      <c r="NZ16" s="2" t="s">
        <v>158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216</v>
      </c>
      <c r="OJ16" s="2" t="s">
        <v>148</v>
      </c>
      <c r="OK16" s="2" t="s">
        <v>148</v>
      </c>
      <c r="OL16" s="2" t="s">
        <v>158</v>
      </c>
      <c r="OM16" s="2" t="s">
        <v>158</v>
      </c>
      <c r="ON16" s="2" t="s">
        <v>148</v>
      </c>
      <c r="OO16" s="4"/>
      <c r="OP16" s="8"/>
      <c r="OQ16" s="4"/>
      <c r="OR16" s="8"/>
      <c r="OS16" s="7"/>
      <c r="OT16" s="7"/>
      <c r="OU16" s="2" t="s">
        <v>212</v>
      </c>
      <c r="OV16" s="2" t="s">
        <v>145</v>
      </c>
      <c r="OW16" s="2" t="s">
        <v>148</v>
      </c>
      <c r="OX16" s="2" t="s">
        <v>148</v>
      </c>
      <c r="OY16" s="2" t="s">
        <v>158</v>
      </c>
      <c r="OZ16" s="2" t="s">
        <v>158</v>
      </c>
      <c r="PA16" s="2" t="s">
        <v>148</v>
      </c>
      <c r="PB16" s="4">
        <v>199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277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263</v>
      </c>
      <c r="G17" s="2" t="s">
        <v>263</v>
      </c>
      <c r="H17" s="2" t="s">
        <v>263</v>
      </c>
      <c r="I17" s="2" t="s">
        <v>204</v>
      </c>
      <c r="J17" s="2" t="s">
        <v>190</v>
      </c>
      <c r="K17" s="2" t="s">
        <v>264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>
        <v>37</v>
      </c>
      <c r="AA17" s="4">
        <f>=ROUNDDOWN(15.4166666666667,0)</f>
      </c>
      <c r="AB17" s="5">
        <v>2.4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6</v>
      </c>
      <c r="AQ17" s="8">
        <v>1100.68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0.2832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6</v>
      </c>
      <c r="BK17" s="8">
        <v>1100.68</v>
      </c>
      <c r="BL17" s="2" t="s">
        <v>278</v>
      </c>
      <c r="BM17" s="7">
        <v>1</v>
      </c>
      <c r="BN17" s="7">
        <v>1</v>
      </c>
      <c r="BO17" s="4">
        <v>2</v>
      </c>
      <c r="BP17" s="8">
        <v>365.7</v>
      </c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211</v>
      </c>
      <c r="BY17" s="2" t="s">
        <v>158</v>
      </c>
      <c r="BZ17" s="2" t="s">
        <v>158</v>
      </c>
      <c r="CA17" s="2" t="s">
        <v>148</v>
      </c>
      <c r="CB17" s="4">
        <v>1</v>
      </c>
      <c r="CC17" s="8">
        <v>241.98</v>
      </c>
      <c r="CD17" s="4"/>
      <c r="CE17" s="8"/>
      <c r="CF17" s="7"/>
      <c r="CG17" s="7"/>
      <c r="CH17" s="2" t="s">
        <v>155</v>
      </c>
      <c r="CI17" s="2" t="s">
        <v>145</v>
      </c>
      <c r="CJ17" s="2" t="s">
        <v>148</v>
      </c>
      <c r="CK17" s="2" t="s">
        <v>279</v>
      </c>
      <c r="CL17" s="2" t="s">
        <v>158</v>
      </c>
      <c r="CM17" s="2" t="s">
        <v>158</v>
      </c>
      <c r="CN17" s="2" t="s">
        <v>148</v>
      </c>
      <c r="CO17" s="4">
        <v>3</v>
      </c>
      <c r="CP17" s="8">
        <v>493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280</v>
      </c>
      <c r="CY17" s="2" t="s">
        <v>158</v>
      </c>
      <c r="CZ17" s="2" t="s">
        <v>158</v>
      </c>
      <c r="DA17" s="2" t="s">
        <v>148</v>
      </c>
      <c r="DB17" s="4"/>
      <c r="DC17" s="8"/>
      <c r="DD17" s="4"/>
      <c r="DE17" s="8"/>
      <c r="DF17" s="7"/>
      <c r="DG17" s="7"/>
      <c r="DH17" s="2" t="s">
        <v>212</v>
      </c>
      <c r="DI17" s="2" t="s">
        <v>145</v>
      </c>
      <c r="DJ17" s="2" t="s">
        <v>148</v>
      </c>
      <c r="DK17" s="2" t="s">
        <v>148</v>
      </c>
      <c r="DL17" s="2" t="s">
        <v>158</v>
      </c>
      <c r="DM17" s="2" t="s">
        <v>158</v>
      </c>
      <c r="DN17" s="2" t="s">
        <v>148</v>
      </c>
      <c r="DO17" s="4"/>
      <c r="DP17" s="8"/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148</v>
      </c>
      <c r="DY17" s="2" t="s">
        <v>158</v>
      </c>
      <c r="DZ17" s="2" t="s">
        <v>158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281</v>
      </c>
      <c r="EL17" s="2" t="s">
        <v>158</v>
      </c>
      <c r="EM17" s="2" t="s">
        <v>158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268</v>
      </c>
      <c r="EY17" s="2" t="s">
        <v>158</v>
      </c>
      <c r="EZ17" s="2" t="s">
        <v>158</v>
      </c>
      <c r="FA17" s="2" t="s">
        <v>148</v>
      </c>
      <c r="FB17" s="4"/>
      <c r="FC17" s="8"/>
      <c r="FD17" s="4"/>
      <c r="FE17" s="8"/>
      <c r="FF17" s="7"/>
      <c r="FG17" s="7"/>
      <c r="FH17" s="2" t="s">
        <v>212</v>
      </c>
      <c r="FI17" s="2" t="s">
        <v>145</v>
      </c>
      <c r="FJ17" s="2" t="s">
        <v>148</v>
      </c>
      <c r="FK17" s="2" t="s">
        <v>148</v>
      </c>
      <c r="FL17" s="2" t="s">
        <v>158</v>
      </c>
      <c r="FM17" s="2" t="s">
        <v>158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158</v>
      </c>
      <c r="FZ17" s="2" t="s">
        <v>158</v>
      </c>
      <c r="GA17" s="2" t="s">
        <v>148</v>
      </c>
      <c r="GB17" s="4"/>
      <c r="GC17" s="8"/>
      <c r="GD17" s="4"/>
      <c r="GE17" s="8"/>
      <c r="GF17" s="7"/>
      <c r="GG17" s="7"/>
      <c r="GH17" s="2" t="s">
        <v>188</v>
      </c>
      <c r="GI17" s="2" t="s">
        <v>145</v>
      </c>
      <c r="GJ17" s="2" t="s">
        <v>148</v>
      </c>
      <c r="GK17" s="2" t="s">
        <v>148</v>
      </c>
      <c r="GL17" s="2" t="s">
        <v>158</v>
      </c>
      <c r="GM17" s="2" t="s">
        <v>158</v>
      </c>
      <c r="GN17" s="2" t="s">
        <v>148</v>
      </c>
      <c r="GO17" s="4"/>
      <c r="GP17" s="8"/>
      <c r="GQ17" s="4"/>
      <c r="GR17" s="8"/>
      <c r="GS17" s="7"/>
      <c r="GT17" s="7"/>
      <c r="GU17" s="2" t="s">
        <v>212</v>
      </c>
      <c r="GV17" s="2" t="s">
        <v>145</v>
      </c>
      <c r="GW17" s="2" t="s">
        <v>148</v>
      </c>
      <c r="GX17" s="2" t="s">
        <v>148</v>
      </c>
      <c r="GY17" s="2" t="s">
        <v>158</v>
      </c>
      <c r="GZ17" s="2" t="s">
        <v>158</v>
      </c>
      <c r="HA17" s="2" t="s">
        <v>148</v>
      </c>
      <c r="HB17" s="4"/>
      <c r="HC17" s="8"/>
      <c r="HD17" s="4"/>
      <c r="HE17" s="8"/>
      <c r="HF17" s="7"/>
      <c r="HG17" s="7"/>
      <c r="HH17" s="2" t="s">
        <v>212</v>
      </c>
      <c r="HI17" s="2" t="s">
        <v>145</v>
      </c>
      <c r="HJ17" s="2" t="s">
        <v>148</v>
      </c>
      <c r="HK17" s="2" t="s">
        <v>148</v>
      </c>
      <c r="HL17" s="2" t="s">
        <v>158</v>
      </c>
      <c r="HM17" s="2" t="s">
        <v>158</v>
      </c>
      <c r="HN17" s="2" t="s">
        <v>148</v>
      </c>
      <c r="HO17" s="4"/>
      <c r="HP17" s="8"/>
      <c r="HQ17" s="4"/>
      <c r="HR17" s="8"/>
      <c r="HS17" s="7"/>
      <c r="HT17" s="7"/>
      <c r="HU17" s="2" t="s">
        <v>188</v>
      </c>
      <c r="HV17" s="2" t="s">
        <v>145</v>
      </c>
      <c r="HW17" s="2" t="s">
        <v>148</v>
      </c>
      <c r="HX17" s="2" t="s">
        <v>148</v>
      </c>
      <c r="HY17" s="2" t="s">
        <v>158</v>
      </c>
      <c r="HZ17" s="2" t="s">
        <v>158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158</v>
      </c>
      <c r="IM17" s="2" t="s">
        <v>158</v>
      </c>
      <c r="IN17" s="2" t="s">
        <v>148</v>
      </c>
      <c r="IO17" s="4"/>
      <c r="IP17" s="8"/>
      <c r="IQ17" s="4"/>
      <c r="IR17" s="8"/>
      <c r="IS17" s="7"/>
      <c r="IT17" s="7"/>
      <c r="IU17" s="2" t="s">
        <v>212</v>
      </c>
      <c r="IV17" s="2" t="s">
        <v>145</v>
      </c>
      <c r="IW17" s="2" t="s">
        <v>148</v>
      </c>
      <c r="IX17" s="2" t="s">
        <v>148</v>
      </c>
      <c r="IY17" s="2" t="s">
        <v>158</v>
      </c>
      <c r="IZ17" s="2" t="s">
        <v>158</v>
      </c>
      <c r="JA17" s="2" t="s">
        <v>148</v>
      </c>
      <c r="JB17" s="4"/>
      <c r="JC17" s="8"/>
      <c r="JD17" s="4"/>
      <c r="JE17" s="8"/>
      <c r="JF17" s="7"/>
      <c r="JG17" s="7"/>
      <c r="JH17" s="2" t="s">
        <v>155</v>
      </c>
      <c r="JI17" s="2" t="s">
        <v>145</v>
      </c>
      <c r="JJ17" s="2" t="s">
        <v>148</v>
      </c>
      <c r="JK17" s="2" t="s">
        <v>148</v>
      </c>
      <c r="JL17" s="2" t="s">
        <v>158</v>
      </c>
      <c r="JM17" s="2" t="s">
        <v>158</v>
      </c>
      <c r="JN17" s="2" t="s">
        <v>148</v>
      </c>
      <c r="JO17" s="4"/>
      <c r="JP17" s="8"/>
      <c r="JQ17" s="4"/>
      <c r="JR17" s="8"/>
      <c r="JS17" s="7"/>
      <c r="JT17" s="7"/>
      <c r="JU17" s="2" t="s">
        <v>188</v>
      </c>
      <c r="JV17" s="2" t="s">
        <v>145</v>
      </c>
      <c r="JW17" s="2" t="s">
        <v>148</v>
      </c>
      <c r="JX17" s="2" t="s">
        <v>148</v>
      </c>
      <c r="JY17" s="2" t="s">
        <v>158</v>
      </c>
      <c r="JZ17" s="2" t="s">
        <v>158</v>
      </c>
      <c r="KA17" s="2" t="s">
        <v>148</v>
      </c>
      <c r="KB17" s="4"/>
      <c r="KC17" s="8"/>
      <c r="KD17" s="4"/>
      <c r="KE17" s="8"/>
      <c r="KF17" s="7"/>
      <c r="KG17" s="7"/>
      <c r="KH17" s="2" t="s">
        <v>155</v>
      </c>
      <c r="KI17" s="2" t="s">
        <v>145</v>
      </c>
      <c r="KJ17" s="2" t="s">
        <v>148</v>
      </c>
      <c r="KK17" s="2" t="s">
        <v>282</v>
      </c>
      <c r="KL17" s="2" t="s">
        <v>158</v>
      </c>
      <c r="KM17" s="2" t="s">
        <v>158</v>
      </c>
      <c r="KN17" s="2" t="s">
        <v>148</v>
      </c>
      <c r="KO17" s="4"/>
      <c r="KP17" s="8"/>
      <c r="KQ17" s="4"/>
      <c r="KR17" s="8"/>
      <c r="KS17" s="7"/>
      <c r="KT17" s="7"/>
      <c r="KU17" s="2" t="s">
        <v>212</v>
      </c>
      <c r="KV17" s="2" t="s">
        <v>145</v>
      </c>
      <c r="KW17" s="2" t="s">
        <v>148</v>
      </c>
      <c r="KX17" s="2" t="s">
        <v>148</v>
      </c>
      <c r="KY17" s="2" t="s">
        <v>158</v>
      </c>
      <c r="KZ17" s="2" t="s">
        <v>158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158</v>
      </c>
      <c r="LM17" s="2" t="s">
        <v>158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158</v>
      </c>
      <c r="LZ17" s="2" t="s">
        <v>158</v>
      </c>
      <c r="MA17" s="2" t="s">
        <v>148</v>
      </c>
      <c r="MB17" s="4"/>
      <c r="MC17" s="8"/>
      <c r="MD17" s="4"/>
      <c r="ME17" s="8"/>
      <c r="MF17" s="7"/>
      <c r="MG17" s="7"/>
      <c r="MH17" s="2" t="s">
        <v>212</v>
      </c>
      <c r="MI17" s="2" t="s">
        <v>145</v>
      </c>
      <c r="MJ17" s="2" t="s">
        <v>148</v>
      </c>
      <c r="MK17" s="2" t="s">
        <v>148</v>
      </c>
      <c r="ML17" s="2" t="s">
        <v>158</v>
      </c>
      <c r="MM17" s="2" t="s">
        <v>158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158</v>
      </c>
      <c r="MZ17" s="2" t="s">
        <v>158</v>
      </c>
      <c r="NA17" s="2" t="s">
        <v>148</v>
      </c>
      <c r="NB17" s="4"/>
      <c r="NC17" s="8"/>
      <c r="ND17" s="4"/>
      <c r="NE17" s="8"/>
      <c r="NF17" s="7"/>
      <c r="NG17" s="7"/>
      <c r="NH17" s="2" t="s">
        <v>212</v>
      </c>
      <c r="NI17" s="2" t="s">
        <v>145</v>
      </c>
      <c r="NJ17" s="2" t="s">
        <v>148</v>
      </c>
      <c r="NK17" s="2" t="s">
        <v>148</v>
      </c>
      <c r="NL17" s="2" t="s">
        <v>158</v>
      </c>
      <c r="NM17" s="2" t="s">
        <v>158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158</v>
      </c>
      <c r="NZ17" s="2" t="s">
        <v>158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216</v>
      </c>
      <c r="OJ17" s="2" t="s">
        <v>148</v>
      </c>
      <c r="OK17" s="2" t="s">
        <v>148</v>
      </c>
      <c r="OL17" s="2" t="s">
        <v>158</v>
      </c>
      <c r="OM17" s="2" t="s">
        <v>158</v>
      </c>
      <c r="ON17" s="2" t="s">
        <v>148</v>
      </c>
      <c r="OO17" s="4"/>
      <c r="OP17" s="8"/>
      <c r="OQ17" s="4"/>
      <c r="OR17" s="8"/>
      <c r="OS17" s="7"/>
      <c r="OT17" s="7"/>
      <c r="OU17" s="2" t="s">
        <v>212</v>
      </c>
      <c r="OV17" s="2" t="s">
        <v>145</v>
      </c>
      <c r="OW17" s="2" t="s">
        <v>148</v>
      </c>
      <c r="OX17" s="2" t="s">
        <v>148</v>
      </c>
      <c r="OY17" s="2" t="s">
        <v>158</v>
      </c>
      <c r="OZ17" s="2" t="s">
        <v>158</v>
      </c>
      <c r="PA17" s="2" t="s">
        <v>148</v>
      </c>
      <c r="PB17" s="4">
        <v>37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283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263</v>
      </c>
      <c r="G18" s="2" t="s">
        <v>263</v>
      </c>
      <c r="H18" s="2" t="s">
        <v>263</v>
      </c>
      <c r="I18" s="2" t="s">
        <v>142</v>
      </c>
      <c r="J18" s="2" t="s">
        <v>143</v>
      </c>
      <c r="K18" s="2" t="s">
        <v>284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285</v>
      </c>
      <c r="W18" s="2" t="s">
        <v>151</v>
      </c>
      <c r="X18" s="2" t="s">
        <v>148</v>
      </c>
      <c r="Y18" s="2" t="s">
        <v>286</v>
      </c>
      <c r="Z18" s="4"/>
      <c r="AA18" s="4">
        <f>=ROUNDDOWN({0},0)</f>
      </c>
      <c r="AB18" s="5">
        <v>10.8</v>
      </c>
      <c r="AC18" s="2" t="s">
        <v>287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20</v>
      </c>
      <c r="AS18" s="8">
        <v>3460.13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32</v>
      </c>
      <c r="AY18" s="8">
        <v>5563.45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288</v>
      </c>
      <c r="BM18" s="7"/>
      <c r="BN18" s="7"/>
      <c r="BO18" s="4"/>
      <c r="BP18" s="8"/>
      <c r="BQ18" s="4">
        <v>3</v>
      </c>
      <c r="BR18" s="8">
        <v>416.97</v>
      </c>
      <c r="BS18" s="7">
        <v>-1</v>
      </c>
      <c r="BT18" s="7">
        <v>-1</v>
      </c>
      <c r="BU18" s="2" t="s">
        <v>155</v>
      </c>
      <c r="BV18" s="2" t="s">
        <v>145</v>
      </c>
      <c r="BW18" s="2" t="s">
        <v>156</v>
      </c>
      <c r="BX18" s="2" t="s">
        <v>289</v>
      </c>
      <c r="BY18" s="2" t="s">
        <v>158</v>
      </c>
      <c r="BZ18" s="2" t="s">
        <v>158</v>
      </c>
      <c r="CA18" s="2" t="s">
        <v>148</v>
      </c>
      <c r="CB18" s="4"/>
      <c r="CC18" s="8"/>
      <c r="CD18" s="4"/>
      <c r="CE18" s="8"/>
      <c r="CF18" s="7"/>
      <c r="CG18" s="7"/>
      <c r="CH18" s="2" t="s">
        <v>155</v>
      </c>
      <c r="CI18" s="2" t="s">
        <v>145</v>
      </c>
      <c r="CJ18" s="2" t="s">
        <v>290</v>
      </c>
      <c r="CK18" s="2" t="s">
        <v>291</v>
      </c>
      <c r="CL18" s="2" t="s">
        <v>158</v>
      </c>
      <c r="CM18" s="2" t="s">
        <v>158</v>
      </c>
      <c r="CN18" s="2" t="s">
        <v>148</v>
      </c>
      <c r="CO18" s="4"/>
      <c r="CP18" s="8"/>
      <c r="CQ18" s="4">
        <v>4</v>
      </c>
      <c r="CR18" s="8">
        <v>501.93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292</v>
      </c>
      <c r="CX18" s="2" t="s">
        <v>293</v>
      </c>
      <c r="CY18" s="2" t="s">
        <v>158</v>
      </c>
      <c r="CZ18" s="2" t="s">
        <v>158</v>
      </c>
      <c r="DA18" s="2" t="s">
        <v>148</v>
      </c>
      <c r="DB18" s="4"/>
      <c r="DC18" s="8"/>
      <c r="DD18" s="4">
        <v>11</v>
      </c>
      <c r="DE18" s="8">
        <v>2153.36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148</v>
      </c>
      <c r="DK18" s="2" t="s">
        <v>294</v>
      </c>
      <c r="DL18" s="2" t="s">
        <v>158</v>
      </c>
      <c r="DM18" s="2" t="s">
        <v>158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290</v>
      </c>
      <c r="DX18" s="2" t="s">
        <v>295</v>
      </c>
      <c r="DY18" s="2" t="s">
        <v>158</v>
      </c>
      <c r="DZ18" s="2" t="s">
        <v>158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290</v>
      </c>
      <c r="EK18" s="2" t="s">
        <v>296</v>
      </c>
      <c r="EL18" s="2" t="s">
        <v>158</v>
      </c>
      <c r="EM18" s="2" t="s">
        <v>158</v>
      </c>
      <c r="EN18" s="2" t="s">
        <v>148</v>
      </c>
      <c r="EO18" s="4"/>
      <c r="EP18" s="8"/>
      <c r="EQ18" s="4">
        <v>1</v>
      </c>
      <c r="ER18" s="8">
        <v>200.19</v>
      </c>
      <c r="ES18" s="7">
        <v>-1</v>
      </c>
      <c r="ET18" s="7">
        <v>-1</v>
      </c>
      <c r="EU18" s="2" t="s">
        <v>155</v>
      </c>
      <c r="EV18" s="2" t="s">
        <v>145</v>
      </c>
      <c r="EW18" s="2" t="s">
        <v>297</v>
      </c>
      <c r="EX18" s="2" t="s">
        <v>298</v>
      </c>
      <c r="EY18" s="2" t="s">
        <v>158</v>
      </c>
      <c r="EZ18" s="2" t="s">
        <v>158</v>
      </c>
      <c r="FA18" s="2" t="s">
        <v>148</v>
      </c>
      <c r="FB18" s="4"/>
      <c r="FC18" s="8"/>
      <c r="FD18" s="4">
        <v>1</v>
      </c>
      <c r="FE18" s="8">
        <v>187.68</v>
      </c>
      <c r="FF18" s="7">
        <v>-1</v>
      </c>
      <c r="FG18" s="7">
        <v>-1</v>
      </c>
      <c r="FH18" s="2" t="s">
        <v>155</v>
      </c>
      <c r="FI18" s="2" t="s">
        <v>145</v>
      </c>
      <c r="FJ18" s="2" t="s">
        <v>290</v>
      </c>
      <c r="FK18" s="2" t="s">
        <v>157</v>
      </c>
      <c r="FL18" s="2" t="s">
        <v>158</v>
      </c>
      <c r="FM18" s="2" t="s">
        <v>158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299</v>
      </c>
      <c r="FX18" s="2" t="s">
        <v>300</v>
      </c>
      <c r="FY18" s="2" t="s">
        <v>158</v>
      </c>
      <c r="FZ18" s="2" t="s">
        <v>158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155</v>
      </c>
      <c r="JI18" s="2" t="s">
        <v>145</v>
      </c>
      <c r="JJ18" s="2" t="s">
        <v>290</v>
      </c>
      <c r="JK18" s="2" t="s">
        <v>301</v>
      </c>
      <c r="JL18" s="2" t="s">
        <v>158</v>
      </c>
      <c r="JM18" s="2" t="s">
        <v>158</v>
      </c>
      <c r="JN18" s="2" t="s">
        <v>148</v>
      </c>
      <c r="JO18" s="4"/>
      <c r="JP18" s="8"/>
      <c r="JQ18" s="4"/>
      <c r="JR18" s="8"/>
      <c r="JS18" s="7"/>
      <c r="JT18" s="7"/>
      <c r="JU18" s="2" t="s">
        <v>148</v>
      </c>
      <c r="JV18" s="2" t="s">
        <v>148</v>
      </c>
      <c r="JW18" s="2" t="s">
        <v>148</v>
      </c>
      <c r="JX18" s="2" t="s">
        <v>148</v>
      </c>
      <c r="JY18" s="2" t="s">
        <v>148</v>
      </c>
      <c r="JZ18" s="2" t="s">
        <v>148</v>
      </c>
      <c r="KA18" s="2" t="s">
        <v>148</v>
      </c>
      <c r="KB18" s="4"/>
      <c r="KC18" s="8"/>
      <c r="KD18" s="4"/>
      <c r="KE18" s="8"/>
      <c r="KF18" s="7"/>
      <c r="KG18" s="7"/>
      <c r="KH18" s="2" t="s">
        <v>155</v>
      </c>
      <c r="KI18" s="2" t="s">
        <v>145</v>
      </c>
      <c r="KJ18" s="2" t="s">
        <v>148</v>
      </c>
      <c r="KK18" s="2" t="s">
        <v>302</v>
      </c>
      <c r="KL18" s="2" t="s">
        <v>158</v>
      </c>
      <c r="KM18" s="2" t="s">
        <v>158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303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263</v>
      </c>
      <c r="G19" s="2" t="s">
        <v>263</v>
      </c>
      <c r="H19" s="2" t="s">
        <v>263</v>
      </c>
      <c r="I19" s="2" t="s">
        <v>142</v>
      </c>
      <c r="J19" s="2" t="s">
        <v>177</v>
      </c>
      <c r="K19" s="2" t="s">
        <v>284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285</v>
      </c>
      <c r="W19" s="2" t="s">
        <v>151</v>
      </c>
      <c r="X19" s="2" t="s">
        <v>148</v>
      </c>
      <c r="Y19" s="2" t="s">
        <v>286</v>
      </c>
      <c r="Z19" s="4"/>
      <c r="AA19" s="4">
        <f>=ROUNDDOWN({0},0)</f>
      </c>
      <c r="AB19" s="5">
        <v>10.4</v>
      </c>
      <c r="AC19" s="2" t="s">
        <v>287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8</v>
      </c>
      <c r="AS19" s="8">
        <v>1380.39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304</v>
      </c>
      <c r="BM19" s="7"/>
      <c r="BN19" s="7"/>
      <c r="BO19" s="4"/>
      <c r="BP19" s="8"/>
      <c r="BQ19" s="4">
        <v>6</v>
      </c>
      <c r="BR19" s="8">
        <v>1000.74</v>
      </c>
      <c r="BS19" s="7">
        <v>-1</v>
      </c>
      <c r="BT19" s="7">
        <v>-1</v>
      </c>
      <c r="BU19" s="2" t="s">
        <v>155</v>
      </c>
      <c r="BV19" s="2" t="s">
        <v>145</v>
      </c>
      <c r="BW19" s="2" t="s">
        <v>156</v>
      </c>
      <c r="BX19" s="2" t="s">
        <v>305</v>
      </c>
      <c r="BY19" s="2" t="s">
        <v>158</v>
      </c>
      <c r="BZ19" s="2" t="s">
        <v>158</v>
      </c>
      <c r="CA19" s="2" t="s">
        <v>148</v>
      </c>
      <c r="CB19" s="4"/>
      <c r="CC19" s="8"/>
      <c r="CD19" s="4"/>
      <c r="CE19" s="8"/>
      <c r="CF19" s="7"/>
      <c r="CG19" s="7"/>
      <c r="CH19" s="2" t="s">
        <v>155</v>
      </c>
      <c r="CI19" s="2" t="s">
        <v>145</v>
      </c>
      <c r="CJ19" s="2" t="s">
        <v>290</v>
      </c>
      <c r="CK19" s="2" t="s">
        <v>306</v>
      </c>
      <c r="CL19" s="2" t="s">
        <v>158</v>
      </c>
      <c r="CM19" s="2" t="s">
        <v>158</v>
      </c>
      <c r="CN19" s="2" t="s">
        <v>148</v>
      </c>
      <c r="CO19" s="4"/>
      <c r="CP19" s="8"/>
      <c r="CQ19" s="4">
        <v>1</v>
      </c>
      <c r="CR19" s="8">
        <v>154.43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292</v>
      </c>
      <c r="CX19" s="2" t="s">
        <v>157</v>
      </c>
      <c r="CY19" s="2" t="s">
        <v>158</v>
      </c>
      <c r="CZ19" s="2" t="s">
        <v>158</v>
      </c>
      <c r="DA19" s="2" t="s">
        <v>148</v>
      </c>
      <c r="DB19" s="4"/>
      <c r="DC19" s="8"/>
      <c r="DD19" s="4"/>
      <c r="DE19" s="8"/>
      <c r="DF19" s="7"/>
      <c r="DG19" s="7"/>
      <c r="DH19" s="2" t="s">
        <v>155</v>
      </c>
      <c r="DI19" s="2" t="s">
        <v>145</v>
      </c>
      <c r="DJ19" s="2" t="s">
        <v>148</v>
      </c>
      <c r="DK19" s="2" t="s">
        <v>294</v>
      </c>
      <c r="DL19" s="2" t="s">
        <v>158</v>
      </c>
      <c r="DM19" s="2" t="s">
        <v>158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290</v>
      </c>
      <c r="DX19" s="2" t="s">
        <v>307</v>
      </c>
      <c r="DY19" s="2" t="s">
        <v>158</v>
      </c>
      <c r="DZ19" s="2" t="s">
        <v>158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290</v>
      </c>
      <c r="EK19" s="2" t="s">
        <v>308</v>
      </c>
      <c r="EL19" s="2" t="s">
        <v>158</v>
      </c>
      <c r="EM19" s="2" t="s">
        <v>158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297</v>
      </c>
      <c r="EX19" s="2" t="s">
        <v>309</v>
      </c>
      <c r="EY19" s="2" t="s">
        <v>158</v>
      </c>
      <c r="EZ19" s="2" t="s">
        <v>158</v>
      </c>
      <c r="FA19" s="2" t="s">
        <v>148</v>
      </c>
      <c r="FB19" s="4"/>
      <c r="FC19" s="8"/>
      <c r="FD19" s="4">
        <v>1</v>
      </c>
      <c r="FE19" s="8">
        <v>225.22</v>
      </c>
      <c r="FF19" s="7">
        <v>-1</v>
      </c>
      <c r="FG19" s="7">
        <v>-1</v>
      </c>
      <c r="FH19" s="2" t="s">
        <v>155</v>
      </c>
      <c r="FI19" s="2" t="s">
        <v>145</v>
      </c>
      <c r="FJ19" s="2" t="s">
        <v>290</v>
      </c>
      <c r="FK19" s="2" t="s">
        <v>310</v>
      </c>
      <c r="FL19" s="2" t="s">
        <v>158</v>
      </c>
      <c r="FM19" s="2" t="s">
        <v>158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182</v>
      </c>
      <c r="FY19" s="2" t="s">
        <v>158</v>
      </c>
      <c r="FZ19" s="2" t="s">
        <v>158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155</v>
      </c>
      <c r="JI19" s="2" t="s">
        <v>145</v>
      </c>
      <c r="JJ19" s="2" t="s">
        <v>290</v>
      </c>
      <c r="JK19" s="2" t="s">
        <v>148</v>
      </c>
      <c r="JL19" s="2" t="s">
        <v>158</v>
      </c>
      <c r="JM19" s="2" t="s">
        <v>158</v>
      </c>
      <c r="JN19" s="2" t="s">
        <v>148</v>
      </c>
      <c r="JO19" s="4"/>
      <c r="JP19" s="8"/>
      <c r="JQ19" s="4"/>
      <c r="JR19" s="8"/>
      <c r="JS19" s="7"/>
      <c r="JT19" s="7"/>
      <c r="JU19" s="2" t="s">
        <v>148</v>
      </c>
      <c r="JV19" s="2" t="s">
        <v>148</v>
      </c>
      <c r="JW19" s="2" t="s">
        <v>148</v>
      </c>
      <c r="JX19" s="2" t="s">
        <v>148</v>
      </c>
      <c r="JY19" s="2" t="s">
        <v>148</v>
      </c>
      <c r="JZ19" s="2" t="s">
        <v>148</v>
      </c>
      <c r="KA19" s="2" t="s">
        <v>148</v>
      </c>
      <c r="KB19" s="4"/>
      <c r="KC19" s="8"/>
      <c r="KD19" s="4"/>
      <c r="KE19" s="8"/>
      <c r="KF19" s="7"/>
      <c r="KG19" s="7"/>
      <c r="KH19" s="2" t="s">
        <v>188</v>
      </c>
      <c r="KI19" s="2" t="s">
        <v>145</v>
      </c>
      <c r="KJ19" s="2" t="s">
        <v>148</v>
      </c>
      <c r="KK19" s="2" t="s">
        <v>148</v>
      </c>
      <c r="KL19" s="2" t="s">
        <v>158</v>
      </c>
      <c r="KM19" s="2" t="s">
        <v>158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311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263</v>
      </c>
      <c r="G20" s="2" t="s">
        <v>263</v>
      </c>
      <c r="H20" s="2" t="s">
        <v>263</v>
      </c>
      <c r="I20" s="2" t="s">
        <v>142</v>
      </c>
      <c r="J20" s="2" t="s">
        <v>190</v>
      </c>
      <c r="K20" s="2" t="s">
        <v>284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285</v>
      </c>
      <c r="W20" s="2" t="s">
        <v>151</v>
      </c>
      <c r="X20" s="2" t="s">
        <v>148</v>
      </c>
      <c r="Y20" s="2" t="s">
        <v>286</v>
      </c>
      <c r="Z20" s="4"/>
      <c r="AA20" s="4">
        <f>=ROUNDDOWN({0},0)</f>
      </c>
      <c r="AB20" s="5">
        <v>6.2</v>
      </c>
      <c r="AC20" s="2" t="s">
        <v>287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4</v>
      </c>
      <c r="AS20" s="8">
        <v>722.93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312</v>
      </c>
      <c r="BM20" s="7"/>
      <c r="BN20" s="7"/>
      <c r="BO20" s="4"/>
      <c r="BP20" s="8"/>
      <c r="BQ20" s="4">
        <v>2</v>
      </c>
      <c r="BR20" s="8">
        <v>333.58</v>
      </c>
      <c r="BS20" s="7">
        <v>-1</v>
      </c>
      <c r="BT20" s="7">
        <v>-1</v>
      </c>
      <c r="BU20" s="2" t="s">
        <v>155</v>
      </c>
      <c r="BV20" s="2" t="s">
        <v>145</v>
      </c>
      <c r="BW20" s="2" t="s">
        <v>156</v>
      </c>
      <c r="BX20" s="2" t="s">
        <v>308</v>
      </c>
      <c r="BY20" s="2" t="s">
        <v>158</v>
      </c>
      <c r="BZ20" s="2" t="s">
        <v>158</v>
      </c>
      <c r="CA20" s="2" t="s">
        <v>148</v>
      </c>
      <c r="CB20" s="4"/>
      <c r="CC20" s="8"/>
      <c r="CD20" s="4"/>
      <c r="CE20" s="8"/>
      <c r="CF20" s="7"/>
      <c r="CG20" s="7"/>
      <c r="CH20" s="2" t="s">
        <v>155</v>
      </c>
      <c r="CI20" s="2" t="s">
        <v>145</v>
      </c>
      <c r="CJ20" s="2" t="s">
        <v>290</v>
      </c>
      <c r="CK20" s="2" t="s">
        <v>306</v>
      </c>
      <c r="CL20" s="2" t="s">
        <v>158</v>
      </c>
      <c r="CM20" s="2" t="s">
        <v>158</v>
      </c>
      <c r="CN20" s="2" t="s">
        <v>148</v>
      </c>
      <c r="CO20" s="4"/>
      <c r="CP20" s="8"/>
      <c r="CQ20" s="4">
        <v>1</v>
      </c>
      <c r="CR20" s="8">
        <v>154.43</v>
      </c>
      <c r="CS20" s="7">
        <v>-1</v>
      </c>
      <c r="CT20" s="7">
        <v>-1</v>
      </c>
      <c r="CU20" s="2" t="s">
        <v>155</v>
      </c>
      <c r="CV20" s="2" t="s">
        <v>145</v>
      </c>
      <c r="CW20" s="2" t="s">
        <v>292</v>
      </c>
      <c r="CX20" s="2" t="s">
        <v>313</v>
      </c>
      <c r="CY20" s="2" t="s">
        <v>158</v>
      </c>
      <c r="CZ20" s="2" t="s">
        <v>158</v>
      </c>
      <c r="DA20" s="2" t="s">
        <v>148</v>
      </c>
      <c r="DB20" s="4"/>
      <c r="DC20" s="8"/>
      <c r="DD20" s="4">
        <v>1</v>
      </c>
      <c r="DE20" s="8">
        <v>234.92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148</v>
      </c>
      <c r="DK20" s="2" t="s">
        <v>294</v>
      </c>
      <c r="DL20" s="2" t="s">
        <v>158</v>
      </c>
      <c r="DM20" s="2" t="s">
        <v>158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290</v>
      </c>
      <c r="DX20" s="2" t="s">
        <v>314</v>
      </c>
      <c r="DY20" s="2" t="s">
        <v>158</v>
      </c>
      <c r="DZ20" s="2" t="s">
        <v>158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290</v>
      </c>
      <c r="EK20" s="2" t="s">
        <v>148</v>
      </c>
      <c r="EL20" s="2" t="s">
        <v>158</v>
      </c>
      <c r="EM20" s="2" t="s">
        <v>158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297</v>
      </c>
      <c r="EX20" s="2" t="s">
        <v>315</v>
      </c>
      <c r="EY20" s="2" t="s">
        <v>158</v>
      </c>
      <c r="EZ20" s="2" t="s">
        <v>158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290</v>
      </c>
      <c r="FK20" s="2" t="s">
        <v>316</v>
      </c>
      <c r="FL20" s="2" t="s">
        <v>158</v>
      </c>
      <c r="FM20" s="2" t="s">
        <v>158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299</v>
      </c>
      <c r="FX20" s="2" t="s">
        <v>317</v>
      </c>
      <c r="FY20" s="2" t="s">
        <v>158</v>
      </c>
      <c r="FZ20" s="2" t="s">
        <v>158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155</v>
      </c>
      <c r="JI20" s="2" t="s">
        <v>145</v>
      </c>
      <c r="JJ20" s="2" t="s">
        <v>290</v>
      </c>
      <c r="JK20" s="2" t="s">
        <v>318</v>
      </c>
      <c r="JL20" s="2" t="s">
        <v>158</v>
      </c>
      <c r="JM20" s="2" t="s">
        <v>158</v>
      </c>
      <c r="JN20" s="2" t="s">
        <v>148</v>
      </c>
      <c r="JO20" s="4"/>
      <c r="JP20" s="8"/>
      <c r="JQ20" s="4"/>
      <c r="JR20" s="8"/>
      <c r="JS20" s="7"/>
      <c r="JT20" s="7"/>
      <c r="JU20" s="2" t="s">
        <v>148</v>
      </c>
      <c r="JV20" s="2" t="s">
        <v>148</v>
      </c>
      <c r="JW20" s="2" t="s">
        <v>148</v>
      </c>
      <c r="JX20" s="2" t="s">
        <v>148</v>
      </c>
      <c r="JY20" s="2" t="s">
        <v>148</v>
      </c>
      <c r="JZ20" s="2" t="s">
        <v>148</v>
      </c>
      <c r="KA20" s="2" t="s">
        <v>148</v>
      </c>
      <c r="KB20" s="4"/>
      <c r="KC20" s="8"/>
      <c r="KD20" s="4"/>
      <c r="KE20" s="8"/>
      <c r="KF20" s="7"/>
      <c r="KG20" s="7"/>
      <c r="KH20" s="2" t="s">
        <v>188</v>
      </c>
      <c r="KI20" s="2" t="s">
        <v>145</v>
      </c>
      <c r="KJ20" s="2" t="s">
        <v>148</v>
      </c>
      <c r="KK20" s="2" t="s">
        <v>148</v>
      </c>
      <c r="KL20" s="2" t="s">
        <v>158</v>
      </c>
      <c r="KM20" s="2" t="s">
        <v>158</v>
      </c>
      <c r="KN20" s="2" t="s">
        <v>148</v>
      </c>
      <c r="KO20" s="4"/>
      <c r="KP20" s="8"/>
      <c r="KQ20" s="4"/>
      <c r="KR20" s="8"/>
      <c r="KS20" s="7"/>
      <c r="KT20" s="7"/>
      <c r="KU20" s="2" t="s">
        <v>148</v>
      </c>
      <c r="KV20" s="2" t="s">
        <v>148</v>
      </c>
      <c r="KW20" s="2" t="s">
        <v>148</v>
      </c>
      <c r="KX20" s="2" t="s">
        <v>148</v>
      </c>
      <c r="KY20" s="2" t="s">
        <v>148</v>
      </c>
      <c r="KZ20" s="2" t="s">
        <v>148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319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263</v>
      </c>
      <c r="G21" s="2" t="s">
        <v>263</v>
      </c>
      <c r="H21" s="2" t="s">
        <v>263</v>
      </c>
      <c r="I21" s="2" t="s">
        <v>142</v>
      </c>
      <c r="J21" s="2" t="s">
        <v>143</v>
      </c>
      <c r="K21" s="2" t="s">
        <v>320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285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8</v>
      </c>
      <c r="AC21" s="2" t="s">
        <v>321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4</v>
      </c>
      <c r="AS21" s="8">
        <v>604.65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13</v>
      </c>
      <c r="AY21" s="8">
        <v>2368.47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322</v>
      </c>
      <c r="BM21" s="7"/>
      <c r="BN21" s="7"/>
      <c r="BO21" s="4"/>
      <c r="BP21" s="8"/>
      <c r="BQ21" s="4">
        <v>3</v>
      </c>
      <c r="BR21" s="8">
        <v>416.97</v>
      </c>
      <c r="BS21" s="7">
        <v>-1</v>
      </c>
      <c r="BT21" s="7">
        <v>-1</v>
      </c>
      <c r="BU21" s="2" t="s">
        <v>155</v>
      </c>
      <c r="BV21" s="2" t="s">
        <v>145</v>
      </c>
      <c r="BW21" s="2" t="s">
        <v>156</v>
      </c>
      <c r="BX21" s="2" t="s">
        <v>323</v>
      </c>
      <c r="BY21" s="2" t="s">
        <v>158</v>
      </c>
      <c r="BZ21" s="2" t="s">
        <v>158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152</v>
      </c>
      <c r="CK21" s="2" t="s">
        <v>324</v>
      </c>
      <c r="CL21" s="2" t="s">
        <v>158</v>
      </c>
      <c r="CM21" s="2" t="s">
        <v>158</v>
      </c>
      <c r="CN21" s="2" t="s">
        <v>148</v>
      </c>
      <c r="CO21" s="4"/>
      <c r="CP21" s="8"/>
      <c r="CQ21" s="4"/>
      <c r="CR21" s="8"/>
      <c r="CS21" s="7"/>
      <c r="CT21" s="7"/>
      <c r="CU21" s="2" t="s">
        <v>155</v>
      </c>
      <c r="CV21" s="2" t="s">
        <v>145</v>
      </c>
      <c r="CW21" s="2" t="s">
        <v>160</v>
      </c>
      <c r="CX21" s="2" t="s">
        <v>325</v>
      </c>
      <c r="CY21" s="2" t="s">
        <v>158</v>
      </c>
      <c r="CZ21" s="2" t="s">
        <v>158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148</v>
      </c>
      <c r="DK21" s="2" t="s">
        <v>326</v>
      </c>
      <c r="DL21" s="2" t="s">
        <v>158</v>
      </c>
      <c r="DM21" s="2" t="s">
        <v>158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152</v>
      </c>
      <c r="DX21" s="2" t="s">
        <v>327</v>
      </c>
      <c r="DY21" s="2" t="s">
        <v>158</v>
      </c>
      <c r="DZ21" s="2" t="s">
        <v>158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164</v>
      </c>
      <c r="EK21" s="2" t="s">
        <v>328</v>
      </c>
      <c r="EL21" s="2" t="s">
        <v>158</v>
      </c>
      <c r="EM21" s="2" t="s">
        <v>158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166</v>
      </c>
      <c r="EX21" s="2" t="s">
        <v>329</v>
      </c>
      <c r="EY21" s="2" t="s">
        <v>158</v>
      </c>
      <c r="EZ21" s="2" t="s">
        <v>158</v>
      </c>
      <c r="FA21" s="2" t="s">
        <v>148</v>
      </c>
      <c r="FB21" s="4"/>
      <c r="FC21" s="8"/>
      <c r="FD21" s="4">
        <v>1</v>
      </c>
      <c r="FE21" s="8">
        <v>187.68</v>
      </c>
      <c r="FF21" s="7">
        <v>-1</v>
      </c>
      <c r="FG21" s="7">
        <v>-1</v>
      </c>
      <c r="FH21" s="2" t="s">
        <v>155</v>
      </c>
      <c r="FI21" s="2" t="s">
        <v>145</v>
      </c>
      <c r="FJ21" s="2" t="s">
        <v>168</v>
      </c>
      <c r="FK21" s="2" t="s">
        <v>330</v>
      </c>
      <c r="FL21" s="2" t="s">
        <v>158</v>
      </c>
      <c r="FM21" s="2" t="s">
        <v>158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331</v>
      </c>
      <c r="FX21" s="2" t="s">
        <v>332</v>
      </c>
      <c r="FY21" s="2" t="s">
        <v>158</v>
      </c>
      <c r="FZ21" s="2" t="s">
        <v>158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155</v>
      </c>
      <c r="JI21" s="2" t="s">
        <v>145</v>
      </c>
      <c r="JJ21" s="2" t="s">
        <v>172</v>
      </c>
      <c r="JK21" s="2" t="s">
        <v>148</v>
      </c>
      <c r="JL21" s="2" t="s">
        <v>158</v>
      </c>
      <c r="JM21" s="2" t="s">
        <v>158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155</v>
      </c>
      <c r="KI21" s="2" t="s">
        <v>145</v>
      </c>
      <c r="KJ21" s="2" t="s">
        <v>148</v>
      </c>
      <c r="KK21" s="2" t="s">
        <v>333</v>
      </c>
      <c r="KL21" s="2" t="s">
        <v>158</v>
      </c>
      <c r="KM21" s="2" t="s">
        <v>158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174</v>
      </c>
      <c r="KX21" s="2" t="s">
        <v>148</v>
      </c>
      <c r="KY21" s="2" t="s">
        <v>158</v>
      </c>
      <c r="KZ21" s="2" t="s">
        <v>158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334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263</v>
      </c>
      <c r="G22" s="2" t="s">
        <v>263</v>
      </c>
      <c r="H22" s="2" t="s">
        <v>263</v>
      </c>
      <c r="I22" s="2" t="s">
        <v>142</v>
      </c>
      <c r="J22" s="2" t="s">
        <v>177</v>
      </c>
      <c r="K22" s="2" t="s">
        <v>320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285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321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6</v>
      </c>
      <c r="AS22" s="8">
        <v>1147.62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335</v>
      </c>
      <c r="BM22" s="7"/>
      <c r="BN22" s="7"/>
      <c r="BO22" s="4"/>
      <c r="BP22" s="8"/>
      <c r="BQ22" s="4">
        <v>4</v>
      </c>
      <c r="BR22" s="8">
        <v>667.16</v>
      </c>
      <c r="BS22" s="7">
        <v>-1</v>
      </c>
      <c r="BT22" s="7">
        <v>-1</v>
      </c>
      <c r="BU22" s="2" t="s">
        <v>155</v>
      </c>
      <c r="BV22" s="2" t="s">
        <v>145</v>
      </c>
      <c r="BW22" s="2" t="s">
        <v>156</v>
      </c>
      <c r="BX22" s="2" t="s">
        <v>289</v>
      </c>
      <c r="BY22" s="2" t="s">
        <v>158</v>
      </c>
      <c r="BZ22" s="2" t="s">
        <v>158</v>
      </c>
      <c r="CA22" s="2" t="s">
        <v>148</v>
      </c>
      <c r="CB22" s="4"/>
      <c r="CC22" s="8"/>
      <c r="CD22" s="4"/>
      <c r="CE22" s="8"/>
      <c r="CF22" s="7"/>
      <c r="CG22" s="7"/>
      <c r="CH22" s="2" t="s">
        <v>155</v>
      </c>
      <c r="CI22" s="2" t="s">
        <v>145</v>
      </c>
      <c r="CJ22" s="2" t="s">
        <v>152</v>
      </c>
      <c r="CK22" s="2" t="s">
        <v>236</v>
      </c>
      <c r="CL22" s="2" t="s">
        <v>158</v>
      </c>
      <c r="CM22" s="2" t="s">
        <v>158</v>
      </c>
      <c r="CN22" s="2" t="s">
        <v>148</v>
      </c>
      <c r="CO22" s="4"/>
      <c r="CP22" s="8"/>
      <c r="CQ22" s="4"/>
      <c r="CR22" s="8"/>
      <c r="CS22" s="7"/>
      <c r="CT22" s="7"/>
      <c r="CU22" s="2" t="s">
        <v>155</v>
      </c>
      <c r="CV22" s="2" t="s">
        <v>145</v>
      </c>
      <c r="CW22" s="2" t="s">
        <v>160</v>
      </c>
      <c r="CX22" s="2" t="s">
        <v>161</v>
      </c>
      <c r="CY22" s="2" t="s">
        <v>158</v>
      </c>
      <c r="CZ22" s="2" t="s">
        <v>158</v>
      </c>
      <c r="DA22" s="2" t="s">
        <v>148</v>
      </c>
      <c r="DB22" s="4"/>
      <c r="DC22" s="8"/>
      <c r="DD22" s="4"/>
      <c r="DE22" s="8"/>
      <c r="DF22" s="7"/>
      <c r="DG22" s="7"/>
      <c r="DH22" s="2" t="s">
        <v>155</v>
      </c>
      <c r="DI22" s="2" t="s">
        <v>145</v>
      </c>
      <c r="DJ22" s="2" t="s">
        <v>148</v>
      </c>
      <c r="DK22" s="2" t="s">
        <v>336</v>
      </c>
      <c r="DL22" s="2" t="s">
        <v>158</v>
      </c>
      <c r="DM22" s="2" t="s">
        <v>158</v>
      </c>
      <c r="DN22" s="2" t="s">
        <v>148</v>
      </c>
      <c r="DO22" s="4"/>
      <c r="DP22" s="8"/>
      <c r="DQ22" s="4"/>
      <c r="DR22" s="8"/>
      <c r="DS22" s="7"/>
      <c r="DT22" s="7"/>
      <c r="DU22" s="2" t="s">
        <v>155</v>
      </c>
      <c r="DV22" s="2" t="s">
        <v>145</v>
      </c>
      <c r="DW22" s="2" t="s">
        <v>152</v>
      </c>
      <c r="DX22" s="2" t="s">
        <v>337</v>
      </c>
      <c r="DY22" s="2" t="s">
        <v>158</v>
      </c>
      <c r="DZ22" s="2" t="s">
        <v>158</v>
      </c>
      <c r="EA22" s="2" t="s">
        <v>148</v>
      </c>
      <c r="EB22" s="4"/>
      <c r="EC22" s="8"/>
      <c r="ED22" s="4"/>
      <c r="EE22" s="8"/>
      <c r="EF22" s="7"/>
      <c r="EG22" s="7"/>
      <c r="EH22" s="2" t="s">
        <v>155</v>
      </c>
      <c r="EI22" s="2" t="s">
        <v>145</v>
      </c>
      <c r="EJ22" s="2" t="s">
        <v>164</v>
      </c>
      <c r="EK22" s="2" t="s">
        <v>338</v>
      </c>
      <c r="EL22" s="2" t="s">
        <v>158</v>
      </c>
      <c r="EM22" s="2" t="s">
        <v>158</v>
      </c>
      <c r="EN22" s="2" t="s">
        <v>148</v>
      </c>
      <c r="EO22" s="4"/>
      <c r="EP22" s="8"/>
      <c r="EQ22" s="4">
        <v>2</v>
      </c>
      <c r="ER22" s="8">
        <v>480.46</v>
      </c>
      <c r="ES22" s="7">
        <v>-1</v>
      </c>
      <c r="ET22" s="7">
        <v>-1</v>
      </c>
      <c r="EU22" s="2" t="s">
        <v>155</v>
      </c>
      <c r="EV22" s="2" t="s">
        <v>145</v>
      </c>
      <c r="EW22" s="2" t="s">
        <v>166</v>
      </c>
      <c r="EX22" s="2" t="s">
        <v>338</v>
      </c>
      <c r="EY22" s="2" t="s">
        <v>158</v>
      </c>
      <c r="EZ22" s="2" t="s">
        <v>158</v>
      </c>
      <c r="FA22" s="2" t="s">
        <v>148</v>
      </c>
      <c r="FB22" s="4"/>
      <c r="FC22" s="8"/>
      <c r="FD22" s="4"/>
      <c r="FE22" s="8"/>
      <c r="FF22" s="7"/>
      <c r="FG22" s="7"/>
      <c r="FH22" s="2" t="s">
        <v>155</v>
      </c>
      <c r="FI22" s="2" t="s">
        <v>145</v>
      </c>
      <c r="FJ22" s="2" t="s">
        <v>168</v>
      </c>
      <c r="FK22" s="2" t="s">
        <v>339</v>
      </c>
      <c r="FL22" s="2" t="s">
        <v>158</v>
      </c>
      <c r="FM22" s="2" t="s">
        <v>158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340</v>
      </c>
      <c r="FY22" s="2" t="s">
        <v>158</v>
      </c>
      <c r="FZ22" s="2" t="s">
        <v>158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155</v>
      </c>
      <c r="JI22" s="2" t="s">
        <v>145</v>
      </c>
      <c r="JJ22" s="2" t="s">
        <v>172</v>
      </c>
      <c r="JK22" s="2" t="s">
        <v>148</v>
      </c>
      <c r="JL22" s="2" t="s">
        <v>158</v>
      </c>
      <c r="JM22" s="2" t="s">
        <v>158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188</v>
      </c>
      <c r="KI22" s="2" t="s">
        <v>145</v>
      </c>
      <c r="KJ22" s="2" t="s">
        <v>148</v>
      </c>
      <c r="KK22" s="2" t="s">
        <v>148</v>
      </c>
      <c r="KL22" s="2" t="s">
        <v>158</v>
      </c>
      <c r="KM22" s="2" t="s">
        <v>158</v>
      </c>
      <c r="KN22" s="2" t="s">
        <v>148</v>
      </c>
      <c r="KO22" s="4"/>
      <c r="KP22" s="8"/>
      <c r="KQ22" s="4"/>
      <c r="KR22" s="8"/>
      <c r="KS22" s="7"/>
      <c r="KT22" s="7"/>
      <c r="KU22" s="2" t="s">
        <v>155</v>
      </c>
      <c r="KV22" s="2" t="s">
        <v>145</v>
      </c>
      <c r="KW22" s="2" t="s">
        <v>174</v>
      </c>
      <c r="KX22" s="2" t="s">
        <v>148</v>
      </c>
      <c r="KY22" s="2" t="s">
        <v>158</v>
      </c>
      <c r="KZ22" s="2" t="s">
        <v>158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341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263</v>
      </c>
      <c r="G23" s="2" t="s">
        <v>263</v>
      </c>
      <c r="H23" s="2" t="s">
        <v>263</v>
      </c>
      <c r="I23" s="2" t="s">
        <v>142</v>
      </c>
      <c r="J23" s="2" t="s">
        <v>190</v>
      </c>
      <c r="K23" s="2" t="s">
        <v>320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285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5.5</v>
      </c>
      <c r="AC23" s="2" t="s">
        <v>321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3</v>
      </c>
      <c r="AS23" s="8">
        <v>616.2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342</v>
      </c>
      <c r="BM23" s="7"/>
      <c r="BN23" s="7"/>
      <c r="BO23" s="4"/>
      <c r="BP23" s="8"/>
      <c r="BQ23" s="4">
        <v>1</v>
      </c>
      <c r="BR23" s="8">
        <v>166.79</v>
      </c>
      <c r="BS23" s="7">
        <v>-1</v>
      </c>
      <c r="BT23" s="7">
        <v>-1</v>
      </c>
      <c r="BU23" s="2" t="s">
        <v>155</v>
      </c>
      <c r="BV23" s="2" t="s">
        <v>145</v>
      </c>
      <c r="BW23" s="2" t="s">
        <v>343</v>
      </c>
      <c r="BX23" s="2" t="s">
        <v>344</v>
      </c>
      <c r="BY23" s="2" t="s">
        <v>158</v>
      </c>
      <c r="BZ23" s="2" t="s">
        <v>158</v>
      </c>
      <c r="CA23" s="2" t="s">
        <v>148</v>
      </c>
      <c r="CB23" s="4"/>
      <c r="CC23" s="8"/>
      <c r="CD23" s="4"/>
      <c r="CE23" s="8"/>
      <c r="CF23" s="7"/>
      <c r="CG23" s="7"/>
      <c r="CH23" s="2" t="s">
        <v>155</v>
      </c>
      <c r="CI23" s="2" t="s">
        <v>145</v>
      </c>
      <c r="CJ23" s="2" t="s">
        <v>152</v>
      </c>
      <c r="CK23" s="2" t="s">
        <v>193</v>
      </c>
      <c r="CL23" s="2" t="s">
        <v>158</v>
      </c>
      <c r="CM23" s="2" t="s">
        <v>158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160</v>
      </c>
      <c r="CX23" s="2" t="s">
        <v>194</v>
      </c>
      <c r="CY23" s="2" t="s">
        <v>158</v>
      </c>
      <c r="CZ23" s="2" t="s">
        <v>158</v>
      </c>
      <c r="DA23" s="2" t="s">
        <v>148</v>
      </c>
      <c r="DB23" s="4"/>
      <c r="DC23" s="8"/>
      <c r="DD23" s="4">
        <v>1</v>
      </c>
      <c r="DE23" s="8">
        <v>234.92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148</v>
      </c>
      <c r="DK23" s="2" t="s">
        <v>309</v>
      </c>
      <c r="DL23" s="2" t="s">
        <v>158</v>
      </c>
      <c r="DM23" s="2" t="s">
        <v>158</v>
      </c>
      <c r="DN23" s="2" t="s">
        <v>148</v>
      </c>
      <c r="DO23" s="4"/>
      <c r="DP23" s="8"/>
      <c r="DQ23" s="4">
        <v>1</v>
      </c>
      <c r="DR23" s="8">
        <v>214.49</v>
      </c>
      <c r="DS23" s="7">
        <v>-1</v>
      </c>
      <c r="DT23" s="7">
        <v>-1</v>
      </c>
      <c r="DU23" s="2" t="s">
        <v>155</v>
      </c>
      <c r="DV23" s="2" t="s">
        <v>145</v>
      </c>
      <c r="DW23" s="2" t="s">
        <v>152</v>
      </c>
      <c r="DX23" s="2" t="s">
        <v>183</v>
      </c>
      <c r="DY23" s="2" t="s">
        <v>158</v>
      </c>
      <c r="DZ23" s="2" t="s">
        <v>158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164</v>
      </c>
      <c r="EK23" s="2" t="s">
        <v>345</v>
      </c>
      <c r="EL23" s="2" t="s">
        <v>158</v>
      </c>
      <c r="EM23" s="2" t="s">
        <v>158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331</v>
      </c>
      <c r="EX23" s="2" t="s">
        <v>300</v>
      </c>
      <c r="EY23" s="2" t="s">
        <v>158</v>
      </c>
      <c r="EZ23" s="2" t="s">
        <v>158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346</v>
      </c>
      <c r="FL23" s="2" t="s">
        <v>158</v>
      </c>
      <c r="FM23" s="2" t="s">
        <v>158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331</v>
      </c>
      <c r="FX23" s="2" t="s">
        <v>347</v>
      </c>
      <c r="FY23" s="2" t="s">
        <v>158</v>
      </c>
      <c r="FZ23" s="2" t="s">
        <v>158</v>
      </c>
      <c r="GA23" s="2" t="s">
        <v>148</v>
      </c>
      <c r="GB23" s="4"/>
      <c r="GC23" s="8"/>
      <c r="GD23" s="4"/>
      <c r="GE23" s="8"/>
      <c r="GF23" s="7"/>
      <c r="GG23" s="7"/>
      <c r="GH23" s="2" t="s">
        <v>148</v>
      </c>
      <c r="GI23" s="2" t="s">
        <v>148</v>
      </c>
      <c r="GJ23" s="2" t="s">
        <v>148</v>
      </c>
      <c r="GK23" s="2" t="s">
        <v>148</v>
      </c>
      <c r="GL23" s="2" t="s">
        <v>148</v>
      </c>
      <c r="GM23" s="2" t="s">
        <v>148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155</v>
      </c>
      <c r="JI23" s="2" t="s">
        <v>145</v>
      </c>
      <c r="JJ23" s="2" t="s">
        <v>202</v>
      </c>
      <c r="JK23" s="2" t="s">
        <v>148</v>
      </c>
      <c r="JL23" s="2" t="s">
        <v>158</v>
      </c>
      <c r="JM23" s="2" t="s">
        <v>158</v>
      </c>
      <c r="JN23" s="2" t="s">
        <v>148</v>
      </c>
      <c r="JO23" s="4"/>
      <c r="JP23" s="8"/>
      <c r="JQ23" s="4"/>
      <c r="JR23" s="8"/>
      <c r="JS23" s="7"/>
      <c r="JT23" s="7"/>
      <c r="JU23" s="2" t="s">
        <v>148</v>
      </c>
      <c r="JV23" s="2" t="s">
        <v>148</v>
      </c>
      <c r="JW23" s="2" t="s">
        <v>148</v>
      </c>
      <c r="JX23" s="2" t="s">
        <v>148</v>
      </c>
      <c r="JY23" s="2" t="s">
        <v>148</v>
      </c>
      <c r="JZ23" s="2" t="s">
        <v>148</v>
      </c>
      <c r="KA23" s="2" t="s">
        <v>148</v>
      </c>
      <c r="KB23" s="4"/>
      <c r="KC23" s="8"/>
      <c r="KD23" s="4"/>
      <c r="KE23" s="8"/>
      <c r="KF23" s="7"/>
      <c r="KG23" s="7"/>
      <c r="KH23" s="2" t="s">
        <v>188</v>
      </c>
      <c r="KI23" s="2" t="s">
        <v>145</v>
      </c>
      <c r="KJ23" s="2" t="s">
        <v>148</v>
      </c>
      <c r="KK23" s="2" t="s">
        <v>148</v>
      </c>
      <c r="KL23" s="2" t="s">
        <v>158</v>
      </c>
      <c r="KM23" s="2" t="s">
        <v>158</v>
      </c>
      <c r="KN23" s="2" t="s">
        <v>148</v>
      </c>
      <c r="KO23" s="4"/>
      <c r="KP23" s="8"/>
      <c r="KQ23" s="4"/>
      <c r="KR23" s="8"/>
      <c r="KS23" s="7"/>
      <c r="KT23" s="7"/>
      <c r="KU23" s="2" t="s">
        <v>155</v>
      </c>
      <c r="KV23" s="2" t="s">
        <v>145</v>
      </c>
      <c r="KW23" s="2" t="s">
        <v>174</v>
      </c>
      <c r="KX23" s="2" t="s">
        <v>148</v>
      </c>
      <c r="KY23" s="2" t="s">
        <v>158</v>
      </c>
      <c r="KZ23" s="2" t="s">
        <v>158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348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349</v>
      </c>
      <c r="G24" s="2" t="s">
        <v>349</v>
      </c>
      <c r="H24" s="2" t="s">
        <v>349</v>
      </c>
      <c r="I24" s="2" t="s">
        <v>142</v>
      </c>
      <c r="J24" s="2" t="s">
        <v>177</v>
      </c>
      <c r="K24" s="2" t="s">
        <v>350</v>
      </c>
      <c r="L24" s="3">
        <v>204.28</v>
      </c>
      <c r="M24" s="3">
        <v>214.49</v>
      </c>
      <c r="N24" s="3">
        <v>599.99</v>
      </c>
      <c r="O24" s="2" t="s">
        <v>145</v>
      </c>
      <c r="P24" s="2" t="s">
        <v>351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285</v>
      </c>
      <c r="W24" s="2" t="s">
        <v>151</v>
      </c>
      <c r="X24" s="2" t="s">
        <v>148</v>
      </c>
      <c r="Y24" s="2" t="s">
        <v>178</v>
      </c>
      <c r="Z24" s="4">
        <v>48</v>
      </c>
      <c r="AA24" s="4">
        <f>=ROUNDDOWN(9.6,0)</f>
      </c>
      <c r="AB24" s="5">
        <v>5</v>
      </c>
      <c r="AC24" s="2" t="s">
        <v>148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6</v>
      </c>
      <c r="AQ24" s="8">
        <v>1193.79</v>
      </c>
      <c r="AR24" s="4">
        <v>4</v>
      </c>
      <c r="AS24" s="8">
        <v>714.25</v>
      </c>
      <c r="AT24" s="7">
        <v>0.5</v>
      </c>
      <c r="AU24" s="7">
        <v>0.6714</v>
      </c>
      <c r="AV24" s="4">
        <v>8</v>
      </c>
      <c r="AW24" s="8">
        <v>1661.79</v>
      </c>
      <c r="AX24" s="4">
        <v>4</v>
      </c>
      <c r="AY24" s="8">
        <v>714.25</v>
      </c>
      <c r="AZ24" s="7">
        <v>1</v>
      </c>
      <c r="BA24" s="7">
        <v>1.3266</v>
      </c>
      <c r="BB24" s="7">
        <v>0.7184</v>
      </c>
      <c r="BC24" s="4">
        <v>8</v>
      </c>
      <c r="BD24" s="8">
        <v>1661.79</v>
      </c>
      <c r="BE24" s="4">
        <v>4</v>
      </c>
      <c r="BF24" s="8">
        <v>714.25</v>
      </c>
      <c r="BG24" s="7">
        <v>1</v>
      </c>
      <c r="BH24" s="7">
        <v>1.3266</v>
      </c>
      <c r="BI24" s="7">
        <v>1</v>
      </c>
      <c r="BJ24" s="4">
        <v>6</v>
      </c>
      <c r="BK24" s="8">
        <v>1193.79</v>
      </c>
      <c r="BL24" s="2" t="s">
        <v>352</v>
      </c>
      <c r="BM24" s="7">
        <v>1</v>
      </c>
      <c r="BN24" s="7">
        <v>1</v>
      </c>
      <c r="BO24" s="4">
        <v>1</v>
      </c>
      <c r="BP24" s="8">
        <v>231.65</v>
      </c>
      <c r="BQ24" s="4">
        <v>1</v>
      </c>
      <c r="BR24" s="8">
        <v>231.65</v>
      </c>
      <c r="BS24" s="7"/>
      <c r="BT24" s="7"/>
      <c r="BU24" s="2" t="s">
        <v>155</v>
      </c>
      <c r="BV24" s="2" t="s">
        <v>145</v>
      </c>
      <c r="BW24" s="2" t="s">
        <v>307</v>
      </c>
      <c r="BX24" s="2" t="s">
        <v>353</v>
      </c>
      <c r="BY24" s="2" t="s">
        <v>158</v>
      </c>
      <c r="BZ24" s="2" t="s">
        <v>158</v>
      </c>
      <c r="CA24" s="2" t="s">
        <v>148</v>
      </c>
      <c r="CB24" s="4"/>
      <c r="CC24" s="8"/>
      <c r="CD24" s="4"/>
      <c r="CE24" s="8"/>
      <c r="CF24" s="7"/>
      <c r="CG24" s="7"/>
      <c r="CH24" s="2" t="s">
        <v>155</v>
      </c>
      <c r="CI24" s="2" t="s">
        <v>145</v>
      </c>
      <c r="CJ24" s="2" t="s">
        <v>178</v>
      </c>
      <c r="CK24" s="2" t="s">
        <v>236</v>
      </c>
      <c r="CL24" s="2" t="s">
        <v>158</v>
      </c>
      <c r="CM24" s="2" t="s">
        <v>158</v>
      </c>
      <c r="CN24" s="2" t="s">
        <v>148</v>
      </c>
      <c r="CO24" s="4">
        <v>2</v>
      </c>
      <c r="CP24" s="8">
        <v>257.38</v>
      </c>
      <c r="CQ24" s="4">
        <v>2</v>
      </c>
      <c r="CR24" s="8">
        <v>257.38</v>
      </c>
      <c r="CS24" s="7"/>
      <c r="CT24" s="7"/>
      <c r="CU24" s="2" t="s">
        <v>155</v>
      </c>
      <c r="CV24" s="2" t="s">
        <v>145</v>
      </c>
      <c r="CW24" s="2" t="s">
        <v>160</v>
      </c>
      <c r="CX24" s="2" t="s">
        <v>354</v>
      </c>
      <c r="CY24" s="2" t="s">
        <v>158</v>
      </c>
      <c r="CZ24" s="2" t="s">
        <v>158</v>
      </c>
      <c r="DA24" s="2" t="s">
        <v>148</v>
      </c>
      <c r="DB24" s="4">
        <v>3</v>
      </c>
      <c r="DC24" s="8">
        <v>704.76</v>
      </c>
      <c r="DD24" s="4"/>
      <c r="DE24" s="8"/>
      <c r="DF24" s="7"/>
      <c r="DG24" s="7"/>
      <c r="DH24" s="2" t="s">
        <v>155</v>
      </c>
      <c r="DI24" s="2" t="s">
        <v>145</v>
      </c>
      <c r="DJ24" s="2" t="s">
        <v>148</v>
      </c>
      <c r="DK24" s="2" t="s">
        <v>294</v>
      </c>
      <c r="DL24" s="2" t="s">
        <v>158</v>
      </c>
      <c r="DM24" s="2" t="s">
        <v>158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145</v>
      </c>
      <c r="DW24" s="2" t="s">
        <v>178</v>
      </c>
      <c r="DX24" s="2" t="s">
        <v>355</v>
      </c>
      <c r="DY24" s="2" t="s">
        <v>158</v>
      </c>
      <c r="DZ24" s="2" t="s">
        <v>158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145</v>
      </c>
      <c r="EJ24" s="2" t="s">
        <v>164</v>
      </c>
      <c r="EK24" s="2" t="s">
        <v>356</v>
      </c>
      <c r="EL24" s="2" t="s">
        <v>158</v>
      </c>
      <c r="EM24" s="2" t="s">
        <v>158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145</v>
      </c>
      <c r="EW24" s="2" t="s">
        <v>166</v>
      </c>
      <c r="EX24" s="2" t="s">
        <v>357</v>
      </c>
      <c r="EY24" s="2" t="s">
        <v>158</v>
      </c>
      <c r="EZ24" s="2" t="s">
        <v>158</v>
      </c>
      <c r="FA24" s="2" t="s">
        <v>148</v>
      </c>
      <c r="FB24" s="4"/>
      <c r="FC24" s="8"/>
      <c r="FD24" s="4">
        <v>1</v>
      </c>
      <c r="FE24" s="8">
        <v>225.22</v>
      </c>
      <c r="FF24" s="7">
        <v>-1</v>
      </c>
      <c r="FG24" s="7">
        <v>-1</v>
      </c>
      <c r="FH24" s="2" t="s">
        <v>155</v>
      </c>
      <c r="FI24" s="2" t="s">
        <v>145</v>
      </c>
      <c r="FJ24" s="2" t="s">
        <v>168</v>
      </c>
      <c r="FK24" s="2" t="s">
        <v>330</v>
      </c>
      <c r="FL24" s="2" t="s">
        <v>158</v>
      </c>
      <c r="FM24" s="2" t="s">
        <v>158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145</v>
      </c>
      <c r="FW24" s="2" t="s">
        <v>170</v>
      </c>
      <c r="FX24" s="2" t="s">
        <v>358</v>
      </c>
      <c r="FY24" s="2" t="s">
        <v>158</v>
      </c>
      <c r="FZ24" s="2" t="s">
        <v>158</v>
      </c>
      <c r="GA24" s="2" t="s">
        <v>148</v>
      </c>
      <c r="GB24" s="4"/>
      <c r="GC24" s="8"/>
      <c r="GD24" s="4"/>
      <c r="GE24" s="8"/>
      <c r="GF24" s="7"/>
      <c r="GG24" s="7"/>
      <c r="GH24" s="2" t="s">
        <v>148</v>
      </c>
      <c r="GI24" s="2" t="s">
        <v>148</v>
      </c>
      <c r="GJ24" s="2" t="s">
        <v>148</v>
      </c>
      <c r="GK24" s="2" t="s">
        <v>148</v>
      </c>
      <c r="GL24" s="2" t="s">
        <v>148</v>
      </c>
      <c r="GM24" s="2" t="s">
        <v>148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155</v>
      </c>
      <c r="JI24" s="2" t="s">
        <v>145</v>
      </c>
      <c r="JJ24" s="2" t="s">
        <v>172</v>
      </c>
      <c r="JK24" s="2" t="s">
        <v>148</v>
      </c>
      <c r="JL24" s="2" t="s">
        <v>158</v>
      </c>
      <c r="JM24" s="2" t="s">
        <v>158</v>
      </c>
      <c r="JN24" s="2" t="s">
        <v>148</v>
      </c>
      <c r="JO24" s="4"/>
      <c r="JP24" s="8"/>
      <c r="JQ24" s="4"/>
      <c r="JR24" s="8"/>
      <c r="JS24" s="7"/>
      <c r="JT24" s="7"/>
      <c r="JU24" s="2" t="s">
        <v>148</v>
      </c>
      <c r="JV24" s="2" t="s">
        <v>148</v>
      </c>
      <c r="JW24" s="2" t="s">
        <v>148</v>
      </c>
      <c r="JX24" s="2" t="s">
        <v>148</v>
      </c>
      <c r="JY24" s="2" t="s">
        <v>148</v>
      </c>
      <c r="JZ24" s="2" t="s">
        <v>148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155</v>
      </c>
      <c r="KV24" s="2" t="s">
        <v>145</v>
      </c>
      <c r="KW24" s="2" t="s">
        <v>174</v>
      </c>
      <c r="KX24" s="2" t="s">
        <v>359</v>
      </c>
      <c r="KY24" s="2" t="s">
        <v>158</v>
      </c>
      <c r="KZ24" s="2" t="s">
        <v>158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>
        <v>48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360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349</v>
      </c>
      <c r="G25" s="2" t="s">
        <v>349</v>
      </c>
      <c r="H25" s="2" t="s">
        <v>349</v>
      </c>
      <c r="I25" s="2" t="s">
        <v>142</v>
      </c>
      <c r="J25" s="2" t="s">
        <v>190</v>
      </c>
      <c r="K25" s="2" t="s">
        <v>350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351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285</v>
      </c>
      <c r="W25" s="2" t="s">
        <v>151</v>
      </c>
      <c r="X25" s="2" t="s">
        <v>148</v>
      </c>
      <c r="Y25" s="2" t="s">
        <v>178</v>
      </c>
      <c r="Z25" s="4">
        <v>25</v>
      </c>
      <c r="AA25" s="4">
        <f>=ROUNDDOWN(25,0)</f>
      </c>
      <c r="AB25" s="5">
        <v>1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2</v>
      </c>
      <c r="AQ25" s="8">
        <v>468</v>
      </c>
      <c r="AR25" s="4"/>
      <c r="AS25" s="8"/>
      <c r="AT25" s="7"/>
      <c r="AU25" s="7"/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0.2816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2</v>
      </c>
      <c r="BK25" s="8">
        <v>468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155</v>
      </c>
      <c r="BV25" s="2" t="s">
        <v>145</v>
      </c>
      <c r="BW25" s="2" t="s">
        <v>307</v>
      </c>
      <c r="BX25" s="2" t="s">
        <v>361</v>
      </c>
      <c r="BY25" s="2" t="s">
        <v>158</v>
      </c>
      <c r="BZ25" s="2" t="s">
        <v>158</v>
      </c>
      <c r="CA25" s="2" t="s">
        <v>148</v>
      </c>
      <c r="CB25" s="4">
        <v>2</v>
      </c>
      <c r="CC25" s="8">
        <v>468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178</v>
      </c>
      <c r="CK25" s="2" t="s">
        <v>165</v>
      </c>
      <c r="CL25" s="2" t="s">
        <v>158</v>
      </c>
      <c r="CM25" s="2" t="s">
        <v>158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160</v>
      </c>
      <c r="CX25" s="2" t="s">
        <v>362</v>
      </c>
      <c r="CY25" s="2" t="s">
        <v>158</v>
      </c>
      <c r="CZ25" s="2" t="s">
        <v>158</v>
      </c>
      <c r="DA25" s="2" t="s">
        <v>148</v>
      </c>
      <c r="DB25" s="4"/>
      <c r="DC25" s="8"/>
      <c r="DD25" s="4"/>
      <c r="DE25" s="8"/>
      <c r="DF25" s="7"/>
      <c r="DG25" s="7"/>
      <c r="DH25" s="2" t="s">
        <v>212</v>
      </c>
      <c r="DI25" s="2" t="s">
        <v>145</v>
      </c>
      <c r="DJ25" s="2" t="s">
        <v>148</v>
      </c>
      <c r="DK25" s="2" t="s">
        <v>148</v>
      </c>
      <c r="DL25" s="2" t="s">
        <v>158</v>
      </c>
      <c r="DM25" s="2" t="s">
        <v>158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178</v>
      </c>
      <c r="DX25" s="2" t="s">
        <v>363</v>
      </c>
      <c r="DY25" s="2" t="s">
        <v>158</v>
      </c>
      <c r="DZ25" s="2" t="s">
        <v>158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164</v>
      </c>
      <c r="EK25" s="2" t="s">
        <v>148</v>
      </c>
      <c r="EL25" s="2" t="s">
        <v>158</v>
      </c>
      <c r="EM25" s="2" t="s">
        <v>158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148</v>
      </c>
      <c r="EY25" s="2" t="s">
        <v>158</v>
      </c>
      <c r="EZ25" s="2" t="s">
        <v>158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296</v>
      </c>
      <c r="FL25" s="2" t="s">
        <v>158</v>
      </c>
      <c r="FM25" s="2" t="s">
        <v>158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364</v>
      </c>
      <c r="FX25" s="2" t="s">
        <v>365</v>
      </c>
      <c r="FY25" s="2" t="s">
        <v>158</v>
      </c>
      <c r="FZ25" s="2" t="s">
        <v>158</v>
      </c>
      <c r="GA25" s="2" t="s">
        <v>148</v>
      </c>
      <c r="GB25" s="4"/>
      <c r="GC25" s="8"/>
      <c r="GD25" s="4"/>
      <c r="GE25" s="8"/>
      <c r="GF25" s="7"/>
      <c r="GG25" s="7"/>
      <c r="GH25" s="2" t="s">
        <v>148</v>
      </c>
      <c r="GI25" s="2" t="s">
        <v>148</v>
      </c>
      <c r="GJ25" s="2" t="s">
        <v>148</v>
      </c>
      <c r="GK25" s="2" t="s">
        <v>148</v>
      </c>
      <c r="GL25" s="2" t="s">
        <v>148</v>
      </c>
      <c r="GM25" s="2" t="s">
        <v>148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155</v>
      </c>
      <c r="JI25" s="2" t="s">
        <v>145</v>
      </c>
      <c r="JJ25" s="2" t="s">
        <v>202</v>
      </c>
      <c r="JK25" s="2" t="s">
        <v>148</v>
      </c>
      <c r="JL25" s="2" t="s">
        <v>158</v>
      </c>
      <c r="JM25" s="2" t="s">
        <v>158</v>
      </c>
      <c r="JN25" s="2" t="s">
        <v>148</v>
      </c>
      <c r="JO25" s="4"/>
      <c r="JP25" s="8"/>
      <c r="JQ25" s="4"/>
      <c r="JR25" s="8"/>
      <c r="JS25" s="7"/>
      <c r="JT25" s="7"/>
      <c r="JU25" s="2" t="s">
        <v>148</v>
      </c>
      <c r="JV25" s="2" t="s">
        <v>148</v>
      </c>
      <c r="JW25" s="2" t="s">
        <v>148</v>
      </c>
      <c r="JX25" s="2" t="s">
        <v>148</v>
      </c>
      <c r="JY25" s="2" t="s">
        <v>148</v>
      </c>
      <c r="JZ25" s="2" t="s">
        <v>148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155</v>
      </c>
      <c r="KV25" s="2" t="s">
        <v>145</v>
      </c>
      <c r="KW25" s="2" t="s">
        <v>174</v>
      </c>
      <c r="KX25" s="2" t="s">
        <v>148</v>
      </c>
      <c r="KY25" s="2" t="s">
        <v>158</v>
      </c>
      <c r="KZ25" s="2" t="s">
        <v>158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>
        <v>25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366</v>
      </c>
      <c r="B26" s="2" t="s">
        <v>137</v>
      </c>
      <c r="C26" s="2" t="s">
        <v>138</v>
      </c>
      <c r="D26" s="2" t="s">
        <v>367</v>
      </c>
      <c r="E26" s="2" t="s">
        <v>368</v>
      </c>
      <c r="F26" s="2" t="s">
        <v>369</v>
      </c>
      <c r="G26" s="2" t="s">
        <v>369</v>
      </c>
      <c r="H26" s="2" t="s">
        <v>369</v>
      </c>
      <c r="I26" s="2" t="s">
        <v>370</v>
      </c>
      <c r="J26" s="2" t="s">
        <v>371</v>
      </c>
      <c r="K26" s="2" t="s">
        <v>205</v>
      </c>
      <c r="L26" s="3">
        <v>34.73</v>
      </c>
      <c r="M26" s="3">
        <v>36.47</v>
      </c>
      <c r="N26" s="3">
        <v>114.99</v>
      </c>
      <c r="O26" s="2" t="s">
        <v>145</v>
      </c>
      <c r="P26" s="2" t="s">
        <v>206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372</v>
      </c>
      <c r="V26" s="2" t="s">
        <v>285</v>
      </c>
      <c r="W26" s="2" t="s">
        <v>151</v>
      </c>
      <c r="X26" s="2" t="s">
        <v>148</v>
      </c>
      <c r="Y26" s="2" t="s">
        <v>183</v>
      </c>
      <c r="Z26" s="4">
        <v>52</v>
      </c>
      <c r="AA26" s="4">
        <f>=ROUNDDOWN(19.2592592592593,0)</f>
      </c>
      <c r="AB26" s="5">
        <v>2.7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131.25</v>
      </c>
      <c r="AR26" s="4"/>
      <c r="AS26" s="8"/>
      <c r="AT26" s="7"/>
      <c r="AU26" s="7"/>
      <c r="AV26" s="4">
        <v>3</v>
      </c>
      <c r="AW26" s="8">
        <v>131.25</v>
      </c>
      <c r="AX26" s="4"/>
      <c r="AY26" s="8"/>
      <c r="AZ26" s="7"/>
      <c r="BA26" s="7"/>
      <c r="BB26" s="7">
        <v>1</v>
      </c>
      <c r="BC26" s="4">
        <v>6</v>
      </c>
      <c r="BD26" s="8">
        <v>259.72</v>
      </c>
      <c r="BE26" s="4">
        <v>5</v>
      </c>
      <c r="BF26" s="8">
        <v>158.27</v>
      </c>
      <c r="BG26" s="7">
        <v>0.2</v>
      </c>
      <c r="BH26" s="7">
        <v>0.641</v>
      </c>
      <c r="BI26" s="7">
        <v>0.5054</v>
      </c>
      <c r="BJ26" s="4">
        <v>3</v>
      </c>
      <c r="BK26" s="8">
        <v>131.25</v>
      </c>
      <c r="BL26" s="2" t="s">
        <v>373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155</v>
      </c>
      <c r="BV26" s="2" t="s">
        <v>145</v>
      </c>
      <c r="BW26" s="2" t="s">
        <v>374</v>
      </c>
      <c r="BX26" s="2" t="s">
        <v>375</v>
      </c>
      <c r="BY26" s="2" t="s">
        <v>158</v>
      </c>
      <c r="BZ26" s="2" t="s">
        <v>158</v>
      </c>
      <c r="CA26" s="2" t="s">
        <v>148</v>
      </c>
      <c r="CB26" s="4">
        <v>2</v>
      </c>
      <c r="CC26" s="8">
        <v>89.99</v>
      </c>
      <c r="CD26" s="4"/>
      <c r="CE26" s="8"/>
      <c r="CF26" s="7"/>
      <c r="CG26" s="7"/>
      <c r="CH26" s="2" t="s">
        <v>155</v>
      </c>
      <c r="CI26" s="2" t="s">
        <v>145</v>
      </c>
      <c r="CJ26" s="2" t="s">
        <v>233</v>
      </c>
      <c r="CK26" s="2" t="s">
        <v>363</v>
      </c>
      <c r="CL26" s="2" t="s">
        <v>158</v>
      </c>
      <c r="CM26" s="2" t="s">
        <v>158</v>
      </c>
      <c r="CN26" s="2" t="s">
        <v>148</v>
      </c>
      <c r="CO26" s="4"/>
      <c r="CP26" s="8"/>
      <c r="CQ26" s="4"/>
      <c r="CR26" s="8"/>
      <c r="CS26" s="7"/>
      <c r="CT26" s="7"/>
      <c r="CU26" s="2" t="s">
        <v>155</v>
      </c>
      <c r="CV26" s="2" t="s">
        <v>145</v>
      </c>
      <c r="CW26" s="2" t="s">
        <v>174</v>
      </c>
      <c r="CX26" s="2" t="s">
        <v>376</v>
      </c>
      <c r="CY26" s="2" t="s">
        <v>158</v>
      </c>
      <c r="CZ26" s="2" t="s">
        <v>158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145</v>
      </c>
      <c r="DJ26" s="2" t="s">
        <v>148</v>
      </c>
      <c r="DK26" s="2" t="s">
        <v>377</v>
      </c>
      <c r="DL26" s="2" t="s">
        <v>158</v>
      </c>
      <c r="DM26" s="2" t="s">
        <v>158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233</v>
      </c>
      <c r="DX26" s="2" t="s">
        <v>378</v>
      </c>
      <c r="DY26" s="2" t="s">
        <v>158</v>
      </c>
      <c r="DZ26" s="2" t="s">
        <v>158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379</v>
      </c>
      <c r="EK26" s="2" t="s">
        <v>227</v>
      </c>
      <c r="EL26" s="2" t="s">
        <v>158</v>
      </c>
      <c r="EM26" s="2" t="s">
        <v>158</v>
      </c>
      <c r="EN26" s="2" t="s">
        <v>148</v>
      </c>
      <c r="EO26" s="4">
        <v>1</v>
      </c>
      <c r="EP26" s="8">
        <v>41.26</v>
      </c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380</v>
      </c>
      <c r="EY26" s="2" t="s">
        <v>158</v>
      </c>
      <c r="EZ26" s="2" t="s">
        <v>158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381</v>
      </c>
      <c r="FK26" s="2" t="s">
        <v>382</v>
      </c>
      <c r="FL26" s="2" t="s">
        <v>158</v>
      </c>
      <c r="FM26" s="2" t="s">
        <v>158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256</v>
      </c>
      <c r="FX26" s="2" t="s">
        <v>383</v>
      </c>
      <c r="FY26" s="2" t="s">
        <v>158</v>
      </c>
      <c r="FZ26" s="2" t="s">
        <v>158</v>
      </c>
      <c r="GA26" s="2" t="s">
        <v>148</v>
      </c>
      <c r="GB26" s="4"/>
      <c r="GC26" s="8"/>
      <c r="GD26" s="4"/>
      <c r="GE26" s="8"/>
      <c r="GF26" s="7"/>
      <c r="GG26" s="7"/>
      <c r="GH26" s="2" t="s">
        <v>148</v>
      </c>
      <c r="GI26" s="2" t="s">
        <v>148</v>
      </c>
      <c r="GJ26" s="2" t="s">
        <v>148</v>
      </c>
      <c r="GK26" s="2" t="s">
        <v>148</v>
      </c>
      <c r="GL26" s="2" t="s">
        <v>148</v>
      </c>
      <c r="GM26" s="2" t="s">
        <v>148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155</v>
      </c>
      <c r="JI26" s="2" t="s">
        <v>145</v>
      </c>
      <c r="JJ26" s="2" t="s">
        <v>202</v>
      </c>
      <c r="JK26" s="2" t="s">
        <v>148</v>
      </c>
      <c r="JL26" s="2" t="s">
        <v>158</v>
      </c>
      <c r="JM26" s="2" t="s">
        <v>158</v>
      </c>
      <c r="JN26" s="2" t="s">
        <v>148</v>
      </c>
      <c r="JO26" s="4"/>
      <c r="JP26" s="8"/>
      <c r="JQ26" s="4"/>
      <c r="JR26" s="8"/>
      <c r="JS26" s="7"/>
      <c r="JT26" s="7"/>
      <c r="JU26" s="2" t="s">
        <v>148</v>
      </c>
      <c r="JV26" s="2" t="s">
        <v>148</v>
      </c>
      <c r="JW26" s="2" t="s">
        <v>148</v>
      </c>
      <c r="JX26" s="2" t="s">
        <v>148</v>
      </c>
      <c r="JY26" s="2" t="s">
        <v>148</v>
      </c>
      <c r="JZ26" s="2" t="s">
        <v>148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155</v>
      </c>
      <c r="KV26" s="2" t="s">
        <v>145</v>
      </c>
      <c r="KW26" s="2" t="s">
        <v>384</v>
      </c>
      <c r="KX26" s="2" t="s">
        <v>148</v>
      </c>
      <c r="KY26" s="2" t="s">
        <v>158</v>
      </c>
      <c r="KZ26" s="2" t="s">
        <v>158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>
        <v>52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385</v>
      </c>
      <c r="B27" s="2" t="s">
        <v>137</v>
      </c>
      <c r="C27" s="2" t="s">
        <v>138</v>
      </c>
      <c r="D27" s="2" t="s">
        <v>367</v>
      </c>
      <c r="E27" s="2" t="s">
        <v>368</v>
      </c>
      <c r="F27" s="2" t="s">
        <v>369</v>
      </c>
      <c r="G27" s="2" t="s">
        <v>369</v>
      </c>
      <c r="H27" s="2" t="s">
        <v>369</v>
      </c>
      <c r="I27" s="2" t="s">
        <v>370</v>
      </c>
      <c r="J27" s="2" t="s">
        <v>371</v>
      </c>
      <c r="K27" s="2" t="s">
        <v>386</v>
      </c>
      <c r="L27" s="3">
        <v>34.73</v>
      </c>
      <c r="M27" s="3">
        <v>36.47</v>
      </c>
      <c r="N27" s="3">
        <v>114.99</v>
      </c>
      <c r="O27" s="2" t="s">
        <v>145</v>
      </c>
      <c r="P27" s="2" t="s">
        <v>206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372</v>
      </c>
      <c r="V27" s="2" t="s">
        <v>285</v>
      </c>
      <c r="W27" s="2" t="s">
        <v>151</v>
      </c>
      <c r="X27" s="2" t="s">
        <v>148</v>
      </c>
      <c r="Y27" s="2" t="s">
        <v>178</v>
      </c>
      <c r="Z27" s="4">
        <v>61</v>
      </c>
      <c r="AA27" s="4">
        <f>=ROUNDDOWN(16.0526315789474,0)</f>
      </c>
      <c r="AB27" s="5">
        <v>3.8</v>
      </c>
      <c r="AC27" s="2" t="s">
        <v>148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2</v>
      </c>
      <c r="AQ27" s="8">
        <v>84.08</v>
      </c>
      <c r="AR27" s="4"/>
      <c r="AS27" s="8"/>
      <c r="AT27" s="7"/>
      <c r="AU27" s="7"/>
      <c r="AV27" s="4">
        <v>2</v>
      </c>
      <c r="AW27" s="8">
        <v>84.08</v>
      </c>
      <c r="AX27" s="4"/>
      <c r="AY27" s="8"/>
      <c r="AZ27" s="7"/>
      <c r="BA27" s="7"/>
      <c r="BB27" s="7">
        <v>1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>
        <v>0.3237</v>
      </c>
      <c r="BJ27" s="4">
        <v>2</v>
      </c>
      <c r="BK27" s="8">
        <v>84.08</v>
      </c>
      <c r="BL27" s="2" t="s">
        <v>265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155</v>
      </c>
      <c r="BV27" s="2" t="s">
        <v>145</v>
      </c>
      <c r="BW27" s="2" t="s">
        <v>374</v>
      </c>
      <c r="BX27" s="2" t="s">
        <v>387</v>
      </c>
      <c r="BY27" s="2" t="s">
        <v>158</v>
      </c>
      <c r="BZ27" s="2" t="s">
        <v>158</v>
      </c>
      <c r="CA27" s="2" t="s">
        <v>148</v>
      </c>
      <c r="CB27" s="4">
        <v>1</v>
      </c>
      <c r="CC27" s="8">
        <v>46.8</v>
      </c>
      <c r="CD27" s="4"/>
      <c r="CE27" s="8"/>
      <c r="CF27" s="7"/>
      <c r="CG27" s="7"/>
      <c r="CH27" s="2" t="s">
        <v>155</v>
      </c>
      <c r="CI27" s="2" t="s">
        <v>145</v>
      </c>
      <c r="CJ27" s="2" t="s">
        <v>233</v>
      </c>
      <c r="CK27" s="2" t="s">
        <v>388</v>
      </c>
      <c r="CL27" s="2" t="s">
        <v>158</v>
      </c>
      <c r="CM27" s="2" t="s">
        <v>158</v>
      </c>
      <c r="CN27" s="2" t="s">
        <v>148</v>
      </c>
      <c r="CO27" s="4">
        <v>1</v>
      </c>
      <c r="CP27" s="8">
        <v>37.28</v>
      </c>
      <c r="CQ27" s="4"/>
      <c r="CR27" s="8"/>
      <c r="CS27" s="7"/>
      <c r="CT27" s="7"/>
      <c r="CU27" s="2" t="s">
        <v>155</v>
      </c>
      <c r="CV27" s="2" t="s">
        <v>145</v>
      </c>
      <c r="CW27" s="2" t="s">
        <v>174</v>
      </c>
      <c r="CX27" s="2" t="s">
        <v>389</v>
      </c>
      <c r="CY27" s="2" t="s">
        <v>158</v>
      </c>
      <c r="CZ27" s="2" t="s">
        <v>158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145</v>
      </c>
      <c r="DJ27" s="2" t="s">
        <v>148</v>
      </c>
      <c r="DK27" s="2" t="s">
        <v>390</v>
      </c>
      <c r="DL27" s="2" t="s">
        <v>158</v>
      </c>
      <c r="DM27" s="2" t="s">
        <v>158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145</v>
      </c>
      <c r="DW27" s="2" t="s">
        <v>233</v>
      </c>
      <c r="DX27" s="2" t="s">
        <v>391</v>
      </c>
      <c r="DY27" s="2" t="s">
        <v>158</v>
      </c>
      <c r="DZ27" s="2" t="s">
        <v>158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145</v>
      </c>
      <c r="EJ27" s="2" t="s">
        <v>379</v>
      </c>
      <c r="EK27" s="2" t="s">
        <v>392</v>
      </c>
      <c r="EL27" s="2" t="s">
        <v>158</v>
      </c>
      <c r="EM27" s="2" t="s">
        <v>158</v>
      </c>
      <c r="EN27" s="2" t="s">
        <v>148</v>
      </c>
      <c r="EO27" s="4"/>
      <c r="EP27" s="8"/>
      <c r="EQ27" s="4"/>
      <c r="ER27" s="8"/>
      <c r="ES27" s="7"/>
      <c r="ET27" s="7"/>
      <c r="EU27" s="2" t="s">
        <v>155</v>
      </c>
      <c r="EV27" s="2" t="s">
        <v>145</v>
      </c>
      <c r="EW27" s="2" t="s">
        <v>166</v>
      </c>
      <c r="EX27" s="2" t="s">
        <v>393</v>
      </c>
      <c r="EY27" s="2" t="s">
        <v>158</v>
      </c>
      <c r="EZ27" s="2" t="s">
        <v>158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145</v>
      </c>
      <c r="FJ27" s="2" t="s">
        <v>381</v>
      </c>
      <c r="FK27" s="2" t="s">
        <v>394</v>
      </c>
      <c r="FL27" s="2" t="s">
        <v>158</v>
      </c>
      <c r="FM27" s="2" t="s">
        <v>158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145</v>
      </c>
      <c r="FW27" s="2" t="s">
        <v>256</v>
      </c>
      <c r="FX27" s="2" t="s">
        <v>395</v>
      </c>
      <c r="FY27" s="2" t="s">
        <v>158</v>
      </c>
      <c r="FZ27" s="2" t="s">
        <v>158</v>
      </c>
      <c r="GA27" s="2" t="s">
        <v>148</v>
      </c>
      <c r="GB27" s="4"/>
      <c r="GC27" s="8"/>
      <c r="GD27" s="4"/>
      <c r="GE27" s="8"/>
      <c r="GF27" s="7"/>
      <c r="GG27" s="7"/>
      <c r="GH27" s="2" t="s">
        <v>148</v>
      </c>
      <c r="GI27" s="2" t="s">
        <v>148</v>
      </c>
      <c r="GJ27" s="2" t="s">
        <v>148</v>
      </c>
      <c r="GK27" s="2" t="s">
        <v>148</v>
      </c>
      <c r="GL27" s="2" t="s">
        <v>148</v>
      </c>
      <c r="GM27" s="2" t="s">
        <v>148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155</v>
      </c>
      <c r="JI27" s="2" t="s">
        <v>145</v>
      </c>
      <c r="JJ27" s="2" t="s">
        <v>202</v>
      </c>
      <c r="JK27" s="2" t="s">
        <v>148</v>
      </c>
      <c r="JL27" s="2" t="s">
        <v>158</v>
      </c>
      <c r="JM27" s="2" t="s">
        <v>158</v>
      </c>
      <c r="JN27" s="2" t="s">
        <v>148</v>
      </c>
      <c r="JO27" s="4"/>
      <c r="JP27" s="8"/>
      <c r="JQ27" s="4"/>
      <c r="JR27" s="8"/>
      <c r="JS27" s="7"/>
      <c r="JT27" s="7"/>
      <c r="JU27" s="2" t="s">
        <v>148</v>
      </c>
      <c r="JV27" s="2" t="s">
        <v>148</v>
      </c>
      <c r="JW27" s="2" t="s">
        <v>148</v>
      </c>
      <c r="JX27" s="2" t="s">
        <v>148</v>
      </c>
      <c r="JY27" s="2" t="s">
        <v>148</v>
      </c>
      <c r="JZ27" s="2" t="s">
        <v>148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155</v>
      </c>
      <c r="KV27" s="2" t="s">
        <v>145</v>
      </c>
      <c r="KW27" s="2" t="s">
        <v>384</v>
      </c>
      <c r="KX27" s="2" t="s">
        <v>396</v>
      </c>
      <c r="KY27" s="2" t="s">
        <v>158</v>
      </c>
      <c r="KZ27" s="2" t="s">
        <v>158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>
        <v>61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397</v>
      </c>
      <c r="B28" s="2" t="s">
        <v>137</v>
      </c>
      <c r="C28" s="2" t="s">
        <v>138</v>
      </c>
      <c r="D28" s="2" t="s">
        <v>367</v>
      </c>
      <c r="E28" s="2" t="s">
        <v>368</v>
      </c>
      <c r="F28" s="2" t="s">
        <v>369</v>
      </c>
      <c r="G28" s="2" t="s">
        <v>369</v>
      </c>
      <c r="H28" s="2" t="s">
        <v>369</v>
      </c>
      <c r="I28" s="2" t="s">
        <v>370</v>
      </c>
      <c r="J28" s="2" t="s">
        <v>371</v>
      </c>
      <c r="K28" s="2" t="s">
        <v>398</v>
      </c>
      <c r="L28" s="3">
        <v>34.73</v>
      </c>
      <c r="M28" s="3">
        <v>36.47</v>
      </c>
      <c r="N28" s="3">
        <v>114.99</v>
      </c>
      <c r="O28" s="2" t="s">
        <v>145</v>
      </c>
      <c r="P28" s="2" t="s">
        <v>206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372</v>
      </c>
      <c r="V28" s="2" t="s">
        <v>285</v>
      </c>
      <c r="W28" s="2" t="s">
        <v>151</v>
      </c>
      <c r="X28" s="2" t="s">
        <v>148</v>
      </c>
      <c r="Y28" s="2" t="s">
        <v>178</v>
      </c>
      <c r="Z28" s="4">
        <v>105</v>
      </c>
      <c r="AA28" s="4">
        <f>=ROUNDDOWN(87.5,0)</f>
      </c>
      <c r="AB28" s="5">
        <v>1.2</v>
      </c>
      <c r="AC28" s="2" t="s">
        <v>148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</v>
      </c>
      <c r="AQ28" s="8">
        <v>44.39</v>
      </c>
      <c r="AR28" s="4">
        <v>2</v>
      </c>
      <c r="AS28" s="8">
        <v>70.52</v>
      </c>
      <c r="AT28" s="7">
        <v>-0.5</v>
      </c>
      <c r="AU28" s="7">
        <v>-0.3705</v>
      </c>
      <c r="AV28" s="4">
        <v>1</v>
      </c>
      <c r="AW28" s="8">
        <v>44.39</v>
      </c>
      <c r="AX28" s="4">
        <v>2</v>
      </c>
      <c r="AY28" s="8">
        <v>70.52</v>
      </c>
      <c r="AZ28" s="7">
        <v>-0.5</v>
      </c>
      <c r="BA28" s="7">
        <v>-0.3705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>
        <v>0.1709</v>
      </c>
      <c r="BJ28" s="4">
        <v>1</v>
      </c>
      <c r="BK28" s="8">
        <v>44.39</v>
      </c>
      <c r="BL28" s="2" t="s">
        <v>399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155</v>
      </c>
      <c r="BV28" s="2" t="s">
        <v>145</v>
      </c>
      <c r="BW28" s="2" t="s">
        <v>374</v>
      </c>
      <c r="BX28" s="2" t="s">
        <v>400</v>
      </c>
      <c r="BY28" s="2" t="s">
        <v>158</v>
      </c>
      <c r="BZ28" s="2" t="s">
        <v>158</v>
      </c>
      <c r="CA28" s="2" t="s">
        <v>148</v>
      </c>
      <c r="CB28" s="4">
        <v>1</v>
      </c>
      <c r="CC28" s="8">
        <v>44.39</v>
      </c>
      <c r="CD28" s="4"/>
      <c r="CE28" s="8"/>
      <c r="CF28" s="7"/>
      <c r="CG28" s="7"/>
      <c r="CH28" s="2" t="s">
        <v>155</v>
      </c>
      <c r="CI28" s="2" t="s">
        <v>145</v>
      </c>
      <c r="CJ28" s="2" t="s">
        <v>233</v>
      </c>
      <c r="CK28" s="2" t="s">
        <v>401</v>
      </c>
      <c r="CL28" s="2" t="s">
        <v>158</v>
      </c>
      <c r="CM28" s="2" t="s">
        <v>158</v>
      </c>
      <c r="CN28" s="2" t="s">
        <v>148</v>
      </c>
      <c r="CO28" s="4"/>
      <c r="CP28" s="8"/>
      <c r="CQ28" s="4"/>
      <c r="CR28" s="8"/>
      <c r="CS28" s="7"/>
      <c r="CT28" s="7"/>
      <c r="CU28" s="2" t="s">
        <v>155</v>
      </c>
      <c r="CV28" s="2" t="s">
        <v>145</v>
      </c>
      <c r="CW28" s="2" t="s">
        <v>174</v>
      </c>
      <c r="CX28" s="2" t="s">
        <v>354</v>
      </c>
      <c r="CY28" s="2" t="s">
        <v>158</v>
      </c>
      <c r="CZ28" s="2" t="s">
        <v>158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145</v>
      </c>
      <c r="DJ28" s="2" t="s">
        <v>148</v>
      </c>
      <c r="DK28" s="2" t="s">
        <v>245</v>
      </c>
      <c r="DL28" s="2" t="s">
        <v>158</v>
      </c>
      <c r="DM28" s="2" t="s">
        <v>158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145</v>
      </c>
      <c r="DW28" s="2" t="s">
        <v>233</v>
      </c>
      <c r="DX28" s="2" t="s">
        <v>402</v>
      </c>
      <c r="DY28" s="2" t="s">
        <v>158</v>
      </c>
      <c r="DZ28" s="2" t="s">
        <v>158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145</v>
      </c>
      <c r="EJ28" s="2" t="s">
        <v>379</v>
      </c>
      <c r="EK28" s="2" t="s">
        <v>403</v>
      </c>
      <c r="EL28" s="2" t="s">
        <v>158</v>
      </c>
      <c r="EM28" s="2" t="s">
        <v>158</v>
      </c>
      <c r="EN28" s="2" t="s">
        <v>148</v>
      </c>
      <c r="EO28" s="4"/>
      <c r="EP28" s="8"/>
      <c r="EQ28" s="4">
        <v>1</v>
      </c>
      <c r="ER28" s="8">
        <v>36.4</v>
      </c>
      <c r="ES28" s="7">
        <v>-1</v>
      </c>
      <c r="ET28" s="7">
        <v>-1</v>
      </c>
      <c r="EU28" s="2" t="s">
        <v>155</v>
      </c>
      <c r="EV28" s="2" t="s">
        <v>145</v>
      </c>
      <c r="EW28" s="2" t="s">
        <v>166</v>
      </c>
      <c r="EX28" s="2" t="s">
        <v>329</v>
      </c>
      <c r="EY28" s="2" t="s">
        <v>158</v>
      </c>
      <c r="EZ28" s="2" t="s">
        <v>158</v>
      </c>
      <c r="FA28" s="2" t="s">
        <v>148</v>
      </c>
      <c r="FB28" s="4"/>
      <c r="FC28" s="8"/>
      <c r="FD28" s="4">
        <v>1</v>
      </c>
      <c r="FE28" s="8">
        <v>34.12</v>
      </c>
      <c r="FF28" s="7">
        <v>-1</v>
      </c>
      <c r="FG28" s="7">
        <v>-1</v>
      </c>
      <c r="FH28" s="2" t="s">
        <v>155</v>
      </c>
      <c r="FI28" s="2" t="s">
        <v>145</v>
      </c>
      <c r="FJ28" s="2" t="s">
        <v>381</v>
      </c>
      <c r="FK28" s="2" t="s">
        <v>313</v>
      </c>
      <c r="FL28" s="2" t="s">
        <v>158</v>
      </c>
      <c r="FM28" s="2" t="s">
        <v>158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145</v>
      </c>
      <c r="FW28" s="2" t="s">
        <v>256</v>
      </c>
      <c r="FX28" s="2" t="s">
        <v>404</v>
      </c>
      <c r="FY28" s="2" t="s">
        <v>158</v>
      </c>
      <c r="FZ28" s="2" t="s">
        <v>158</v>
      </c>
      <c r="GA28" s="2" t="s">
        <v>148</v>
      </c>
      <c r="GB28" s="4"/>
      <c r="GC28" s="8"/>
      <c r="GD28" s="4"/>
      <c r="GE28" s="8"/>
      <c r="GF28" s="7"/>
      <c r="GG28" s="7"/>
      <c r="GH28" s="2" t="s">
        <v>148</v>
      </c>
      <c r="GI28" s="2" t="s">
        <v>148</v>
      </c>
      <c r="GJ28" s="2" t="s">
        <v>148</v>
      </c>
      <c r="GK28" s="2" t="s">
        <v>148</v>
      </c>
      <c r="GL28" s="2" t="s">
        <v>148</v>
      </c>
      <c r="GM28" s="2" t="s">
        <v>148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155</v>
      </c>
      <c r="JI28" s="2" t="s">
        <v>145</v>
      </c>
      <c r="JJ28" s="2" t="s">
        <v>202</v>
      </c>
      <c r="JK28" s="2" t="s">
        <v>148</v>
      </c>
      <c r="JL28" s="2" t="s">
        <v>158</v>
      </c>
      <c r="JM28" s="2" t="s">
        <v>158</v>
      </c>
      <c r="JN28" s="2" t="s">
        <v>148</v>
      </c>
      <c r="JO28" s="4"/>
      <c r="JP28" s="8"/>
      <c r="JQ28" s="4"/>
      <c r="JR28" s="8"/>
      <c r="JS28" s="7"/>
      <c r="JT28" s="7"/>
      <c r="JU28" s="2" t="s">
        <v>148</v>
      </c>
      <c r="JV28" s="2" t="s">
        <v>148</v>
      </c>
      <c r="JW28" s="2" t="s">
        <v>148</v>
      </c>
      <c r="JX28" s="2" t="s">
        <v>148</v>
      </c>
      <c r="JY28" s="2" t="s">
        <v>148</v>
      </c>
      <c r="JZ28" s="2" t="s">
        <v>148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155</v>
      </c>
      <c r="KV28" s="2" t="s">
        <v>145</v>
      </c>
      <c r="KW28" s="2" t="s">
        <v>384</v>
      </c>
      <c r="KX28" s="2" t="s">
        <v>396</v>
      </c>
      <c r="KY28" s="2" t="s">
        <v>158</v>
      </c>
      <c r="KZ28" s="2" t="s">
        <v>158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>
        <v>105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405</v>
      </c>
      <c r="B29" s="2" t="s">
        <v>137</v>
      </c>
      <c r="C29" s="2" t="s">
        <v>138</v>
      </c>
      <c r="D29" s="2" t="s">
        <v>367</v>
      </c>
      <c r="E29" s="2" t="s">
        <v>368</v>
      </c>
      <c r="F29" s="2" t="s">
        <v>369</v>
      </c>
      <c r="G29" s="2" t="s">
        <v>369</v>
      </c>
      <c r="H29" s="2" t="s">
        <v>369</v>
      </c>
      <c r="I29" s="2" t="s">
        <v>370</v>
      </c>
      <c r="J29" s="2" t="s">
        <v>371</v>
      </c>
      <c r="K29" s="2" t="s">
        <v>232</v>
      </c>
      <c r="L29" s="3">
        <v>30.95</v>
      </c>
      <c r="M29" s="3">
        <v>32.5</v>
      </c>
      <c r="N29" s="3">
        <v>99.99</v>
      </c>
      <c r="O29" s="2" t="s">
        <v>406</v>
      </c>
      <c r="P29" s="2" t="s">
        <v>407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372</v>
      </c>
      <c r="V29" s="2" t="s">
        <v>285</v>
      </c>
      <c r="W29" s="2" t="s">
        <v>151</v>
      </c>
      <c r="X29" s="2" t="s">
        <v>148</v>
      </c>
      <c r="Y29" s="2" t="s">
        <v>183</v>
      </c>
      <c r="Z29" s="4"/>
      <c r="AA29" s="4">
        <f>=ROUNDDOWN({0},0)</f>
      </c>
      <c r="AB29" s="5">
        <v>2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3</v>
      </c>
      <c r="AS29" s="8">
        <v>87.75</v>
      </c>
      <c r="AT29" s="7">
        <v>-1</v>
      </c>
      <c r="AU29" s="7">
        <v>-1</v>
      </c>
      <c r="AV29" s="4"/>
      <c r="AW29" s="8"/>
      <c r="AX29" s="4">
        <v>3</v>
      </c>
      <c r="AY29" s="8">
        <v>87.75</v>
      </c>
      <c r="AZ29" s="7">
        <v>-1</v>
      </c>
      <c r="BA29" s="7">
        <v>-1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408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216</v>
      </c>
      <c r="BW29" s="2" t="s">
        <v>374</v>
      </c>
      <c r="BX29" s="2" t="s">
        <v>297</v>
      </c>
      <c r="BY29" s="2" t="s">
        <v>158</v>
      </c>
      <c r="BZ29" s="2" t="s">
        <v>158</v>
      </c>
      <c r="CA29" s="2" t="s">
        <v>148</v>
      </c>
      <c r="CB29" s="4"/>
      <c r="CC29" s="8"/>
      <c r="CD29" s="4"/>
      <c r="CE29" s="8"/>
      <c r="CF29" s="7"/>
      <c r="CG29" s="7"/>
      <c r="CH29" s="2" t="s">
        <v>155</v>
      </c>
      <c r="CI29" s="2" t="s">
        <v>216</v>
      </c>
      <c r="CJ29" s="2" t="s">
        <v>233</v>
      </c>
      <c r="CK29" s="2" t="s">
        <v>236</v>
      </c>
      <c r="CL29" s="2" t="s">
        <v>158</v>
      </c>
      <c r="CM29" s="2" t="s">
        <v>158</v>
      </c>
      <c r="CN29" s="2" t="s">
        <v>148</v>
      </c>
      <c r="CO29" s="4"/>
      <c r="CP29" s="8"/>
      <c r="CQ29" s="4">
        <v>1</v>
      </c>
      <c r="CR29" s="8">
        <v>16.25</v>
      </c>
      <c r="CS29" s="7">
        <v>-1</v>
      </c>
      <c r="CT29" s="7">
        <v>-1</v>
      </c>
      <c r="CU29" s="2" t="s">
        <v>155</v>
      </c>
      <c r="CV29" s="2" t="s">
        <v>216</v>
      </c>
      <c r="CW29" s="2" t="s">
        <v>174</v>
      </c>
      <c r="CX29" s="2" t="s">
        <v>409</v>
      </c>
      <c r="CY29" s="2" t="s">
        <v>158</v>
      </c>
      <c r="CZ29" s="2" t="s">
        <v>158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216</v>
      </c>
      <c r="DJ29" s="2" t="s">
        <v>148</v>
      </c>
      <c r="DK29" s="2" t="s">
        <v>309</v>
      </c>
      <c r="DL29" s="2" t="s">
        <v>158</v>
      </c>
      <c r="DM29" s="2" t="s">
        <v>158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216</v>
      </c>
      <c r="DW29" s="2" t="s">
        <v>233</v>
      </c>
      <c r="DX29" s="2" t="s">
        <v>258</v>
      </c>
      <c r="DY29" s="2" t="s">
        <v>158</v>
      </c>
      <c r="DZ29" s="2" t="s">
        <v>158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216</v>
      </c>
      <c r="EJ29" s="2" t="s">
        <v>379</v>
      </c>
      <c r="EK29" s="2" t="s">
        <v>148</v>
      </c>
      <c r="EL29" s="2" t="s">
        <v>158</v>
      </c>
      <c r="EM29" s="2" t="s">
        <v>158</v>
      </c>
      <c r="EN29" s="2" t="s">
        <v>148</v>
      </c>
      <c r="EO29" s="4"/>
      <c r="EP29" s="8"/>
      <c r="EQ29" s="4">
        <v>1</v>
      </c>
      <c r="ER29" s="8">
        <v>36.4</v>
      </c>
      <c r="ES29" s="7">
        <v>-1</v>
      </c>
      <c r="ET29" s="7">
        <v>-1</v>
      </c>
      <c r="EU29" s="2" t="s">
        <v>155</v>
      </c>
      <c r="EV29" s="2" t="s">
        <v>216</v>
      </c>
      <c r="EW29" s="2" t="s">
        <v>166</v>
      </c>
      <c r="EX29" s="2" t="s">
        <v>410</v>
      </c>
      <c r="EY29" s="2" t="s">
        <v>158</v>
      </c>
      <c r="EZ29" s="2" t="s">
        <v>158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216</v>
      </c>
      <c r="FJ29" s="2" t="s">
        <v>381</v>
      </c>
      <c r="FK29" s="2" t="s">
        <v>330</v>
      </c>
      <c r="FL29" s="2" t="s">
        <v>158</v>
      </c>
      <c r="FM29" s="2" t="s">
        <v>158</v>
      </c>
      <c r="FN29" s="2" t="s">
        <v>148</v>
      </c>
      <c r="FO29" s="4"/>
      <c r="FP29" s="8"/>
      <c r="FQ29" s="4">
        <v>1</v>
      </c>
      <c r="FR29" s="8">
        <v>35.1</v>
      </c>
      <c r="FS29" s="7">
        <v>-1</v>
      </c>
      <c r="FT29" s="7">
        <v>-1</v>
      </c>
      <c r="FU29" s="2" t="s">
        <v>155</v>
      </c>
      <c r="FV29" s="2" t="s">
        <v>216</v>
      </c>
      <c r="FW29" s="2" t="s">
        <v>256</v>
      </c>
      <c r="FX29" s="2" t="s">
        <v>411</v>
      </c>
      <c r="FY29" s="2" t="s">
        <v>158</v>
      </c>
      <c r="FZ29" s="2" t="s">
        <v>158</v>
      </c>
      <c r="GA29" s="2" t="s">
        <v>148</v>
      </c>
      <c r="GB29" s="4"/>
      <c r="GC29" s="8"/>
      <c r="GD29" s="4"/>
      <c r="GE29" s="8"/>
      <c r="GF29" s="7"/>
      <c r="GG29" s="7"/>
      <c r="GH29" s="2" t="s">
        <v>148</v>
      </c>
      <c r="GI29" s="2" t="s">
        <v>148</v>
      </c>
      <c r="GJ29" s="2" t="s">
        <v>148</v>
      </c>
      <c r="GK29" s="2" t="s">
        <v>148</v>
      </c>
      <c r="GL29" s="2" t="s">
        <v>148</v>
      </c>
      <c r="GM29" s="2" t="s">
        <v>148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155</v>
      </c>
      <c r="JI29" s="2" t="s">
        <v>216</v>
      </c>
      <c r="JJ29" s="2" t="s">
        <v>202</v>
      </c>
      <c r="JK29" s="2" t="s">
        <v>148</v>
      </c>
      <c r="JL29" s="2" t="s">
        <v>158</v>
      </c>
      <c r="JM29" s="2" t="s">
        <v>158</v>
      </c>
      <c r="JN29" s="2" t="s">
        <v>148</v>
      </c>
      <c r="JO29" s="4"/>
      <c r="JP29" s="8"/>
      <c r="JQ29" s="4"/>
      <c r="JR29" s="8"/>
      <c r="JS29" s="7"/>
      <c r="JT29" s="7"/>
      <c r="JU29" s="2" t="s">
        <v>148</v>
      </c>
      <c r="JV29" s="2" t="s">
        <v>148</v>
      </c>
      <c r="JW29" s="2" t="s">
        <v>148</v>
      </c>
      <c r="JX29" s="2" t="s">
        <v>148</v>
      </c>
      <c r="JY29" s="2" t="s">
        <v>148</v>
      </c>
      <c r="JZ29" s="2" t="s">
        <v>148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155</v>
      </c>
      <c r="KV29" s="2" t="s">
        <v>216</v>
      </c>
      <c r="KW29" s="2" t="s">
        <v>384</v>
      </c>
      <c r="KX29" s="2" t="s">
        <v>148</v>
      </c>
      <c r="KY29" s="2" t="s">
        <v>158</v>
      </c>
      <c r="KZ29" s="2" t="s">
        <v>158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412</v>
      </c>
      <c r="B30" s="2" t="s">
        <v>137</v>
      </c>
      <c r="C30" s="2" t="s">
        <v>138</v>
      </c>
      <c r="D30" s="2" t="s">
        <v>367</v>
      </c>
      <c r="E30" s="2" t="s">
        <v>368</v>
      </c>
      <c r="F30" s="2" t="s">
        <v>413</v>
      </c>
      <c r="G30" s="2" t="s">
        <v>413</v>
      </c>
      <c r="H30" s="2" t="s">
        <v>413</v>
      </c>
      <c r="I30" s="2" t="s">
        <v>414</v>
      </c>
      <c r="J30" s="2" t="s">
        <v>415</v>
      </c>
      <c r="K30" s="2" t="s">
        <v>398</v>
      </c>
      <c r="L30" s="3">
        <v>27.69</v>
      </c>
      <c r="M30" s="3">
        <v>29.07</v>
      </c>
      <c r="N30" s="3">
        <v>84.99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372</v>
      </c>
      <c r="V30" s="2" t="s">
        <v>285</v>
      </c>
      <c r="W30" s="2" t="s">
        <v>151</v>
      </c>
      <c r="X30" s="2" t="s">
        <v>148</v>
      </c>
      <c r="Y30" s="2" t="s">
        <v>183</v>
      </c>
      <c r="Z30" s="4">
        <v>35</v>
      </c>
      <c r="AA30" s="4">
        <f>=ROUNDDOWN(17.5,0)</f>
      </c>
      <c r="AB30" s="5">
        <v>2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3</v>
      </c>
      <c r="AQ30" s="8">
        <v>116.09</v>
      </c>
      <c r="AR30" s="4"/>
      <c r="AS30" s="8"/>
      <c r="AT30" s="7"/>
      <c r="AU30" s="7"/>
      <c r="AV30" s="4">
        <v>3</v>
      </c>
      <c r="AW30" s="8">
        <v>116.09</v>
      </c>
      <c r="AX30" s="4"/>
      <c r="AY30" s="8"/>
      <c r="AZ30" s="7"/>
      <c r="BA30" s="7"/>
      <c r="BB30" s="7">
        <v>1</v>
      </c>
      <c r="BC30" s="4">
        <v>4</v>
      </c>
      <c r="BD30" s="8">
        <v>184.08</v>
      </c>
      <c r="BE30" s="4">
        <v>3</v>
      </c>
      <c r="BF30" s="8">
        <v>81.9</v>
      </c>
      <c r="BG30" s="7">
        <v>0.3333</v>
      </c>
      <c r="BH30" s="7">
        <v>1.2476</v>
      </c>
      <c r="BI30" s="7">
        <v>0.6306</v>
      </c>
      <c r="BJ30" s="4">
        <v>3</v>
      </c>
      <c r="BK30" s="8">
        <v>116.09</v>
      </c>
      <c r="BL30" s="2" t="s">
        <v>373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374</v>
      </c>
      <c r="BX30" s="2" t="s">
        <v>416</v>
      </c>
      <c r="BY30" s="2" t="s">
        <v>158</v>
      </c>
      <c r="BZ30" s="2" t="s">
        <v>158</v>
      </c>
      <c r="CA30" s="2" t="s">
        <v>148</v>
      </c>
      <c r="CB30" s="4">
        <v>1</v>
      </c>
      <c r="CC30" s="8">
        <v>50.31</v>
      </c>
      <c r="CD30" s="4"/>
      <c r="CE30" s="8"/>
      <c r="CF30" s="7"/>
      <c r="CG30" s="7"/>
      <c r="CH30" s="2" t="s">
        <v>155</v>
      </c>
      <c r="CI30" s="2" t="s">
        <v>145</v>
      </c>
      <c r="CJ30" s="2" t="s">
        <v>233</v>
      </c>
      <c r="CK30" s="2" t="s">
        <v>401</v>
      </c>
      <c r="CL30" s="2" t="s">
        <v>158</v>
      </c>
      <c r="CM30" s="2" t="s">
        <v>158</v>
      </c>
      <c r="CN30" s="2" t="s">
        <v>148</v>
      </c>
      <c r="CO30" s="4"/>
      <c r="CP30" s="8"/>
      <c r="CQ30" s="4"/>
      <c r="CR30" s="8"/>
      <c r="CS30" s="7"/>
      <c r="CT30" s="7"/>
      <c r="CU30" s="2" t="s">
        <v>155</v>
      </c>
      <c r="CV30" s="2" t="s">
        <v>145</v>
      </c>
      <c r="CW30" s="2" t="s">
        <v>160</v>
      </c>
      <c r="CX30" s="2" t="s">
        <v>325</v>
      </c>
      <c r="CY30" s="2" t="s">
        <v>158</v>
      </c>
      <c r="CZ30" s="2" t="s">
        <v>158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148</v>
      </c>
      <c r="DK30" s="2" t="s">
        <v>261</v>
      </c>
      <c r="DL30" s="2" t="s">
        <v>158</v>
      </c>
      <c r="DM30" s="2" t="s">
        <v>158</v>
      </c>
      <c r="DN30" s="2" t="s">
        <v>148</v>
      </c>
      <c r="DO30" s="4"/>
      <c r="DP30" s="8"/>
      <c r="DQ30" s="4"/>
      <c r="DR30" s="8"/>
      <c r="DS30" s="7"/>
      <c r="DT30" s="7"/>
      <c r="DU30" s="2" t="s">
        <v>155</v>
      </c>
      <c r="DV30" s="2" t="s">
        <v>145</v>
      </c>
      <c r="DW30" s="2" t="s">
        <v>233</v>
      </c>
      <c r="DX30" s="2" t="s">
        <v>355</v>
      </c>
      <c r="DY30" s="2" t="s">
        <v>158</v>
      </c>
      <c r="DZ30" s="2" t="s">
        <v>158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379</v>
      </c>
      <c r="EK30" s="2" t="s">
        <v>148</v>
      </c>
      <c r="EL30" s="2" t="s">
        <v>158</v>
      </c>
      <c r="EM30" s="2" t="s">
        <v>158</v>
      </c>
      <c r="EN30" s="2" t="s">
        <v>148</v>
      </c>
      <c r="EO30" s="4">
        <v>2</v>
      </c>
      <c r="EP30" s="8">
        <v>65.78</v>
      </c>
      <c r="EQ30" s="4"/>
      <c r="ER30" s="8"/>
      <c r="ES30" s="7"/>
      <c r="ET30" s="7"/>
      <c r="EU30" s="2" t="s">
        <v>155</v>
      </c>
      <c r="EV30" s="2" t="s">
        <v>145</v>
      </c>
      <c r="EW30" s="2" t="s">
        <v>166</v>
      </c>
      <c r="EX30" s="2" t="s">
        <v>417</v>
      </c>
      <c r="EY30" s="2" t="s">
        <v>158</v>
      </c>
      <c r="EZ30" s="2" t="s">
        <v>158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381</v>
      </c>
      <c r="FK30" s="2" t="s">
        <v>305</v>
      </c>
      <c r="FL30" s="2" t="s">
        <v>158</v>
      </c>
      <c r="FM30" s="2" t="s">
        <v>158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145</v>
      </c>
      <c r="FW30" s="2" t="s">
        <v>256</v>
      </c>
      <c r="FX30" s="2" t="s">
        <v>418</v>
      </c>
      <c r="FY30" s="2" t="s">
        <v>158</v>
      </c>
      <c r="FZ30" s="2" t="s">
        <v>158</v>
      </c>
      <c r="GA30" s="2" t="s">
        <v>148</v>
      </c>
      <c r="GB30" s="4"/>
      <c r="GC30" s="8"/>
      <c r="GD30" s="4"/>
      <c r="GE30" s="8"/>
      <c r="GF30" s="7"/>
      <c r="GG30" s="7"/>
      <c r="GH30" s="2" t="s">
        <v>148</v>
      </c>
      <c r="GI30" s="2" t="s">
        <v>148</v>
      </c>
      <c r="GJ30" s="2" t="s">
        <v>148</v>
      </c>
      <c r="GK30" s="2" t="s">
        <v>148</v>
      </c>
      <c r="GL30" s="2" t="s">
        <v>148</v>
      </c>
      <c r="GM30" s="2" t="s">
        <v>148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155</v>
      </c>
      <c r="JI30" s="2" t="s">
        <v>145</v>
      </c>
      <c r="JJ30" s="2" t="s">
        <v>202</v>
      </c>
      <c r="JK30" s="2" t="s">
        <v>148</v>
      </c>
      <c r="JL30" s="2" t="s">
        <v>158</v>
      </c>
      <c r="JM30" s="2" t="s">
        <v>158</v>
      </c>
      <c r="JN30" s="2" t="s">
        <v>148</v>
      </c>
      <c r="JO30" s="4"/>
      <c r="JP30" s="8"/>
      <c r="JQ30" s="4"/>
      <c r="JR30" s="8"/>
      <c r="JS30" s="7"/>
      <c r="JT30" s="7"/>
      <c r="JU30" s="2" t="s">
        <v>148</v>
      </c>
      <c r="JV30" s="2" t="s">
        <v>148</v>
      </c>
      <c r="JW30" s="2" t="s">
        <v>148</v>
      </c>
      <c r="JX30" s="2" t="s">
        <v>148</v>
      </c>
      <c r="JY30" s="2" t="s">
        <v>148</v>
      </c>
      <c r="JZ30" s="2" t="s">
        <v>148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155</v>
      </c>
      <c r="KV30" s="2" t="s">
        <v>145</v>
      </c>
      <c r="KW30" s="2" t="s">
        <v>384</v>
      </c>
      <c r="KX30" s="2" t="s">
        <v>396</v>
      </c>
      <c r="KY30" s="2" t="s">
        <v>158</v>
      </c>
      <c r="KZ30" s="2" t="s">
        <v>158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>
        <v>35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419</v>
      </c>
      <c r="B31" s="2" t="s">
        <v>137</v>
      </c>
      <c r="C31" s="2" t="s">
        <v>138</v>
      </c>
      <c r="D31" s="2" t="s">
        <v>367</v>
      </c>
      <c r="E31" s="2" t="s">
        <v>368</v>
      </c>
      <c r="F31" s="2" t="s">
        <v>413</v>
      </c>
      <c r="G31" s="2" t="s">
        <v>413</v>
      </c>
      <c r="H31" s="2" t="s">
        <v>413</v>
      </c>
      <c r="I31" s="2" t="s">
        <v>414</v>
      </c>
      <c r="J31" s="2" t="s">
        <v>415</v>
      </c>
      <c r="K31" s="2" t="s">
        <v>386</v>
      </c>
      <c r="L31" s="3">
        <v>27.69</v>
      </c>
      <c r="M31" s="3">
        <v>29.07</v>
      </c>
      <c r="N31" s="3">
        <v>84.99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372</v>
      </c>
      <c r="V31" s="2" t="s">
        <v>285</v>
      </c>
      <c r="W31" s="2" t="s">
        <v>151</v>
      </c>
      <c r="X31" s="2" t="s">
        <v>148</v>
      </c>
      <c r="Y31" s="2" t="s">
        <v>183</v>
      </c>
      <c r="Z31" s="4">
        <v>123</v>
      </c>
      <c r="AA31" s="4">
        <f>=ROUNDDOWN(38.4375,0)</f>
      </c>
      <c r="AB31" s="5">
        <v>3.2</v>
      </c>
      <c r="AC31" s="2" t="s">
        <v>148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</v>
      </c>
      <c r="AQ31" s="8">
        <v>67.99</v>
      </c>
      <c r="AR31" s="4">
        <v>3</v>
      </c>
      <c r="AS31" s="8">
        <v>81.9</v>
      </c>
      <c r="AT31" s="7">
        <v>-0.6667</v>
      </c>
      <c r="AU31" s="7">
        <v>-0.1698</v>
      </c>
      <c r="AV31" s="4">
        <v>1</v>
      </c>
      <c r="AW31" s="8">
        <v>67.99</v>
      </c>
      <c r="AX31" s="4">
        <v>3</v>
      </c>
      <c r="AY31" s="8">
        <v>81.9</v>
      </c>
      <c r="AZ31" s="7">
        <v>-0.6667</v>
      </c>
      <c r="BA31" s="7">
        <v>-0.1698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0.3694</v>
      </c>
      <c r="BJ31" s="4">
        <v>1</v>
      </c>
      <c r="BK31" s="8">
        <v>67.99</v>
      </c>
      <c r="BL31" s="2" t="s">
        <v>420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155</v>
      </c>
      <c r="BV31" s="2" t="s">
        <v>145</v>
      </c>
      <c r="BW31" s="2" t="s">
        <v>374</v>
      </c>
      <c r="BX31" s="2" t="s">
        <v>421</v>
      </c>
      <c r="BY31" s="2" t="s">
        <v>158</v>
      </c>
      <c r="BZ31" s="2" t="s">
        <v>158</v>
      </c>
      <c r="CA31" s="2" t="s">
        <v>148</v>
      </c>
      <c r="CB31" s="4">
        <v>1</v>
      </c>
      <c r="CC31" s="8">
        <v>67.99</v>
      </c>
      <c r="CD31" s="4"/>
      <c r="CE31" s="8"/>
      <c r="CF31" s="7"/>
      <c r="CG31" s="7"/>
      <c r="CH31" s="2" t="s">
        <v>155</v>
      </c>
      <c r="CI31" s="2" t="s">
        <v>145</v>
      </c>
      <c r="CJ31" s="2" t="s">
        <v>233</v>
      </c>
      <c r="CK31" s="2" t="s">
        <v>324</v>
      </c>
      <c r="CL31" s="2" t="s">
        <v>158</v>
      </c>
      <c r="CM31" s="2" t="s">
        <v>158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160</v>
      </c>
      <c r="CX31" s="2" t="s">
        <v>328</v>
      </c>
      <c r="CY31" s="2" t="s">
        <v>158</v>
      </c>
      <c r="CZ31" s="2" t="s">
        <v>158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148</v>
      </c>
      <c r="DK31" s="2" t="s">
        <v>261</v>
      </c>
      <c r="DL31" s="2" t="s">
        <v>158</v>
      </c>
      <c r="DM31" s="2" t="s">
        <v>158</v>
      </c>
      <c r="DN31" s="2" t="s">
        <v>148</v>
      </c>
      <c r="DO31" s="4"/>
      <c r="DP31" s="8"/>
      <c r="DQ31" s="4"/>
      <c r="DR31" s="8"/>
      <c r="DS31" s="7"/>
      <c r="DT31" s="7"/>
      <c r="DU31" s="2" t="s">
        <v>155</v>
      </c>
      <c r="DV31" s="2" t="s">
        <v>145</v>
      </c>
      <c r="DW31" s="2" t="s">
        <v>233</v>
      </c>
      <c r="DX31" s="2" t="s">
        <v>422</v>
      </c>
      <c r="DY31" s="2" t="s">
        <v>158</v>
      </c>
      <c r="DZ31" s="2" t="s">
        <v>158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379</v>
      </c>
      <c r="EK31" s="2" t="s">
        <v>423</v>
      </c>
      <c r="EL31" s="2" t="s">
        <v>158</v>
      </c>
      <c r="EM31" s="2" t="s">
        <v>158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166</v>
      </c>
      <c r="EX31" s="2" t="s">
        <v>329</v>
      </c>
      <c r="EY31" s="2" t="s">
        <v>158</v>
      </c>
      <c r="EZ31" s="2" t="s">
        <v>158</v>
      </c>
      <c r="FA31" s="2" t="s">
        <v>148</v>
      </c>
      <c r="FB31" s="4"/>
      <c r="FC31" s="8"/>
      <c r="FD31" s="4">
        <v>3</v>
      </c>
      <c r="FE31" s="8">
        <v>81.9</v>
      </c>
      <c r="FF31" s="7">
        <v>-1</v>
      </c>
      <c r="FG31" s="7">
        <v>-1</v>
      </c>
      <c r="FH31" s="2" t="s">
        <v>155</v>
      </c>
      <c r="FI31" s="2" t="s">
        <v>145</v>
      </c>
      <c r="FJ31" s="2" t="s">
        <v>381</v>
      </c>
      <c r="FK31" s="2" t="s">
        <v>424</v>
      </c>
      <c r="FL31" s="2" t="s">
        <v>158</v>
      </c>
      <c r="FM31" s="2" t="s">
        <v>158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145</v>
      </c>
      <c r="FW31" s="2" t="s">
        <v>256</v>
      </c>
      <c r="FX31" s="2" t="s">
        <v>425</v>
      </c>
      <c r="FY31" s="2" t="s">
        <v>158</v>
      </c>
      <c r="FZ31" s="2" t="s">
        <v>158</v>
      </c>
      <c r="GA31" s="2" t="s">
        <v>148</v>
      </c>
      <c r="GB31" s="4"/>
      <c r="GC31" s="8"/>
      <c r="GD31" s="4"/>
      <c r="GE31" s="8"/>
      <c r="GF31" s="7"/>
      <c r="GG31" s="7"/>
      <c r="GH31" s="2" t="s">
        <v>148</v>
      </c>
      <c r="GI31" s="2" t="s">
        <v>148</v>
      </c>
      <c r="GJ31" s="2" t="s">
        <v>148</v>
      </c>
      <c r="GK31" s="2" t="s">
        <v>148</v>
      </c>
      <c r="GL31" s="2" t="s">
        <v>148</v>
      </c>
      <c r="GM31" s="2" t="s">
        <v>148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155</v>
      </c>
      <c r="JI31" s="2" t="s">
        <v>145</v>
      </c>
      <c r="JJ31" s="2" t="s">
        <v>202</v>
      </c>
      <c r="JK31" s="2" t="s">
        <v>426</v>
      </c>
      <c r="JL31" s="2" t="s">
        <v>158</v>
      </c>
      <c r="JM31" s="2" t="s">
        <v>158</v>
      </c>
      <c r="JN31" s="2" t="s">
        <v>148</v>
      </c>
      <c r="JO31" s="4"/>
      <c r="JP31" s="8"/>
      <c r="JQ31" s="4"/>
      <c r="JR31" s="8"/>
      <c r="JS31" s="7"/>
      <c r="JT31" s="7"/>
      <c r="JU31" s="2" t="s">
        <v>148</v>
      </c>
      <c r="JV31" s="2" t="s">
        <v>148</v>
      </c>
      <c r="JW31" s="2" t="s">
        <v>148</v>
      </c>
      <c r="JX31" s="2" t="s">
        <v>148</v>
      </c>
      <c r="JY31" s="2" t="s">
        <v>148</v>
      </c>
      <c r="JZ31" s="2" t="s">
        <v>148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155</v>
      </c>
      <c r="KV31" s="2" t="s">
        <v>145</v>
      </c>
      <c r="KW31" s="2" t="s">
        <v>384</v>
      </c>
      <c r="KX31" s="2" t="s">
        <v>396</v>
      </c>
      <c r="KY31" s="2" t="s">
        <v>158</v>
      </c>
      <c r="KZ31" s="2" t="s">
        <v>158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>
        <v>123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427</v>
      </c>
      <c r="B32" s="2" t="s">
        <v>137</v>
      </c>
      <c r="C32" s="2" t="s">
        <v>138</v>
      </c>
      <c r="D32" s="2" t="s">
        <v>367</v>
      </c>
      <c r="E32" s="2" t="s">
        <v>368</v>
      </c>
      <c r="F32" s="2" t="s">
        <v>428</v>
      </c>
      <c r="G32" s="2" t="s">
        <v>428</v>
      </c>
      <c r="H32" s="2" t="s">
        <v>428</v>
      </c>
      <c r="I32" s="2" t="s">
        <v>414</v>
      </c>
      <c r="J32" s="2" t="s">
        <v>429</v>
      </c>
      <c r="K32" s="2" t="s">
        <v>386</v>
      </c>
      <c r="L32" s="3">
        <v>37.83</v>
      </c>
      <c r="M32" s="3">
        <v>39.72</v>
      </c>
      <c r="N32" s="3">
        <v>124.99</v>
      </c>
      <c r="O32" s="2" t="s">
        <v>145</v>
      </c>
      <c r="P32" s="2" t="s">
        <v>206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372</v>
      </c>
      <c r="V32" s="2" t="s">
        <v>430</v>
      </c>
      <c r="W32" s="2" t="s">
        <v>151</v>
      </c>
      <c r="X32" s="2" t="s">
        <v>148</v>
      </c>
      <c r="Y32" s="2" t="s">
        <v>183</v>
      </c>
      <c r="Z32" s="4">
        <v>8</v>
      </c>
      <c r="AA32" s="4">
        <f>=ROUNDDOWN(1.56862745098039,0)</f>
      </c>
      <c r="AB32" s="5">
        <v>5.1</v>
      </c>
      <c r="AC32" s="2" t="s">
        <v>148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2</v>
      </c>
      <c r="AQ32" s="8">
        <v>138.68</v>
      </c>
      <c r="AR32" s="4"/>
      <c r="AS32" s="8"/>
      <c r="AT32" s="7"/>
      <c r="AU32" s="7"/>
      <c r="AV32" s="4">
        <v>2</v>
      </c>
      <c r="AW32" s="8">
        <v>138.68</v>
      </c>
      <c r="AX32" s="4"/>
      <c r="AY32" s="8"/>
      <c r="AZ32" s="7"/>
      <c r="BA32" s="7"/>
      <c r="BB32" s="7">
        <v>1</v>
      </c>
      <c r="BC32" s="4">
        <v>2</v>
      </c>
      <c r="BD32" s="8">
        <v>138.68</v>
      </c>
      <c r="BE32" s="4">
        <v>13</v>
      </c>
      <c r="BF32" s="8">
        <v>590.13</v>
      </c>
      <c r="BG32" s="7">
        <v>-0.8462</v>
      </c>
      <c r="BH32" s="7">
        <v>-0.765</v>
      </c>
      <c r="BI32" s="7">
        <v>1</v>
      </c>
      <c r="BJ32" s="4">
        <v>2</v>
      </c>
      <c r="BK32" s="8">
        <v>138.68</v>
      </c>
      <c r="BL32" s="2" t="s">
        <v>17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155</v>
      </c>
      <c r="BV32" s="2" t="s">
        <v>145</v>
      </c>
      <c r="BW32" s="2" t="s">
        <v>374</v>
      </c>
      <c r="BX32" s="2" t="s">
        <v>431</v>
      </c>
      <c r="BY32" s="2" t="s">
        <v>158</v>
      </c>
      <c r="BZ32" s="2" t="s">
        <v>158</v>
      </c>
      <c r="CA32" s="2" t="s">
        <v>148</v>
      </c>
      <c r="CB32" s="4">
        <v>2</v>
      </c>
      <c r="CC32" s="8">
        <v>138.68</v>
      </c>
      <c r="CD32" s="4"/>
      <c r="CE32" s="8"/>
      <c r="CF32" s="7"/>
      <c r="CG32" s="7"/>
      <c r="CH32" s="2" t="s">
        <v>155</v>
      </c>
      <c r="CI32" s="2" t="s">
        <v>145</v>
      </c>
      <c r="CJ32" s="2" t="s">
        <v>233</v>
      </c>
      <c r="CK32" s="2" t="s">
        <v>388</v>
      </c>
      <c r="CL32" s="2" t="s">
        <v>158</v>
      </c>
      <c r="CM32" s="2" t="s">
        <v>158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145</v>
      </c>
      <c r="CW32" s="2" t="s">
        <v>160</v>
      </c>
      <c r="CX32" s="2" t="s">
        <v>432</v>
      </c>
      <c r="CY32" s="2" t="s">
        <v>158</v>
      </c>
      <c r="CZ32" s="2" t="s">
        <v>158</v>
      </c>
      <c r="DA32" s="2" t="s">
        <v>148</v>
      </c>
      <c r="DB32" s="4"/>
      <c r="DC32" s="8"/>
      <c r="DD32" s="4"/>
      <c r="DE32" s="8"/>
      <c r="DF32" s="7"/>
      <c r="DG32" s="7"/>
      <c r="DH32" s="2" t="s">
        <v>155</v>
      </c>
      <c r="DI32" s="2" t="s">
        <v>145</v>
      </c>
      <c r="DJ32" s="2" t="s">
        <v>148</v>
      </c>
      <c r="DK32" s="2" t="s">
        <v>433</v>
      </c>
      <c r="DL32" s="2" t="s">
        <v>158</v>
      </c>
      <c r="DM32" s="2" t="s">
        <v>158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145</v>
      </c>
      <c r="DW32" s="2" t="s">
        <v>233</v>
      </c>
      <c r="DX32" s="2" t="s">
        <v>161</v>
      </c>
      <c r="DY32" s="2" t="s">
        <v>158</v>
      </c>
      <c r="DZ32" s="2" t="s">
        <v>158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145</v>
      </c>
      <c r="EJ32" s="2" t="s">
        <v>379</v>
      </c>
      <c r="EK32" s="2" t="s">
        <v>227</v>
      </c>
      <c r="EL32" s="2" t="s">
        <v>158</v>
      </c>
      <c r="EM32" s="2" t="s">
        <v>158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145</v>
      </c>
      <c r="EW32" s="2" t="s">
        <v>166</v>
      </c>
      <c r="EX32" s="2" t="s">
        <v>329</v>
      </c>
      <c r="EY32" s="2" t="s">
        <v>158</v>
      </c>
      <c r="EZ32" s="2" t="s">
        <v>158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145</v>
      </c>
      <c r="FJ32" s="2" t="s">
        <v>381</v>
      </c>
      <c r="FK32" s="2" t="s">
        <v>330</v>
      </c>
      <c r="FL32" s="2" t="s">
        <v>158</v>
      </c>
      <c r="FM32" s="2" t="s">
        <v>158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145</v>
      </c>
      <c r="FW32" s="2" t="s">
        <v>256</v>
      </c>
      <c r="FX32" s="2" t="s">
        <v>434</v>
      </c>
      <c r="FY32" s="2" t="s">
        <v>158</v>
      </c>
      <c r="FZ32" s="2" t="s">
        <v>158</v>
      </c>
      <c r="GA32" s="2" t="s">
        <v>148</v>
      </c>
      <c r="GB32" s="4"/>
      <c r="GC32" s="8"/>
      <c r="GD32" s="4"/>
      <c r="GE32" s="8"/>
      <c r="GF32" s="7"/>
      <c r="GG32" s="7"/>
      <c r="GH32" s="2" t="s">
        <v>148</v>
      </c>
      <c r="GI32" s="2" t="s">
        <v>148</v>
      </c>
      <c r="GJ32" s="2" t="s">
        <v>148</v>
      </c>
      <c r="GK32" s="2" t="s">
        <v>148</v>
      </c>
      <c r="GL32" s="2" t="s">
        <v>148</v>
      </c>
      <c r="GM32" s="2" t="s">
        <v>148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155</v>
      </c>
      <c r="JI32" s="2" t="s">
        <v>145</v>
      </c>
      <c r="JJ32" s="2" t="s">
        <v>202</v>
      </c>
      <c r="JK32" s="2" t="s">
        <v>148</v>
      </c>
      <c r="JL32" s="2" t="s">
        <v>158</v>
      </c>
      <c r="JM32" s="2" t="s">
        <v>158</v>
      </c>
      <c r="JN32" s="2" t="s">
        <v>148</v>
      </c>
      <c r="JO32" s="4"/>
      <c r="JP32" s="8"/>
      <c r="JQ32" s="4"/>
      <c r="JR32" s="8"/>
      <c r="JS32" s="7"/>
      <c r="JT32" s="7"/>
      <c r="JU32" s="2" t="s">
        <v>148</v>
      </c>
      <c r="JV32" s="2" t="s">
        <v>148</v>
      </c>
      <c r="JW32" s="2" t="s">
        <v>148</v>
      </c>
      <c r="JX32" s="2" t="s">
        <v>148</v>
      </c>
      <c r="JY32" s="2" t="s">
        <v>148</v>
      </c>
      <c r="JZ32" s="2" t="s">
        <v>148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155</v>
      </c>
      <c r="KV32" s="2" t="s">
        <v>145</v>
      </c>
      <c r="KW32" s="2" t="s">
        <v>384</v>
      </c>
      <c r="KX32" s="2" t="s">
        <v>396</v>
      </c>
      <c r="KY32" s="2" t="s">
        <v>158</v>
      </c>
      <c r="KZ32" s="2" t="s">
        <v>158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>
        <v>8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435</v>
      </c>
      <c r="B33" s="2" t="s">
        <v>137</v>
      </c>
      <c r="C33" s="2" t="s">
        <v>138</v>
      </c>
      <c r="D33" s="2" t="s">
        <v>367</v>
      </c>
      <c r="E33" s="2" t="s">
        <v>368</v>
      </c>
      <c r="F33" s="2" t="s">
        <v>428</v>
      </c>
      <c r="G33" s="2" t="s">
        <v>428</v>
      </c>
      <c r="H33" s="2" t="s">
        <v>428</v>
      </c>
      <c r="I33" s="2" t="s">
        <v>414</v>
      </c>
      <c r="J33" s="2" t="s">
        <v>429</v>
      </c>
      <c r="K33" s="2" t="s">
        <v>232</v>
      </c>
      <c r="L33" s="3">
        <v>34.04</v>
      </c>
      <c r="M33" s="3">
        <v>35.74</v>
      </c>
      <c r="N33" s="3">
        <v>109.99</v>
      </c>
      <c r="O33" s="2" t="s">
        <v>436</v>
      </c>
      <c r="P33" s="2" t="s">
        <v>351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372</v>
      </c>
      <c r="V33" s="2" t="s">
        <v>430</v>
      </c>
      <c r="W33" s="2" t="s">
        <v>151</v>
      </c>
      <c r="X33" s="2" t="s">
        <v>148</v>
      </c>
      <c r="Y33" s="2" t="s">
        <v>183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6</v>
      </c>
      <c r="AS33" s="8">
        <v>347.1</v>
      </c>
      <c r="AT33" s="7">
        <v>-1</v>
      </c>
      <c r="AU33" s="7">
        <v>-1</v>
      </c>
      <c r="AV33" s="4"/>
      <c r="AW33" s="8"/>
      <c r="AX33" s="4">
        <v>6</v>
      </c>
      <c r="AY33" s="8">
        <v>347.1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373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216</v>
      </c>
      <c r="BW33" s="2" t="s">
        <v>374</v>
      </c>
      <c r="BX33" s="2" t="s">
        <v>437</v>
      </c>
      <c r="BY33" s="2" t="s">
        <v>158</v>
      </c>
      <c r="BZ33" s="2" t="s">
        <v>158</v>
      </c>
      <c r="CA33" s="2" t="s">
        <v>148</v>
      </c>
      <c r="CB33" s="4"/>
      <c r="CC33" s="8"/>
      <c r="CD33" s="4">
        <v>2</v>
      </c>
      <c r="CE33" s="8">
        <v>186.98</v>
      </c>
      <c r="CF33" s="7">
        <v>-1</v>
      </c>
      <c r="CG33" s="7">
        <v>-1</v>
      </c>
      <c r="CH33" s="2" t="s">
        <v>155</v>
      </c>
      <c r="CI33" s="2" t="s">
        <v>216</v>
      </c>
      <c r="CJ33" s="2" t="s">
        <v>183</v>
      </c>
      <c r="CK33" s="2" t="s">
        <v>438</v>
      </c>
      <c r="CL33" s="2" t="s">
        <v>158</v>
      </c>
      <c r="CM33" s="2" t="s">
        <v>158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216</v>
      </c>
      <c r="CW33" s="2" t="s">
        <v>160</v>
      </c>
      <c r="CX33" s="2" t="s">
        <v>439</v>
      </c>
      <c r="CY33" s="2" t="s">
        <v>158</v>
      </c>
      <c r="CZ33" s="2" t="s">
        <v>158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216</v>
      </c>
      <c r="DJ33" s="2" t="s">
        <v>148</v>
      </c>
      <c r="DK33" s="2" t="s">
        <v>315</v>
      </c>
      <c r="DL33" s="2" t="s">
        <v>158</v>
      </c>
      <c r="DM33" s="2" t="s">
        <v>158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216</v>
      </c>
      <c r="DW33" s="2" t="s">
        <v>233</v>
      </c>
      <c r="DX33" s="2" t="s">
        <v>440</v>
      </c>
      <c r="DY33" s="2" t="s">
        <v>158</v>
      </c>
      <c r="DZ33" s="2" t="s">
        <v>158</v>
      </c>
      <c r="EA33" s="2" t="s">
        <v>148</v>
      </c>
      <c r="EB33" s="4"/>
      <c r="EC33" s="8"/>
      <c r="ED33" s="4"/>
      <c r="EE33" s="8"/>
      <c r="EF33" s="7"/>
      <c r="EG33" s="7"/>
      <c r="EH33" s="2" t="s">
        <v>155</v>
      </c>
      <c r="EI33" s="2" t="s">
        <v>216</v>
      </c>
      <c r="EJ33" s="2" t="s">
        <v>379</v>
      </c>
      <c r="EK33" s="2" t="s">
        <v>148</v>
      </c>
      <c r="EL33" s="2" t="s">
        <v>158</v>
      </c>
      <c r="EM33" s="2" t="s">
        <v>158</v>
      </c>
      <c r="EN33" s="2" t="s">
        <v>148</v>
      </c>
      <c r="EO33" s="4"/>
      <c r="EP33" s="8"/>
      <c r="EQ33" s="4">
        <v>4</v>
      </c>
      <c r="ER33" s="8">
        <v>160.12</v>
      </c>
      <c r="ES33" s="7">
        <v>-1</v>
      </c>
      <c r="ET33" s="7">
        <v>-1</v>
      </c>
      <c r="EU33" s="2" t="s">
        <v>155</v>
      </c>
      <c r="EV33" s="2" t="s">
        <v>216</v>
      </c>
      <c r="EW33" s="2" t="s">
        <v>166</v>
      </c>
      <c r="EX33" s="2" t="s">
        <v>380</v>
      </c>
      <c r="EY33" s="2" t="s">
        <v>158</v>
      </c>
      <c r="EZ33" s="2" t="s">
        <v>158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216</v>
      </c>
      <c r="FJ33" s="2" t="s">
        <v>381</v>
      </c>
      <c r="FK33" s="2" t="s">
        <v>292</v>
      </c>
      <c r="FL33" s="2" t="s">
        <v>158</v>
      </c>
      <c r="FM33" s="2" t="s">
        <v>158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216</v>
      </c>
      <c r="FW33" s="2" t="s">
        <v>256</v>
      </c>
      <c r="FX33" s="2" t="s">
        <v>411</v>
      </c>
      <c r="FY33" s="2" t="s">
        <v>158</v>
      </c>
      <c r="FZ33" s="2" t="s">
        <v>158</v>
      </c>
      <c r="GA33" s="2" t="s">
        <v>148</v>
      </c>
      <c r="GB33" s="4"/>
      <c r="GC33" s="8"/>
      <c r="GD33" s="4"/>
      <c r="GE33" s="8"/>
      <c r="GF33" s="7"/>
      <c r="GG33" s="7"/>
      <c r="GH33" s="2" t="s">
        <v>148</v>
      </c>
      <c r="GI33" s="2" t="s">
        <v>148</v>
      </c>
      <c r="GJ33" s="2" t="s">
        <v>148</v>
      </c>
      <c r="GK33" s="2" t="s">
        <v>148</v>
      </c>
      <c r="GL33" s="2" t="s">
        <v>148</v>
      </c>
      <c r="GM33" s="2" t="s">
        <v>148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155</v>
      </c>
      <c r="JI33" s="2" t="s">
        <v>216</v>
      </c>
      <c r="JJ33" s="2" t="s">
        <v>202</v>
      </c>
      <c r="JK33" s="2" t="s">
        <v>148</v>
      </c>
      <c r="JL33" s="2" t="s">
        <v>158</v>
      </c>
      <c r="JM33" s="2" t="s">
        <v>158</v>
      </c>
      <c r="JN33" s="2" t="s">
        <v>148</v>
      </c>
      <c r="JO33" s="4"/>
      <c r="JP33" s="8"/>
      <c r="JQ33" s="4"/>
      <c r="JR33" s="8"/>
      <c r="JS33" s="7"/>
      <c r="JT33" s="7"/>
      <c r="JU33" s="2" t="s">
        <v>148</v>
      </c>
      <c r="JV33" s="2" t="s">
        <v>148</v>
      </c>
      <c r="JW33" s="2" t="s">
        <v>148</v>
      </c>
      <c r="JX33" s="2" t="s">
        <v>148</v>
      </c>
      <c r="JY33" s="2" t="s">
        <v>148</v>
      </c>
      <c r="JZ33" s="2" t="s">
        <v>148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155</v>
      </c>
      <c r="KV33" s="2" t="s">
        <v>216</v>
      </c>
      <c r="KW33" s="2" t="s">
        <v>384</v>
      </c>
      <c r="KX33" s="2" t="s">
        <v>441</v>
      </c>
      <c r="KY33" s="2" t="s">
        <v>158</v>
      </c>
      <c r="KZ33" s="2" t="s">
        <v>158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442</v>
      </c>
      <c r="B34" s="2" t="s">
        <v>137</v>
      </c>
      <c r="C34" s="2" t="s">
        <v>138</v>
      </c>
      <c r="D34" s="2" t="s">
        <v>367</v>
      </c>
      <c r="E34" s="2" t="s">
        <v>368</v>
      </c>
      <c r="F34" s="2" t="s">
        <v>428</v>
      </c>
      <c r="G34" s="2" t="s">
        <v>428</v>
      </c>
      <c r="H34" s="2" t="s">
        <v>428</v>
      </c>
      <c r="I34" s="2" t="s">
        <v>414</v>
      </c>
      <c r="J34" s="2" t="s">
        <v>429</v>
      </c>
      <c r="K34" s="2" t="s">
        <v>320</v>
      </c>
      <c r="L34" s="3">
        <v>34.04</v>
      </c>
      <c r="M34" s="3">
        <v>35.74</v>
      </c>
      <c r="N34" s="3">
        <v>109.99</v>
      </c>
      <c r="O34" s="2" t="s">
        <v>406</v>
      </c>
      <c r="P34" s="2" t="s">
        <v>407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372</v>
      </c>
      <c r="V34" s="2" t="s">
        <v>430</v>
      </c>
      <c r="W34" s="2" t="s">
        <v>151</v>
      </c>
      <c r="X34" s="2" t="s">
        <v>148</v>
      </c>
      <c r="Y34" s="2" t="s">
        <v>183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>
        <v>4</v>
      </c>
      <c r="AS34" s="8">
        <v>122.94</v>
      </c>
      <c r="AT34" s="7">
        <v>-1</v>
      </c>
      <c r="AU34" s="7">
        <v>-1</v>
      </c>
      <c r="AV34" s="4"/>
      <c r="AW34" s="8"/>
      <c r="AX34" s="4">
        <v>4</v>
      </c>
      <c r="AY34" s="8">
        <v>122.94</v>
      </c>
      <c r="AZ34" s="7">
        <v>-1</v>
      </c>
      <c r="BA34" s="7">
        <v>-1</v>
      </c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443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216</v>
      </c>
      <c r="BW34" s="2" t="s">
        <v>374</v>
      </c>
      <c r="BX34" s="2" t="s">
        <v>313</v>
      </c>
      <c r="BY34" s="2" t="s">
        <v>158</v>
      </c>
      <c r="BZ34" s="2" t="s">
        <v>158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216</v>
      </c>
      <c r="CJ34" s="2" t="s">
        <v>233</v>
      </c>
      <c r="CK34" s="2" t="s">
        <v>324</v>
      </c>
      <c r="CL34" s="2" t="s">
        <v>158</v>
      </c>
      <c r="CM34" s="2" t="s">
        <v>158</v>
      </c>
      <c r="CN34" s="2" t="s">
        <v>148</v>
      </c>
      <c r="CO34" s="4"/>
      <c r="CP34" s="8"/>
      <c r="CQ34" s="4">
        <v>2</v>
      </c>
      <c r="CR34" s="8">
        <v>42.88</v>
      </c>
      <c r="CS34" s="7">
        <v>-1</v>
      </c>
      <c r="CT34" s="7">
        <v>-1</v>
      </c>
      <c r="CU34" s="2" t="s">
        <v>155</v>
      </c>
      <c r="CV34" s="2" t="s">
        <v>216</v>
      </c>
      <c r="CW34" s="2" t="s">
        <v>160</v>
      </c>
      <c r="CX34" s="2" t="s">
        <v>444</v>
      </c>
      <c r="CY34" s="2" t="s">
        <v>158</v>
      </c>
      <c r="CZ34" s="2" t="s">
        <v>158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216</v>
      </c>
      <c r="DJ34" s="2" t="s">
        <v>148</v>
      </c>
      <c r="DK34" s="2" t="s">
        <v>326</v>
      </c>
      <c r="DL34" s="2" t="s">
        <v>158</v>
      </c>
      <c r="DM34" s="2" t="s">
        <v>158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216</v>
      </c>
      <c r="DW34" s="2" t="s">
        <v>233</v>
      </c>
      <c r="DX34" s="2" t="s">
        <v>440</v>
      </c>
      <c r="DY34" s="2" t="s">
        <v>158</v>
      </c>
      <c r="DZ34" s="2" t="s">
        <v>158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216</v>
      </c>
      <c r="EJ34" s="2" t="s">
        <v>379</v>
      </c>
      <c r="EK34" s="2" t="s">
        <v>148</v>
      </c>
      <c r="EL34" s="2" t="s">
        <v>158</v>
      </c>
      <c r="EM34" s="2" t="s">
        <v>158</v>
      </c>
      <c r="EN34" s="2" t="s">
        <v>148</v>
      </c>
      <c r="EO34" s="4"/>
      <c r="EP34" s="8"/>
      <c r="EQ34" s="4">
        <v>2</v>
      </c>
      <c r="ER34" s="8">
        <v>80.06</v>
      </c>
      <c r="ES34" s="7">
        <v>-1</v>
      </c>
      <c r="ET34" s="7">
        <v>-1</v>
      </c>
      <c r="EU34" s="2" t="s">
        <v>155</v>
      </c>
      <c r="EV34" s="2" t="s">
        <v>216</v>
      </c>
      <c r="EW34" s="2" t="s">
        <v>166</v>
      </c>
      <c r="EX34" s="2" t="s">
        <v>357</v>
      </c>
      <c r="EY34" s="2" t="s">
        <v>158</v>
      </c>
      <c r="EZ34" s="2" t="s">
        <v>158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216</v>
      </c>
      <c r="FJ34" s="2" t="s">
        <v>381</v>
      </c>
      <c r="FK34" s="2" t="s">
        <v>445</v>
      </c>
      <c r="FL34" s="2" t="s">
        <v>158</v>
      </c>
      <c r="FM34" s="2" t="s">
        <v>158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216</v>
      </c>
      <c r="FW34" s="2" t="s">
        <v>256</v>
      </c>
      <c r="FX34" s="2" t="s">
        <v>446</v>
      </c>
      <c r="FY34" s="2" t="s">
        <v>158</v>
      </c>
      <c r="FZ34" s="2" t="s">
        <v>158</v>
      </c>
      <c r="GA34" s="2" t="s">
        <v>148</v>
      </c>
      <c r="GB34" s="4"/>
      <c r="GC34" s="8"/>
      <c r="GD34" s="4"/>
      <c r="GE34" s="8"/>
      <c r="GF34" s="7"/>
      <c r="GG34" s="7"/>
      <c r="GH34" s="2" t="s">
        <v>148</v>
      </c>
      <c r="GI34" s="2" t="s">
        <v>148</v>
      </c>
      <c r="GJ34" s="2" t="s">
        <v>148</v>
      </c>
      <c r="GK34" s="2" t="s">
        <v>148</v>
      </c>
      <c r="GL34" s="2" t="s">
        <v>148</v>
      </c>
      <c r="GM34" s="2" t="s">
        <v>148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155</v>
      </c>
      <c r="JI34" s="2" t="s">
        <v>216</v>
      </c>
      <c r="JJ34" s="2" t="s">
        <v>202</v>
      </c>
      <c r="JK34" s="2" t="s">
        <v>148</v>
      </c>
      <c r="JL34" s="2" t="s">
        <v>158</v>
      </c>
      <c r="JM34" s="2" t="s">
        <v>158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155</v>
      </c>
      <c r="KV34" s="2" t="s">
        <v>216</v>
      </c>
      <c r="KW34" s="2" t="s">
        <v>384</v>
      </c>
      <c r="KX34" s="2" t="s">
        <v>160</v>
      </c>
      <c r="KY34" s="2" t="s">
        <v>158</v>
      </c>
      <c r="KZ34" s="2" t="s">
        <v>158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447</v>
      </c>
      <c r="B35" s="2" t="s">
        <v>137</v>
      </c>
      <c r="C35" s="2" t="s">
        <v>138</v>
      </c>
      <c r="D35" s="2" t="s">
        <v>367</v>
      </c>
      <c r="E35" s="2" t="s">
        <v>368</v>
      </c>
      <c r="F35" s="2" t="s">
        <v>428</v>
      </c>
      <c r="G35" s="2" t="s">
        <v>428</v>
      </c>
      <c r="H35" s="2" t="s">
        <v>428</v>
      </c>
      <c r="I35" s="2" t="s">
        <v>414</v>
      </c>
      <c r="J35" s="2" t="s">
        <v>429</v>
      </c>
      <c r="K35" s="2" t="s">
        <v>205</v>
      </c>
      <c r="L35" s="3">
        <v>37.83</v>
      </c>
      <c r="M35" s="3">
        <v>39.72</v>
      </c>
      <c r="N35" s="3">
        <v>124.99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372</v>
      </c>
      <c r="V35" s="2" t="s">
        <v>430</v>
      </c>
      <c r="W35" s="2" t="s">
        <v>151</v>
      </c>
      <c r="X35" s="2" t="s">
        <v>148</v>
      </c>
      <c r="Y35" s="2" t="s">
        <v>183</v>
      </c>
      <c r="Z35" s="4">
        <v>102</v>
      </c>
      <c r="AA35" s="4">
        <f>=ROUNDDOWN(40.8,0)</f>
      </c>
      <c r="AB35" s="5">
        <v>2.5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3</v>
      </c>
      <c r="AS35" s="8">
        <v>120.09</v>
      </c>
      <c r="AT35" s="7">
        <v>-1</v>
      </c>
      <c r="AU35" s="7">
        <v>-1</v>
      </c>
      <c r="AV35" s="4"/>
      <c r="AW35" s="8"/>
      <c r="AX35" s="4">
        <v>3</v>
      </c>
      <c r="AY35" s="8">
        <v>120.09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22</v>
      </c>
      <c r="BM35" s="7"/>
      <c r="BN35" s="7"/>
      <c r="BO35" s="4"/>
      <c r="BP35" s="8"/>
      <c r="BQ35" s="4"/>
      <c r="BR35" s="8"/>
      <c r="BS35" s="7"/>
      <c r="BT35" s="7"/>
      <c r="BU35" s="2" t="s">
        <v>155</v>
      </c>
      <c r="BV35" s="2" t="s">
        <v>145</v>
      </c>
      <c r="BW35" s="2" t="s">
        <v>374</v>
      </c>
      <c r="BX35" s="2" t="s">
        <v>431</v>
      </c>
      <c r="BY35" s="2" t="s">
        <v>158</v>
      </c>
      <c r="BZ35" s="2" t="s">
        <v>158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355</v>
      </c>
      <c r="CK35" s="2" t="s">
        <v>163</v>
      </c>
      <c r="CL35" s="2" t="s">
        <v>158</v>
      </c>
      <c r="CM35" s="2" t="s">
        <v>158</v>
      </c>
      <c r="CN35" s="2" t="s">
        <v>148</v>
      </c>
      <c r="CO35" s="4"/>
      <c r="CP35" s="8"/>
      <c r="CQ35" s="4"/>
      <c r="CR35" s="8"/>
      <c r="CS35" s="7"/>
      <c r="CT35" s="7"/>
      <c r="CU35" s="2" t="s">
        <v>155</v>
      </c>
      <c r="CV35" s="2" t="s">
        <v>145</v>
      </c>
      <c r="CW35" s="2" t="s">
        <v>160</v>
      </c>
      <c r="CX35" s="2" t="s">
        <v>448</v>
      </c>
      <c r="CY35" s="2" t="s">
        <v>158</v>
      </c>
      <c r="CZ35" s="2" t="s">
        <v>158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148</v>
      </c>
      <c r="DK35" s="2" t="s">
        <v>449</v>
      </c>
      <c r="DL35" s="2" t="s">
        <v>158</v>
      </c>
      <c r="DM35" s="2" t="s">
        <v>158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183</v>
      </c>
      <c r="DX35" s="2" t="s">
        <v>161</v>
      </c>
      <c r="DY35" s="2" t="s">
        <v>158</v>
      </c>
      <c r="DZ35" s="2" t="s">
        <v>158</v>
      </c>
      <c r="EA35" s="2" t="s">
        <v>148</v>
      </c>
      <c r="EB35" s="4"/>
      <c r="EC35" s="8"/>
      <c r="ED35" s="4"/>
      <c r="EE35" s="8"/>
      <c r="EF35" s="7"/>
      <c r="EG35" s="7"/>
      <c r="EH35" s="2" t="s">
        <v>155</v>
      </c>
      <c r="EI35" s="2" t="s">
        <v>145</v>
      </c>
      <c r="EJ35" s="2" t="s">
        <v>379</v>
      </c>
      <c r="EK35" s="2" t="s">
        <v>450</v>
      </c>
      <c r="EL35" s="2" t="s">
        <v>158</v>
      </c>
      <c r="EM35" s="2" t="s">
        <v>158</v>
      </c>
      <c r="EN35" s="2" t="s">
        <v>148</v>
      </c>
      <c r="EO35" s="4"/>
      <c r="EP35" s="8"/>
      <c r="EQ35" s="4">
        <v>3</v>
      </c>
      <c r="ER35" s="8">
        <v>120.09</v>
      </c>
      <c r="ES35" s="7">
        <v>-1</v>
      </c>
      <c r="ET35" s="7">
        <v>-1</v>
      </c>
      <c r="EU35" s="2" t="s">
        <v>155</v>
      </c>
      <c r="EV35" s="2" t="s">
        <v>145</v>
      </c>
      <c r="EW35" s="2" t="s">
        <v>166</v>
      </c>
      <c r="EX35" s="2" t="s">
        <v>451</v>
      </c>
      <c r="EY35" s="2" t="s">
        <v>158</v>
      </c>
      <c r="EZ35" s="2" t="s">
        <v>158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381</v>
      </c>
      <c r="FK35" s="2" t="s">
        <v>432</v>
      </c>
      <c r="FL35" s="2" t="s">
        <v>158</v>
      </c>
      <c r="FM35" s="2" t="s">
        <v>158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256</v>
      </c>
      <c r="FX35" s="2" t="s">
        <v>148</v>
      </c>
      <c r="FY35" s="2" t="s">
        <v>158</v>
      </c>
      <c r="FZ35" s="2" t="s">
        <v>158</v>
      </c>
      <c r="GA35" s="2" t="s">
        <v>148</v>
      </c>
      <c r="GB35" s="4"/>
      <c r="GC35" s="8"/>
      <c r="GD35" s="4"/>
      <c r="GE35" s="8"/>
      <c r="GF35" s="7"/>
      <c r="GG35" s="7"/>
      <c r="GH35" s="2" t="s">
        <v>148</v>
      </c>
      <c r="GI35" s="2" t="s">
        <v>148</v>
      </c>
      <c r="GJ35" s="2" t="s">
        <v>148</v>
      </c>
      <c r="GK35" s="2" t="s">
        <v>148</v>
      </c>
      <c r="GL35" s="2" t="s">
        <v>148</v>
      </c>
      <c r="GM35" s="2" t="s">
        <v>148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155</v>
      </c>
      <c r="JI35" s="2" t="s">
        <v>145</v>
      </c>
      <c r="JJ35" s="2" t="s">
        <v>202</v>
      </c>
      <c r="JK35" s="2" t="s">
        <v>148</v>
      </c>
      <c r="JL35" s="2" t="s">
        <v>158</v>
      </c>
      <c r="JM35" s="2" t="s">
        <v>158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155</v>
      </c>
      <c r="KV35" s="2" t="s">
        <v>145</v>
      </c>
      <c r="KW35" s="2" t="s">
        <v>384</v>
      </c>
      <c r="KX35" s="2" t="s">
        <v>452</v>
      </c>
      <c r="KY35" s="2" t="s">
        <v>158</v>
      </c>
      <c r="KZ35" s="2" t="s">
        <v>158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>
        <v>4</v>
      </c>
      <c r="PC35" s="4"/>
      <c r="PD35" s="4"/>
      <c r="PE35" s="4">
        <v>98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453</v>
      </c>
      <c r="B36" s="2" t="s">
        <v>137</v>
      </c>
      <c r="C36" s="2" t="s">
        <v>138</v>
      </c>
      <c r="D36" s="2" t="s">
        <v>367</v>
      </c>
      <c r="E36" s="2" t="s">
        <v>368</v>
      </c>
      <c r="F36" s="2" t="s">
        <v>428</v>
      </c>
      <c r="G36" s="2" t="s">
        <v>428</v>
      </c>
      <c r="H36" s="2" t="s">
        <v>428</v>
      </c>
      <c r="I36" s="2" t="s">
        <v>414</v>
      </c>
      <c r="J36" s="2" t="s">
        <v>429</v>
      </c>
      <c r="K36" s="2" t="s">
        <v>398</v>
      </c>
      <c r="L36" s="3">
        <v>37.83</v>
      </c>
      <c r="M36" s="3">
        <v>39.72</v>
      </c>
      <c r="N36" s="3">
        <v>124.99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372</v>
      </c>
      <c r="V36" s="2" t="s">
        <v>430</v>
      </c>
      <c r="W36" s="2" t="s">
        <v>151</v>
      </c>
      <c r="X36" s="2" t="s">
        <v>148</v>
      </c>
      <c r="Y36" s="2" t="s">
        <v>183</v>
      </c>
      <c r="Z36" s="4"/>
      <c r="AA36" s="4">
        <f>=ROUNDDOWN({0},0)</f>
      </c>
      <c r="AB36" s="5">
        <v>2.4</v>
      </c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/>
      <c r="BJ36" s="4"/>
      <c r="BK36" s="8"/>
      <c r="BL36" s="2" t="s">
        <v>148</v>
      </c>
      <c r="BM36" s="7"/>
      <c r="BN36" s="7"/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374</v>
      </c>
      <c r="BX36" s="2" t="s">
        <v>375</v>
      </c>
      <c r="BY36" s="2" t="s">
        <v>158</v>
      </c>
      <c r="BZ36" s="2" t="s">
        <v>158</v>
      </c>
      <c r="CA36" s="2" t="s">
        <v>148</v>
      </c>
      <c r="CB36" s="4"/>
      <c r="CC36" s="8"/>
      <c r="CD36" s="4"/>
      <c r="CE36" s="8"/>
      <c r="CF36" s="7"/>
      <c r="CG36" s="7"/>
      <c r="CH36" s="2" t="s">
        <v>155</v>
      </c>
      <c r="CI36" s="2" t="s">
        <v>145</v>
      </c>
      <c r="CJ36" s="2" t="s">
        <v>183</v>
      </c>
      <c r="CK36" s="2" t="s">
        <v>454</v>
      </c>
      <c r="CL36" s="2" t="s">
        <v>158</v>
      </c>
      <c r="CM36" s="2" t="s">
        <v>158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160</v>
      </c>
      <c r="CX36" s="2" t="s">
        <v>455</v>
      </c>
      <c r="CY36" s="2" t="s">
        <v>158</v>
      </c>
      <c r="CZ36" s="2" t="s">
        <v>158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148</v>
      </c>
      <c r="DK36" s="2" t="s">
        <v>456</v>
      </c>
      <c r="DL36" s="2" t="s">
        <v>158</v>
      </c>
      <c r="DM36" s="2" t="s">
        <v>158</v>
      </c>
      <c r="DN36" s="2" t="s">
        <v>148</v>
      </c>
      <c r="DO36" s="4"/>
      <c r="DP36" s="8"/>
      <c r="DQ36" s="4"/>
      <c r="DR36" s="8"/>
      <c r="DS36" s="7"/>
      <c r="DT36" s="7"/>
      <c r="DU36" s="2" t="s">
        <v>155</v>
      </c>
      <c r="DV36" s="2" t="s">
        <v>145</v>
      </c>
      <c r="DW36" s="2" t="s">
        <v>233</v>
      </c>
      <c r="DX36" s="2" t="s">
        <v>183</v>
      </c>
      <c r="DY36" s="2" t="s">
        <v>158</v>
      </c>
      <c r="DZ36" s="2" t="s">
        <v>158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379</v>
      </c>
      <c r="EK36" s="2" t="s">
        <v>148</v>
      </c>
      <c r="EL36" s="2" t="s">
        <v>158</v>
      </c>
      <c r="EM36" s="2" t="s">
        <v>158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166</v>
      </c>
      <c r="EX36" s="2" t="s">
        <v>457</v>
      </c>
      <c r="EY36" s="2" t="s">
        <v>158</v>
      </c>
      <c r="EZ36" s="2" t="s">
        <v>158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381</v>
      </c>
      <c r="FK36" s="2" t="s">
        <v>458</v>
      </c>
      <c r="FL36" s="2" t="s">
        <v>158</v>
      </c>
      <c r="FM36" s="2" t="s">
        <v>158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256</v>
      </c>
      <c r="FX36" s="2" t="s">
        <v>222</v>
      </c>
      <c r="FY36" s="2" t="s">
        <v>158</v>
      </c>
      <c r="FZ36" s="2" t="s">
        <v>158</v>
      </c>
      <c r="GA36" s="2" t="s">
        <v>148</v>
      </c>
      <c r="GB36" s="4"/>
      <c r="GC36" s="8"/>
      <c r="GD36" s="4"/>
      <c r="GE36" s="8"/>
      <c r="GF36" s="7"/>
      <c r="GG36" s="7"/>
      <c r="GH36" s="2" t="s">
        <v>148</v>
      </c>
      <c r="GI36" s="2" t="s">
        <v>148</v>
      </c>
      <c r="GJ36" s="2" t="s">
        <v>148</v>
      </c>
      <c r="GK36" s="2" t="s">
        <v>148</v>
      </c>
      <c r="GL36" s="2" t="s">
        <v>148</v>
      </c>
      <c r="GM36" s="2" t="s">
        <v>148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155</v>
      </c>
      <c r="JI36" s="2" t="s">
        <v>145</v>
      </c>
      <c r="JJ36" s="2" t="s">
        <v>202</v>
      </c>
      <c r="JK36" s="2" t="s">
        <v>148</v>
      </c>
      <c r="JL36" s="2" t="s">
        <v>158</v>
      </c>
      <c r="JM36" s="2" t="s">
        <v>158</v>
      </c>
      <c r="JN36" s="2" t="s">
        <v>148</v>
      </c>
      <c r="JO36" s="4"/>
      <c r="JP36" s="8"/>
      <c r="JQ36" s="4"/>
      <c r="JR36" s="8"/>
      <c r="JS36" s="7"/>
      <c r="JT36" s="7"/>
      <c r="JU36" s="2" t="s">
        <v>148</v>
      </c>
      <c r="JV36" s="2" t="s">
        <v>148</v>
      </c>
      <c r="JW36" s="2" t="s">
        <v>148</v>
      </c>
      <c r="JX36" s="2" t="s">
        <v>148</v>
      </c>
      <c r="JY36" s="2" t="s">
        <v>148</v>
      </c>
      <c r="JZ36" s="2" t="s">
        <v>148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155</v>
      </c>
      <c r="KV36" s="2" t="s">
        <v>145</v>
      </c>
      <c r="KW36" s="2" t="s">
        <v>384</v>
      </c>
      <c r="KX36" s="2" t="s">
        <v>396</v>
      </c>
      <c r="KY36" s="2" t="s">
        <v>158</v>
      </c>
      <c r="KZ36" s="2" t="s">
        <v>158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459</v>
      </c>
      <c r="B37" s="2" t="s">
        <v>137</v>
      </c>
      <c r="C37" s="2" t="s">
        <v>138</v>
      </c>
      <c r="D37" s="2" t="s">
        <v>460</v>
      </c>
      <c r="E37" s="2" t="s">
        <v>461</v>
      </c>
      <c r="F37" s="2" t="s">
        <v>462</v>
      </c>
      <c r="G37" s="2" t="s">
        <v>462</v>
      </c>
      <c r="H37" s="2" t="s">
        <v>462</v>
      </c>
      <c r="I37" s="2" t="s">
        <v>463</v>
      </c>
      <c r="J37" s="2" t="s">
        <v>143</v>
      </c>
      <c r="K37" s="2" t="s">
        <v>464</v>
      </c>
      <c r="L37" s="3">
        <v>85.12</v>
      </c>
      <c r="M37" s="3">
        <v>89.38</v>
      </c>
      <c r="N37" s="3">
        <v>249.99</v>
      </c>
      <c r="O37" s="2" t="s">
        <v>145</v>
      </c>
      <c r="P37" s="2" t="s">
        <v>351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465</v>
      </c>
      <c r="V37" s="2" t="s">
        <v>430</v>
      </c>
      <c r="W37" s="2" t="s">
        <v>151</v>
      </c>
      <c r="X37" s="2" t="s">
        <v>148</v>
      </c>
      <c r="Y37" s="2" t="s">
        <v>233</v>
      </c>
      <c r="Z37" s="4">
        <v>95</v>
      </c>
      <c r="AA37" s="4">
        <f>=ROUNDDOWN(86.3636363636364,0)</f>
      </c>
      <c r="AB37" s="5">
        <v>1.1</v>
      </c>
      <c r="AC37" s="2" t="s">
        <v>148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135.72</v>
      </c>
      <c r="AR37" s="4">
        <v>2</v>
      </c>
      <c r="AS37" s="8">
        <v>150.15</v>
      </c>
      <c r="AT37" s="7"/>
      <c r="AU37" s="7">
        <v>-0.0961</v>
      </c>
      <c r="AV37" s="4">
        <v>4</v>
      </c>
      <c r="AW37" s="8">
        <v>340.06</v>
      </c>
      <c r="AX37" s="4">
        <v>2</v>
      </c>
      <c r="AY37" s="8">
        <v>150.15</v>
      </c>
      <c r="AZ37" s="7">
        <v>1</v>
      </c>
      <c r="BA37" s="7">
        <v>1.2648</v>
      </c>
      <c r="BB37" s="7">
        <v>0.3991</v>
      </c>
      <c r="BC37" s="4">
        <v>4</v>
      </c>
      <c r="BD37" s="8">
        <v>340.06</v>
      </c>
      <c r="BE37" s="4">
        <v>4</v>
      </c>
      <c r="BF37" s="8">
        <v>307.45</v>
      </c>
      <c r="BG37" s="7" t="s">
        <v>148</v>
      </c>
      <c r="BH37" s="7">
        <v>0.1061</v>
      </c>
      <c r="BI37" s="7">
        <v>1</v>
      </c>
      <c r="BJ37" s="4">
        <v>2</v>
      </c>
      <c r="BK37" s="8">
        <v>135.72</v>
      </c>
      <c r="BL37" s="2" t="s">
        <v>466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155</v>
      </c>
      <c r="BV37" s="2" t="s">
        <v>145</v>
      </c>
      <c r="BW37" s="2" t="s">
        <v>467</v>
      </c>
      <c r="BX37" s="2" t="s">
        <v>339</v>
      </c>
      <c r="BY37" s="2" t="s">
        <v>158</v>
      </c>
      <c r="BZ37" s="2" t="s">
        <v>158</v>
      </c>
      <c r="CA37" s="2" t="s">
        <v>148</v>
      </c>
      <c r="CB37" s="4">
        <v>1</v>
      </c>
      <c r="CC37" s="8">
        <v>88.8</v>
      </c>
      <c r="CD37" s="4"/>
      <c r="CE37" s="8"/>
      <c r="CF37" s="7"/>
      <c r="CG37" s="7"/>
      <c r="CH37" s="2" t="s">
        <v>155</v>
      </c>
      <c r="CI37" s="2" t="s">
        <v>145</v>
      </c>
      <c r="CJ37" s="2" t="s">
        <v>183</v>
      </c>
      <c r="CK37" s="2" t="s">
        <v>454</v>
      </c>
      <c r="CL37" s="2" t="s">
        <v>158</v>
      </c>
      <c r="CM37" s="2" t="s">
        <v>158</v>
      </c>
      <c r="CN37" s="2" t="s">
        <v>148</v>
      </c>
      <c r="CO37" s="4"/>
      <c r="CP37" s="8"/>
      <c r="CQ37" s="4">
        <v>1</v>
      </c>
      <c r="CR37" s="8">
        <v>53.62</v>
      </c>
      <c r="CS37" s="7">
        <v>-1</v>
      </c>
      <c r="CT37" s="7">
        <v>-1</v>
      </c>
      <c r="CU37" s="2" t="s">
        <v>155</v>
      </c>
      <c r="CV37" s="2" t="s">
        <v>145</v>
      </c>
      <c r="CW37" s="2" t="s">
        <v>160</v>
      </c>
      <c r="CX37" s="2" t="s">
        <v>468</v>
      </c>
      <c r="CY37" s="2" t="s">
        <v>158</v>
      </c>
      <c r="CZ37" s="2" t="s">
        <v>158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145</v>
      </c>
      <c r="DJ37" s="2" t="s">
        <v>148</v>
      </c>
      <c r="DK37" s="2" t="s">
        <v>469</v>
      </c>
      <c r="DL37" s="2" t="s">
        <v>158</v>
      </c>
      <c r="DM37" s="2" t="s">
        <v>158</v>
      </c>
      <c r="DN37" s="2" t="s">
        <v>148</v>
      </c>
      <c r="DO37" s="4"/>
      <c r="DP37" s="8"/>
      <c r="DQ37" s="4"/>
      <c r="DR37" s="8"/>
      <c r="DS37" s="7"/>
      <c r="DT37" s="7"/>
      <c r="DU37" s="2" t="s">
        <v>155</v>
      </c>
      <c r="DV37" s="2" t="s">
        <v>145</v>
      </c>
      <c r="DW37" s="2" t="s">
        <v>233</v>
      </c>
      <c r="DX37" s="2" t="s">
        <v>402</v>
      </c>
      <c r="DY37" s="2" t="s">
        <v>158</v>
      </c>
      <c r="DZ37" s="2" t="s">
        <v>158</v>
      </c>
      <c r="EA37" s="2" t="s">
        <v>148</v>
      </c>
      <c r="EB37" s="4"/>
      <c r="EC37" s="8"/>
      <c r="ED37" s="4"/>
      <c r="EE37" s="8"/>
      <c r="EF37" s="7"/>
      <c r="EG37" s="7"/>
      <c r="EH37" s="2" t="s">
        <v>155</v>
      </c>
      <c r="EI37" s="2" t="s">
        <v>145</v>
      </c>
      <c r="EJ37" s="2" t="s">
        <v>164</v>
      </c>
      <c r="EK37" s="2" t="s">
        <v>470</v>
      </c>
      <c r="EL37" s="2" t="s">
        <v>158</v>
      </c>
      <c r="EM37" s="2" t="s">
        <v>158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145</v>
      </c>
      <c r="EW37" s="2" t="s">
        <v>166</v>
      </c>
      <c r="EX37" s="2" t="s">
        <v>410</v>
      </c>
      <c r="EY37" s="2" t="s">
        <v>158</v>
      </c>
      <c r="EZ37" s="2" t="s">
        <v>158</v>
      </c>
      <c r="FA37" s="2" t="s">
        <v>148</v>
      </c>
      <c r="FB37" s="4">
        <v>1</v>
      </c>
      <c r="FC37" s="8">
        <v>46.92</v>
      </c>
      <c r="FD37" s="4"/>
      <c r="FE37" s="8"/>
      <c r="FF37" s="7"/>
      <c r="FG37" s="7"/>
      <c r="FH37" s="2" t="s">
        <v>155</v>
      </c>
      <c r="FI37" s="2" t="s">
        <v>145</v>
      </c>
      <c r="FJ37" s="2" t="s">
        <v>168</v>
      </c>
      <c r="FK37" s="2" t="s">
        <v>471</v>
      </c>
      <c r="FL37" s="2" t="s">
        <v>158</v>
      </c>
      <c r="FM37" s="2" t="s">
        <v>158</v>
      </c>
      <c r="FN37" s="2" t="s">
        <v>148</v>
      </c>
      <c r="FO37" s="4"/>
      <c r="FP37" s="8"/>
      <c r="FQ37" s="4">
        <v>1</v>
      </c>
      <c r="FR37" s="8">
        <v>96.53</v>
      </c>
      <c r="FS37" s="7">
        <v>-1</v>
      </c>
      <c r="FT37" s="7">
        <v>-1</v>
      </c>
      <c r="FU37" s="2" t="s">
        <v>155</v>
      </c>
      <c r="FV37" s="2" t="s">
        <v>145</v>
      </c>
      <c r="FW37" s="2" t="s">
        <v>472</v>
      </c>
      <c r="FX37" s="2" t="s">
        <v>473</v>
      </c>
      <c r="FY37" s="2" t="s">
        <v>158</v>
      </c>
      <c r="FZ37" s="2" t="s">
        <v>158</v>
      </c>
      <c r="GA37" s="2" t="s">
        <v>148</v>
      </c>
      <c r="GB37" s="4"/>
      <c r="GC37" s="8"/>
      <c r="GD37" s="4"/>
      <c r="GE37" s="8"/>
      <c r="GF37" s="7"/>
      <c r="GG37" s="7"/>
      <c r="GH37" s="2" t="s">
        <v>148</v>
      </c>
      <c r="GI37" s="2" t="s">
        <v>148</v>
      </c>
      <c r="GJ37" s="2" t="s">
        <v>148</v>
      </c>
      <c r="GK37" s="2" t="s">
        <v>148</v>
      </c>
      <c r="GL37" s="2" t="s">
        <v>148</v>
      </c>
      <c r="GM37" s="2" t="s">
        <v>148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155</v>
      </c>
      <c r="JI37" s="2" t="s">
        <v>145</v>
      </c>
      <c r="JJ37" s="2" t="s">
        <v>202</v>
      </c>
      <c r="JK37" s="2" t="s">
        <v>148</v>
      </c>
      <c r="JL37" s="2" t="s">
        <v>158</v>
      </c>
      <c r="JM37" s="2" t="s">
        <v>158</v>
      </c>
      <c r="JN37" s="2" t="s">
        <v>148</v>
      </c>
      <c r="JO37" s="4"/>
      <c r="JP37" s="8"/>
      <c r="JQ37" s="4"/>
      <c r="JR37" s="8"/>
      <c r="JS37" s="7"/>
      <c r="JT37" s="7"/>
      <c r="JU37" s="2" t="s">
        <v>148</v>
      </c>
      <c r="JV37" s="2" t="s">
        <v>148</v>
      </c>
      <c r="JW37" s="2" t="s">
        <v>148</v>
      </c>
      <c r="JX37" s="2" t="s">
        <v>148</v>
      </c>
      <c r="JY37" s="2" t="s">
        <v>148</v>
      </c>
      <c r="JZ37" s="2" t="s">
        <v>148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155</v>
      </c>
      <c r="KV37" s="2" t="s">
        <v>145</v>
      </c>
      <c r="KW37" s="2" t="s">
        <v>174</v>
      </c>
      <c r="KX37" s="2" t="s">
        <v>148</v>
      </c>
      <c r="KY37" s="2" t="s">
        <v>158</v>
      </c>
      <c r="KZ37" s="2" t="s">
        <v>158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>
        <v>95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474</v>
      </c>
      <c r="B38" s="2" t="s">
        <v>137</v>
      </c>
      <c r="C38" s="2" t="s">
        <v>138</v>
      </c>
      <c r="D38" s="2" t="s">
        <v>460</v>
      </c>
      <c r="E38" s="2" t="s">
        <v>461</v>
      </c>
      <c r="F38" s="2" t="s">
        <v>462</v>
      </c>
      <c r="G38" s="2" t="s">
        <v>462</v>
      </c>
      <c r="H38" s="2" t="s">
        <v>462</v>
      </c>
      <c r="I38" s="2" t="s">
        <v>463</v>
      </c>
      <c r="J38" s="2" t="s">
        <v>177</v>
      </c>
      <c r="K38" s="2" t="s">
        <v>464</v>
      </c>
      <c r="L38" s="3">
        <v>102.14</v>
      </c>
      <c r="M38" s="3">
        <v>107.25</v>
      </c>
      <c r="N38" s="3">
        <v>299.99</v>
      </c>
      <c r="O38" s="2" t="s">
        <v>145</v>
      </c>
      <c r="P38" s="2" t="s">
        <v>351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465</v>
      </c>
      <c r="V38" s="2" t="s">
        <v>430</v>
      </c>
      <c r="W38" s="2" t="s">
        <v>151</v>
      </c>
      <c r="X38" s="2" t="s">
        <v>148</v>
      </c>
      <c r="Y38" s="2" t="s">
        <v>233</v>
      </c>
      <c r="Z38" s="4">
        <v>84</v>
      </c>
      <c r="AA38" s="4">
        <f>=ROUNDDOWN(46.6666666666667,0)</f>
      </c>
      <c r="AB38" s="5">
        <v>1.8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</v>
      </c>
      <c r="AQ38" s="8">
        <v>204.34</v>
      </c>
      <c r="AR38" s="4"/>
      <c r="AS38" s="8"/>
      <c r="AT38" s="7"/>
      <c r="AU38" s="7"/>
      <c r="AV38" s="4" t="s">
        <v>148</v>
      </c>
      <c r="AW38" s="8" t="s">
        <v>148</v>
      </c>
      <c r="AX38" s="4" t="s">
        <v>148</v>
      </c>
      <c r="AY38" s="8" t="s">
        <v>148</v>
      </c>
      <c r="AZ38" s="7" t="s">
        <v>148</v>
      </c>
      <c r="BA38" s="7" t="s">
        <v>148</v>
      </c>
      <c r="BB38" s="7">
        <v>0.6009</v>
      </c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 t="s">
        <v>148</v>
      </c>
      <c r="BJ38" s="4">
        <v>2</v>
      </c>
      <c r="BK38" s="8">
        <v>204.34</v>
      </c>
      <c r="BL38" s="2" t="s">
        <v>265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467</v>
      </c>
      <c r="BX38" s="2" t="s">
        <v>356</v>
      </c>
      <c r="BY38" s="2" t="s">
        <v>158</v>
      </c>
      <c r="BZ38" s="2" t="s">
        <v>158</v>
      </c>
      <c r="CA38" s="2" t="s">
        <v>148</v>
      </c>
      <c r="CB38" s="4">
        <v>1</v>
      </c>
      <c r="CC38" s="8">
        <v>139.99</v>
      </c>
      <c r="CD38" s="4"/>
      <c r="CE38" s="8"/>
      <c r="CF38" s="7"/>
      <c r="CG38" s="7"/>
      <c r="CH38" s="2" t="s">
        <v>155</v>
      </c>
      <c r="CI38" s="2" t="s">
        <v>145</v>
      </c>
      <c r="CJ38" s="2" t="s">
        <v>183</v>
      </c>
      <c r="CK38" s="2" t="s">
        <v>475</v>
      </c>
      <c r="CL38" s="2" t="s">
        <v>158</v>
      </c>
      <c r="CM38" s="2" t="s">
        <v>158</v>
      </c>
      <c r="CN38" s="2" t="s">
        <v>148</v>
      </c>
      <c r="CO38" s="4">
        <v>1</v>
      </c>
      <c r="CP38" s="8">
        <v>64.35</v>
      </c>
      <c r="CQ38" s="4"/>
      <c r="CR38" s="8"/>
      <c r="CS38" s="7"/>
      <c r="CT38" s="7"/>
      <c r="CU38" s="2" t="s">
        <v>155</v>
      </c>
      <c r="CV38" s="2" t="s">
        <v>145</v>
      </c>
      <c r="CW38" s="2" t="s">
        <v>160</v>
      </c>
      <c r="CX38" s="2" t="s">
        <v>455</v>
      </c>
      <c r="CY38" s="2" t="s">
        <v>158</v>
      </c>
      <c r="CZ38" s="2" t="s">
        <v>158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148</v>
      </c>
      <c r="DK38" s="2" t="s">
        <v>476</v>
      </c>
      <c r="DL38" s="2" t="s">
        <v>158</v>
      </c>
      <c r="DM38" s="2" t="s">
        <v>158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233</v>
      </c>
      <c r="DX38" s="2" t="s">
        <v>180</v>
      </c>
      <c r="DY38" s="2" t="s">
        <v>158</v>
      </c>
      <c r="DZ38" s="2" t="s">
        <v>158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164</v>
      </c>
      <c r="EK38" s="2" t="s">
        <v>477</v>
      </c>
      <c r="EL38" s="2" t="s">
        <v>158</v>
      </c>
      <c r="EM38" s="2" t="s">
        <v>158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166</v>
      </c>
      <c r="EX38" s="2" t="s">
        <v>478</v>
      </c>
      <c r="EY38" s="2" t="s">
        <v>158</v>
      </c>
      <c r="EZ38" s="2" t="s">
        <v>158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168</v>
      </c>
      <c r="FK38" s="2" t="s">
        <v>313</v>
      </c>
      <c r="FL38" s="2" t="s">
        <v>158</v>
      </c>
      <c r="FM38" s="2" t="s">
        <v>158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145</v>
      </c>
      <c r="FW38" s="2" t="s">
        <v>472</v>
      </c>
      <c r="FX38" s="2" t="s">
        <v>479</v>
      </c>
      <c r="FY38" s="2" t="s">
        <v>158</v>
      </c>
      <c r="FZ38" s="2" t="s">
        <v>158</v>
      </c>
      <c r="GA38" s="2" t="s">
        <v>148</v>
      </c>
      <c r="GB38" s="4"/>
      <c r="GC38" s="8"/>
      <c r="GD38" s="4"/>
      <c r="GE38" s="8"/>
      <c r="GF38" s="7"/>
      <c r="GG38" s="7"/>
      <c r="GH38" s="2" t="s">
        <v>148</v>
      </c>
      <c r="GI38" s="2" t="s">
        <v>148</v>
      </c>
      <c r="GJ38" s="2" t="s">
        <v>148</v>
      </c>
      <c r="GK38" s="2" t="s">
        <v>148</v>
      </c>
      <c r="GL38" s="2" t="s">
        <v>148</v>
      </c>
      <c r="GM38" s="2" t="s">
        <v>148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155</v>
      </c>
      <c r="JI38" s="2" t="s">
        <v>145</v>
      </c>
      <c r="JJ38" s="2" t="s">
        <v>202</v>
      </c>
      <c r="JK38" s="2" t="s">
        <v>148</v>
      </c>
      <c r="JL38" s="2" t="s">
        <v>158</v>
      </c>
      <c r="JM38" s="2" t="s">
        <v>158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155</v>
      </c>
      <c r="KV38" s="2" t="s">
        <v>145</v>
      </c>
      <c r="KW38" s="2" t="s">
        <v>174</v>
      </c>
      <c r="KX38" s="2" t="s">
        <v>396</v>
      </c>
      <c r="KY38" s="2" t="s">
        <v>158</v>
      </c>
      <c r="KZ38" s="2" t="s">
        <v>158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>
        <v>84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480</v>
      </c>
      <c r="B39" s="2" t="s">
        <v>137</v>
      </c>
      <c r="C39" s="2" t="s">
        <v>138</v>
      </c>
      <c r="D39" s="2" t="s">
        <v>460</v>
      </c>
      <c r="E39" s="2" t="s">
        <v>461</v>
      </c>
      <c r="F39" s="2" t="s">
        <v>462</v>
      </c>
      <c r="G39" s="2" t="s">
        <v>462</v>
      </c>
      <c r="H39" s="2" t="s">
        <v>462</v>
      </c>
      <c r="I39" s="2" t="s">
        <v>463</v>
      </c>
      <c r="J39" s="2" t="s">
        <v>143</v>
      </c>
      <c r="K39" s="2" t="s">
        <v>481</v>
      </c>
      <c r="L39" s="3">
        <v>85.12</v>
      </c>
      <c r="M39" s="3">
        <v>89.38</v>
      </c>
      <c r="N39" s="3">
        <v>249.99</v>
      </c>
      <c r="O39" s="2" t="s">
        <v>406</v>
      </c>
      <c r="P39" s="2" t="s">
        <v>407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465</v>
      </c>
      <c r="V39" s="2" t="s">
        <v>430</v>
      </c>
      <c r="W39" s="2" t="s">
        <v>151</v>
      </c>
      <c r="X39" s="2" t="s">
        <v>148</v>
      </c>
      <c r="Y39" s="2" t="s">
        <v>233</v>
      </c>
      <c r="Z39" s="4"/>
      <c r="AA39" s="4">
        <f>=ROUNDDOWN({0},0)</f>
      </c>
      <c r="AB39" s="5">
        <v>1</v>
      </c>
      <c r="AC39" s="2" t="s">
        <v>148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>
        <v>1</v>
      </c>
      <c r="AS39" s="8">
        <v>44.69</v>
      </c>
      <c r="AT39" s="7">
        <v>-1</v>
      </c>
      <c r="AU39" s="7">
        <v>-1</v>
      </c>
      <c r="AV39" s="4" t="s">
        <v>148</v>
      </c>
      <c r="AW39" s="8" t="s">
        <v>148</v>
      </c>
      <c r="AX39" s="4">
        <v>2</v>
      </c>
      <c r="AY39" s="8">
        <v>157.3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155</v>
      </c>
      <c r="BV39" s="2" t="s">
        <v>216</v>
      </c>
      <c r="BW39" s="2" t="s">
        <v>467</v>
      </c>
      <c r="BX39" s="2" t="s">
        <v>308</v>
      </c>
      <c r="BY39" s="2" t="s">
        <v>158</v>
      </c>
      <c r="BZ39" s="2" t="s">
        <v>158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216</v>
      </c>
      <c r="CJ39" s="2" t="s">
        <v>183</v>
      </c>
      <c r="CK39" s="2" t="s">
        <v>482</v>
      </c>
      <c r="CL39" s="2" t="s">
        <v>158</v>
      </c>
      <c r="CM39" s="2" t="s">
        <v>158</v>
      </c>
      <c r="CN39" s="2" t="s">
        <v>148</v>
      </c>
      <c r="CO39" s="4"/>
      <c r="CP39" s="8"/>
      <c r="CQ39" s="4">
        <v>1</v>
      </c>
      <c r="CR39" s="8">
        <v>44.69</v>
      </c>
      <c r="CS39" s="7">
        <v>-1</v>
      </c>
      <c r="CT39" s="7">
        <v>-1</v>
      </c>
      <c r="CU39" s="2" t="s">
        <v>155</v>
      </c>
      <c r="CV39" s="2" t="s">
        <v>216</v>
      </c>
      <c r="CW39" s="2" t="s">
        <v>160</v>
      </c>
      <c r="CX39" s="2" t="s">
        <v>325</v>
      </c>
      <c r="CY39" s="2" t="s">
        <v>158</v>
      </c>
      <c r="CZ39" s="2" t="s">
        <v>158</v>
      </c>
      <c r="DA39" s="2" t="s">
        <v>148</v>
      </c>
      <c r="DB39" s="4"/>
      <c r="DC39" s="8"/>
      <c r="DD39" s="4"/>
      <c r="DE39" s="8"/>
      <c r="DF39" s="7"/>
      <c r="DG39" s="7"/>
      <c r="DH39" s="2" t="s">
        <v>212</v>
      </c>
      <c r="DI39" s="2" t="s">
        <v>216</v>
      </c>
      <c r="DJ39" s="2" t="s">
        <v>148</v>
      </c>
      <c r="DK39" s="2" t="s">
        <v>148</v>
      </c>
      <c r="DL39" s="2" t="s">
        <v>158</v>
      </c>
      <c r="DM39" s="2" t="s">
        <v>158</v>
      </c>
      <c r="DN39" s="2" t="s">
        <v>148</v>
      </c>
      <c r="DO39" s="4"/>
      <c r="DP39" s="8"/>
      <c r="DQ39" s="4"/>
      <c r="DR39" s="8"/>
      <c r="DS39" s="7"/>
      <c r="DT39" s="7"/>
      <c r="DU39" s="2" t="s">
        <v>155</v>
      </c>
      <c r="DV39" s="2" t="s">
        <v>216</v>
      </c>
      <c r="DW39" s="2" t="s">
        <v>233</v>
      </c>
      <c r="DX39" s="2" t="s">
        <v>483</v>
      </c>
      <c r="DY39" s="2" t="s">
        <v>158</v>
      </c>
      <c r="DZ39" s="2" t="s">
        <v>158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216</v>
      </c>
      <c r="EJ39" s="2" t="s">
        <v>164</v>
      </c>
      <c r="EK39" s="2" t="s">
        <v>308</v>
      </c>
      <c r="EL39" s="2" t="s">
        <v>158</v>
      </c>
      <c r="EM39" s="2" t="s">
        <v>158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216</v>
      </c>
      <c r="EW39" s="2" t="s">
        <v>166</v>
      </c>
      <c r="EX39" s="2" t="s">
        <v>451</v>
      </c>
      <c r="EY39" s="2" t="s">
        <v>158</v>
      </c>
      <c r="EZ39" s="2" t="s">
        <v>158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216</v>
      </c>
      <c r="FJ39" s="2" t="s">
        <v>168</v>
      </c>
      <c r="FK39" s="2" t="s">
        <v>290</v>
      </c>
      <c r="FL39" s="2" t="s">
        <v>158</v>
      </c>
      <c r="FM39" s="2" t="s">
        <v>158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216</v>
      </c>
      <c r="FW39" s="2" t="s">
        <v>472</v>
      </c>
      <c r="FX39" s="2" t="s">
        <v>484</v>
      </c>
      <c r="FY39" s="2" t="s">
        <v>158</v>
      </c>
      <c r="FZ39" s="2" t="s">
        <v>158</v>
      </c>
      <c r="GA39" s="2" t="s">
        <v>148</v>
      </c>
      <c r="GB39" s="4"/>
      <c r="GC39" s="8"/>
      <c r="GD39" s="4"/>
      <c r="GE39" s="8"/>
      <c r="GF39" s="7"/>
      <c r="GG39" s="7"/>
      <c r="GH39" s="2" t="s">
        <v>148</v>
      </c>
      <c r="GI39" s="2" t="s">
        <v>148</v>
      </c>
      <c r="GJ39" s="2" t="s">
        <v>148</v>
      </c>
      <c r="GK39" s="2" t="s">
        <v>148</v>
      </c>
      <c r="GL39" s="2" t="s">
        <v>148</v>
      </c>
      <c r="GM39" s="2" t="s">
        <v>148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155</v>
      </c>
      <c r="JI39" s="2" t="s">
        <v>216</v>
      </c>
      <c r="JJ39" s="2" t="s">
        <v>172</v>
      </c>
      <c r="JK39" s="2" t="s">
        <v>148</v>
      </c>
      <c r="JL39" s="2" t="s">
        <v>158</v>
      </c>
      <c r="JM39" s="2" t="s">
        <v>158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155</v>
      </c>
      <c r="KV39" s="2" t="s">
        <v>216</v>
      </c>
      <c r="KW39" s="2" t="s">
        <v>174</v>
      </c>
      <c r="KX39" s="2" t="s">
        <v>485</v>
      </c>
      <c r="KY39" s="2" t="s">
        <v>158</v>
      </c>
      <c r="KZ39" s="2" t="s">
        <v>158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486</v>
      </c>
      <c r="B40" s="2" t="s">
        <v>137</v>
      </c>
      <c r="C40" s="2" t="s">
        <v>138</v>
      </c>
      <c r="D40" s="2" t="s">
        <v>460</v>
      </c>
      <c r="E40" s="2" t="s">
        <v>461</v>
      </c>
      <c r="F40" s="2" t="s">
        <v>462</v>
      </c>
      <c r="G40" s="2" t="s">
        <v>462</v>
      </c>
      <c r="H40" s="2" t="s">
        <v>462</v>
      </c>
      <c r="I40" s="2" t="s">
        <v>463</v>
      </c>
      <c r="J40" s="2" t="s">
        <v>177</v>
      </c>
      <c r="K40" s="2" t="s">
        <v>481</v>
      </c>
      <c r="L40" s="3">
        <v>102.14</v>
      </c>
      <c r="M40" s="3">
        <v>107.25</v>
      </c>
      <c r="N40" s="3">
        <v>299.99</v>
      </c>
      <c r="O40" s="2" t="s">
        <v>145</v>
      </c>
      <c r="P40" s="2" t="s">
        <v>351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465</v>
      </c>
      <c r="V40" s="2" t="s">
        <v>430</v>
      </c>
      <c r="W40" s="2" t="s">
        <v>151</v>
      </c>
      <c r="X40" s="2" t="s">
        <v>148</v>
      </c>
      <c r="Y40" s="2" t="s">
        <v>233</v>
      </c>
      <c r="Z40" s="4"/>
      <c r="AA40" s="4">
        <f>=ROUNDDOWN({0},0)</f>
      </c>
      <c r="AB40" s="5">
        <v>3</v>
      </c>
      <c r="AC40" s="2" t="s">
        <v>148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/>
      <c r="AQ40" s="8"/>
      <c r="AR40" s="4">
        <v>1</v>
      </c>
      <c r="AS40" s="8">
        <v>112.61</v>
      </c>
      <c r="AT40" s="7">
        <v>-1</v>
      </c>
      <c r="AU40" s="7">
        <v>-1</v>
      </c>
      <c r="AV40" s="4" t="s">
        <v>148</v>
      </c>
      <c r="AW40" s="8" t="s">
        <v>148</v>
      </c>
      <c r="AX40" s="4" t="s">
        <v>148</v>
      </c>
      <c r="AY40" s="8" t="s">
        <v>148</v>
      </c>
      <c r="AZ40" s="7" t="s">
        <v>148</v>
      </c>
      <c r="BA40" s="7" t="s">
        <v>148</v>
      </c>
      <c r="BB40" s="7"/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 t="s">
        <v>148</v>
      </c>
      <c r="BJ40" s="4"/>
      <c r="BK40" s="8"/>
      <c r="BL40" s="2" t="s">
        <v>23</v>
      </c>
      <c r="BM40" s="7"/>
      <c r="BN40" s="7"/>
      <c r="BO40" s="4"/>
      <c r="BP40" s="8"/>
      <c r="BQ40" s="4"/>
      <c r="BR40" s="8"/>
      <c r="BS40" s="7"/>
      <c r="BT40" s="7"/>
      <c r="BU40" s="2" t="s">
        <v>155</v>
      </c>
      <c r="BV40" s="2" t="s">
        <v>145</v>
      </c>
      <c r="BW40" s="2" t="s">
        <v>467</v>
      </c>
      <c r="BX40" s="2" t="s">
        <v>323</v>
      </c>
      <c r="BY40" s="2" t="s">
        <v>158</v>
      </c>
      <c r="BZ40" s="2" t="s">
        <v>158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183</v>
      </c>
      <c r="CK40" s="2" t="s">
        <v>487</v>
      </c>
      <c r="CL40" s="2" t="s">
        <v>158</v>
      </c>
      <c r="CM40" s="2" t="s">
        <v>158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160</v>
      </c>
      <c r="CX40" s="2" t="s">
        <v>488</v>
      </c>
      <c r="CY40" s="2" t="s">
        <v>158</v>
      </c>
      <c r="CZ40" s="2" t="s">
        <v>158</v>
      </c>
      <c r="DA40" s="2" t="s">
        <v>148</v>
      </c>
      <c r="DB40" s="4"/>
      <c r="DC40" s="8"/>
      <c r="DD40" s="4"/>
      <c r="DE40" s="8"/>
      <c r="DF40" s="7"/>
      <c r="DG40" s="7"/>
      <c r="DH40" s="2" t="s">
        <v>212</v>
      </c>
      <c r="DI40" s="2" t="s">
        <v>145</v>
      </c>
      <c r="DJ40" s="2" t="s">
        <v>148</v>
      </c>
      <c r="DK40" s="2" t="s">
        <v>148</v>
      </c>
      <c r="DL40" s="2" t="s">
        <v>158</v>
      </c>
      <c r="DM40" s="2" t="s">
        <v>158</v>
      </c>
      <c r="DN40" s="2" t="s">
        <v>148</v>
      </c>
      <c r="DO40" s="4"/>
      <c r="DP40" s="8"/>
      <c r="DQ40" s="4"/>
      <c r="DR40" s="8"/>
      <c r="DS40" s="7"/>
      <c r="DT40" s="7"/>
      <c r="DU40" s="2" t="s">
        <v>155</v>
      </c>
      <c r="DV40" s="2" t="s">
        <v>145</v>
      </c>
      <c r="DW40" s="2" t="s">
        <v>233</v>
      </c>
      <c r="DX40" s="2" t="s">
        <v>183</v>
      </c>
      <c r="DY40" s="2" t="s">
        <v>158</v>
      </c>
      <c r="DZ40" s="2" t="s">
        <v>158</v>
      </c>
      <c r="EA40" s="2" t="s">
        <v>148</v>
      </c>
      <c r="EB40" s="4"/>
      <c r="EC40" s="8"/>
      <c r="ED40" s="4"/>
      <c r="EE40" s="8"/>
      <c r="EF40" s="7"/>
      <c r="EG40" s="7"/>
      <c r="EH40" s="2" t="s">
        <v>155</v>
      </c>
      <c r="EI40" s="2" t="s">
        <v>145</v>
      </c>
      <c r="EJ40" s="2" t="s">
        <v>164</v>
      </c>
      <c r="EK40" s="2" t="s">
        <v>477</v>
      </c>
      <c r="EL40" s="2" t="s">
        <v>158</v>
      </c>
      <c r="EM40" s="2" t="s">
        <v>158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166</v>
      </c>
      <c r="EX40" s="2" t="s">
        <v>329</v>
      </c>
      <c r="EY40" s="2" t="s">
        <v>158</v>
      </c>
      <c r="EZ40" s="2" t="s">
        <v>158</v>
      </c>
      <c r="FA40" s="2" t="s">
        <v>148</v>
      </c>
      <c r="FB40" s="4"/>
      <c r="FC40" s="8"/>
      <c r="FD40" s="4">
        <v>1</v>
      </c>
      <c r="FE40" s="8">
        <v>112.61</v>
      </c>
      <c r="FF40" s="7">
        <v>-1</v>
      </c>
      <c r="FG40" s="7">
        <v>-1</v>
      </c>
      <c r="FH40" s="2" t="s">
        <v>155</v>
      </c>
      <c r="FI40" s="2" t="s">
        <v>145</v>
      </c>
      <c r="FJ40" s="2" t="s">
        <v>168</v>
      </c>
      <c r="FK40" s="2" t="s">
        <v>489</v>
      </c>
      <c r="FL40" s="2" t="s">
        <v>158</v>
      </c>
      <c r="FM40" s="2" t="s">
        <v>158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472</v>
      </c>
      <c r="FX40" s="2" t="s">
        <v>187</v>
      </c>
      <c r="FY40" s="2" t="s">
        <v>158</v>
      </c>
      <c r="FZ40" s="2" t="s">
        <v>158</v>
      </c>
      <c r="GA40" s="2" t="s">
        <v>148</v>
      </c>
      <c r="GB40" s="4"/>
      <c r="GC40" s="8"/>
      <c r="GD40" s="4"/>
      <c r="GE40" s="8"/>
      <c r="GF40" s="7"/>
      <c r="GG40" s="7"/>
      <c r="GH40" s="2" t="s">
        <v>148</v>
      </c>
      <c r="GI40" s="2" t="s">
        <v>148</v>
      </c>
      <c r="GJ40" s="2" t="s">
        <v>148</v>
      </c>
      <c r="GK40" s="2" t="s">
        <v>148</v>
      </c>
      <c r="GL40" s="2" t="s">
        <v>148</v>
      </c>
      <c r="GM40" s="2" t="s">
        <v>148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155</v>
      </c>
      <c r="JI40" s="2" t="s">
        <v>145</v>
      </c>
      <c r="JJ40" s="2" t="s">
        <v>172</v>
      </c>
      <c r="JK40" s="2" t="s">
        <v>148</v>
      </c>
      <c r="JL40" s="2" t="s">
        <v>158</v>
      </c>
      <c r="JM40" s="2" t="s">
        <v>158</v>
      </c>
      <c r="JN40" s="2" t="s">
        <v>148</v>
      </c>
      <c r="JO40" s="4"/>
      <c r="JP40" s="8"/>
      <c r="JQ40" s="4"/>
      <c r="JR40" s="8"/>
      <c r="JS40" s="7"/>
      <c r="JT40" s="7"/>
      <c r="JU40" s="2" t="s">
        <v>148</v>
      </c>
      <c r="JV40" s="2" t="s">
        <v>148</v>
      </c>
      <c r="JW40" s="2" t="s">
        <v>148</v>
      </c>
      <c r="JX40" s="2" t="s">
        <v>148</v>
      </c>
      <c r="JY40" s="2" t="s">
        <v>148</v>
      </c>
      <c r="JZ40" s="2" t="s">
        <v>148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155</v>
      </c>
      <c r="KV40" s="2" t="s">
        <v>145</v>
      </c>
      <c r="KW40" s="2" t="s">
        <v>174</v>
      </c>
      <c r="KX40" s="2" t="s">
        <v>396</v>
      </c>
      <c r="KY40" s="2" t="s">
        <v>158</v>
      </c>
      <c r="KZ40" s="2" t="s">
        <v>158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490</v>
      </c>
      <c r="B41" s="2" t="s">
        <v>137</v>
      </c>
      <c r="C41" s="2" t="s">
        <v>138</v>
      </c>
      <c r="D41" s="2" t="s">
        <v>491</v>
      </c>
      <c r="E41" s="2" t="s">
        <v>492</v>
      </c>
      <c r="F41" s="2" t="s">
        <v>141</v>
      </c>
      <c r="G41" s="2" t="s">
        <v>148</v>
      </c>
      <c r="H41" s="2" t="s">
        <v>148</v>
      </c>
      <c r="I41" s="2" t="s">
        <v>493</v>
      </c>
      <c r="J41" s="2" t="s">
        <v>494</v>
      </c>
      <c r="K41" s="2" t="s">
        <v>205</v>
      </c>
      <c r="L41" s="3">
        <v>30.86</v>
      </c>
      <c r="M41" s="3">
        <v>32.4</v>
      </c>
      <c r="N41" s="3">
        <v>89.99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207</v>
      </c>
      <c r="U41" s="2" t="s">
        <v>372</v>
      </c>
      <c r="V41" s="2" t="s">
        <v>208</v>
      </c>
      <c r="W41" s="2" t="s">
        <v>148</v>
      </c>
      <c r="X41" s="2" t="s">
        <v>148</v>
      </c>
      <c r="Y41" s="2" t="s">
        <v>495</v>
      </c>
      <c r="Z41" s="4">
        <v>188</v>
      </c>
      <c r="AA41" s="4">
        <f>=ROUNDDOWN(626.666666666667,0)</f>
      </c>
      <c r="AB41" s="5">
        <v>0.3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118.39</v>
      </c>
      <c r="AR41" s="4"/>
      <c r="AS41" s="8"/>
      <c r="AT41" s="7"/>
      <c r="AU41" s="7"/>
      <c r="AV41" s="4">
        <v>2</v>
      </c>
      <c r="AW41" s="8">
        <v>118.39</v>
      </c>
      <c r="AX41" s="4"/>
      <c r="AY41" s="8"/>
      <c r="AZ41" s="7"/>
      <c r="BA41" s="7"/>
      <c r="BB41" s="7">
        <v>1</v>
      </c>
      <c r="BC41" s="4">
        <v>2</v>
      </c>
      <c r="BD41" s="8">
        <v>118.39</v>
      </c>
      <c r="BE41" s="4"/>
      <c r="BF41" s="8"/>
      <c r="BG41" s="7"/>
      <c r="BH41" s="7"/>
      <c r="BI41" s="7">
        <v>1</v>
      </c>
      <c r="BJ41" s="4">
        <v>2</v>
      </c>
      <c r="BK41" s="8">
        <v>118.39</v>
      </c>
      <c r="BL41" s="2" t="s">
        <v>17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148</v>
      </c>
      <c r="BV41" s="2" t="s">
        <v>148</v>
      </c>
      <c r="BW41" s="2" t="s">
        <v>148</v>
      </c>
      <c r="BX41" s="2" t="s">
        <v>148</v>
      </c>
      <c r="BY41" s="2" t="s">
        <v>148</v>
      </c>
      <c r="BZ41" s="2" t="s">
        <v>148</v>
      </c>
      <c r="CA41" s="2" t="s">
        <v>148</v>
      </c>
      <c r="CB41" s="4">
        <v>2</v>
      </c>
      <c r="CC41" s="8">
        <v>118.39</v>
      </c>
      <c r="CD41" s="4"/>
      <c r="CE41" s="8"/>
      <c r="CF41" s="7"/>
      <c r="CG41" s="7"/>
      <c r="CH41" s="2" t="s">
        <v>155</v>
      </c>
      <c r="CI41" s="2" t="s">
        <v>145</v>
      </c>
      <c r="CJ41" s="2" t="s">
        <v>148</v>
      </c>
      <c r="CK41" s="2" t="s">
        <v>220</v>
      </c>
      <c r="CL41" s="2" t="s">
        <v>158</v>
      </c>
      <c r="CM41" s="2" t="s">
        <v>158</v>
      </c>
      <c r="CN41" s="2" t="s">
        <v>148</v>
      </c>
      <c r="CO41" s="4"/>
      <c r="CP41" s="8"/>
      <c r="CQ41" s="4"/>
      <c r="CR41" s="8"/>
      <c r="CS41" s="7"/>
      <c r="CT41" s="7"/>
      <c r="CU41" s="2" t="s">
        <v>148</v>
      </c>
      <c r="CV41" s="2" t="s">
        <v>148</v>
      </c>
      <c r="CW41" s="2" t="s">
        <v>148</v>
      </c>
      <c r="CX41" s="2" t="s">
        <v>148</v>
      </c>
      <c r="CY41" s="2" t="s">
        <v>148</v>
      </c>
      <c r="CZ41" s="2" t="s">
        <v>148</v>
      </c>
      <c r="DA41" s="2" t="s">
        <v>148</v>
      </c>
      <c r="DB41" s="4"/>
      <c r="DC41" s="8"/>
      <c r="DD41" s="4"/>
      <c r="DE41" s="8"/>
      <c r="DF41" s="7"/>
      <c r="DG41" s="7"/>
      <c r="DH41" s="2" t="s">
        <v>148</v>
      </c>
      <c r="DI41" s="2" t="s">
        <v>148</v>
      </c>
      <c r="DJ41" s="2" t="s">
        <v>148</v>
      </c>
      <c r="DK41" s="2" t="s">
        <v>148</v>
      </c>
      <c r="DL41" s="2" t="s">
        <v>148</v>
      </c>
      <c r="DM41" s="2" t="s">
        <v>148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145</v>
      </c>
      <c r="DW41" s="2" t="s">
        <v>148</v>
      </c>
      <c r="DX41" s="2" t="s">
        <v>148</v>
      </c>
      <c r="DY41" s="2" t="s">
        <v>158</v>
      </c>
      <c r="DZ41" s="2" t="s">
        <v>158</v>
      </c>
      <c r="EA41" s="2" t="s">
        <v>148</v>
      </c>
      <c r="EB41" s="4"/>
      <c r="EC41" s="8"/>
      <c r="ED41" s="4"/>
      <c r="EE41" s="8"/>
      <c r="EF41" s="7"/>
      <c r="EG41" s="7"/>
      <c r="EH41" s="2" t="s">
        <v>148</v>
      </c>
      <c r="EI41" s="2" t="s">
        <v>148</v>
      </c>
      <c r="EJ41" s="2" t="s">
        <v>148</v>
      </c>
      <c r="EK41" s="2" t="s">
        <v>148</v>
      </c>
      <c r="EL41" s="2" t="s">
        <v>148</v>
      </c>
      <c r="EM41" s="2" t="s">
        <v>148</v>
      </c>
      <c r="EN41" s="2" t="s">
        <v>148</v>
      </c>
      <c r="EO41" s="4"/>
      <c r="EP41" s="8"/>
      <c r="EQ41" s="4"/>
      <c r="ER41" s="8"/>
      <c r="ES41" s="7"/>
      <c r="ET41" s="7"/>
      <c r="EU41" s="2" t="s">
        <v>148</v>
      </c>
      <c r="EV41" s="2" t="s">
        <v>148</v>
      </c>
      <c r="EW41" s="2" t="s">
        <v>148</v>
      </c>
      <c r="EX41" s="2" t="s">
        <v>148</v>
      </c>
      <c r="EY41" s="2" t="s">
        <v>148</v>
      </c>
      <c r="EZ41" s="2" t="s">
        <v>148</v>
      </c>
      <c r="FA41" s="2" t="s">
        <v>148</v>
      </c>
      <c r="FB41" s="4"/>
      <c r="FC41" s="8"/>
      <c r="FD41" s="4"/>
      <c r="FE41" s="8"/>
      <c r="FF41" s="7"/>
      <c r="FG41" s="7"/>
      <c r="FH41" s="2" t="s">
        <v>148</v>
      </c>
      <c r="FI41" s="2" t="s">
        <v>148</v>
      </c>
      <c r="FJ41" s="2" t="s">
        <v>148</v>
      </c>
      <c r="FK41" s="2" t="s">
        <v>148</v>
      </c>
      <c r="FL41" s="2" t="s">
        <v>148</v>
      </c>
      <c r="FM41" s="2" t="s">
        <v>148</v>
      </c>
      <c r="FN41" s="2" t="s">
        <v>148</v>
      </c>
      <c r="FO41" s="4"/>
      <c r="FP41" s="8"/>
      <c r="FQ41" s="4"/>
      <c r="FR41" s="8"/>
      <c r="FS41" s="7"/>
      <c r="FT41" s="7"/>
      <c r="FU41" s="2" t="s">
        <v>148</v>
      </c>
      <c r="FV41" s="2" t="s">
        <v>148</v>
      </c>
      <c r="FW41" s="2" t="s">
        <v>148</v>
      </c>
      <c r="FX41" s="2" t="s">
        <v>148</v>
      </c>
      <c r="FY41" s="2" t="s">
        <v>148</v>
      </c>
      <c r="FZ41" s="2" t="s">
        <v>148</v>
      </c>
      <c r="GA41" s="2" t="s">
        <v>148</v>
      </c>
      <c r="GB41" s="4"/>
      <c r="GC41" s="8"/>
      <c r="GD41" s="4"/>
      <c r="GE41" s="8"/>
      <c r="GF41" s="7"/>
      <c r="GG41" s="7"/>
      <c r="GH41" s="2" t="s">
        <v>148</v>
      </c>
      <c r="GI41" s="2" t="s">
        <v>148</v>
      </c>
      <c r="GJ41" s="2" t="s">
        <v>148</v>
      </c>
      <c r="GK41" s="2" t="s">
        <v>148</v>
      </c>
      <c r="GL41" s="2" t="s">
        <v>148</v>
      </c>
      <c r="GM41" s="2" t="s">
        <v>148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155</v>
      </c>
      <c r="JI41" s="2" t="s">
        <v>145</v>
      </c>
      <c r="JJ41" s="2" t="s">
        <v>148</v>
      </c>
      <c r="JK41" s="2" t="s">
        <v>148</v>
      </c>
      <c r="JL41" s="2" t="s">
        <v>158</v>
      </c>
      <c r="JM41" s="2" t="s">
        <v>158</v>
      </c>
      <c r="JN41" s="2" t="s">
        <v>148</v>
      </c>
      <c r="JO41" s="4"/>
      <c r="JP41" s="8"/>
      <c r="JQ41" s="4"/>
      <c r="JR41" s="8"/>
      <c r="JS41" s="7"/>
      <c r="JT41" s="7"/>
      <c r="JU41" s="2" t="s">
        <v>148</v>
      </c>
      <c r="JV41" s="2" t="s">
        <v>148</v>
      </c>
      <c r="JW41" s="2" t="s">
        <v>148</v>
      </c>
      <c r="JX41" s="2" t="s">
        <v>148</v>
      </c>
      <c r="JY41" s="2" t="s">
        <v>148</v>
      </c>
      <c r="JZ41" s="2" t="s">
        <v>148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>
        <v>188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496</v>
      </c>
      <c r="B42" s="2" t="s">
        <v>137</v>
      </c>
      <c r="C42" s="2" t="s">
        <v>138</v>
      </c>
      <c r="D42" s="2" t="s">
        <v>491</v>
      </c>
      <c r="E42" s="2" t="s">
        <v>492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494</v>
      </c>
      <c r="K42" s="2" t="s">
        <v>386</v>
      </c>
      <c r="L42" s="3">
        <v>26.68</v>
      </c>
      <c r="M42" s="3">
        <v>28.01</v>
      </c>
      <c r="N42" s="3">
        <v>89.99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148</v>
      </c>
      <c r="U42" s="2" t="s">
        <v>372</v>
      </c>
      <c r="V42" s="2" t="s">
        <v>499</v>
      </c>
      <c r="W42" s="2" t="s">
        <v>151</v>
      </c>
      <c r="X42" s="2" t="s">
        <v>148</v>
      </c>
      <c r="Y42" s="2" t="s">
        <v>178</v>
      </c>
      <c r="Z42" s="4">
        <v>96</v>
      </c>
      <c r="AA42" s="4">
        <f>=ROUNDDOWN(14.1176470588235,0)</f>
      </c>
      <c r="AB42" s="5">
        <v>6.8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3</v>
      </c>
      <c r="AQ42" s="8">
        <v>96.63</v>
      </c>
      <c r="AR42" s="4">
        <v>7</v>
      </c>
      <c r="AS42" s="8">
        <v>391.95</v>
      </c>
      <c r="AT42" s="7">
        <v>-0.5714</v>
      </c>
      <c r="AU42" s="7">
        <v>-0.7535</v>
      </c>
      <c r="AV42" s="4">
        <v>3</v>
      </c>
      <c r="AW42" s="8">
        <v>96.63</v>
      </c>
      <c r="AX42" s="4">
        <v>7</v>
      </c>
      <c r="AY42" s="8">
        <v>391.95</v>
      </c>
      <c r="AZ42" s="7">
        <v>-0.5714</v>
      </c>
      <c r="BA42" s="7">
        <v>-0.7535</v>
      </c>
      <c r="BB42" s="7">
        <v>1</v>
      </c>
      <c r="BC42" s="4">
        <v>3</v>
      </c>
      <c r="BD42" s="8">
        <v>96.63</v>
      </c>
      <c r="BE42" s="4">
        <v>7</v>
      </c>
      <c r="BF42" s="8">
        <v>391.95</v>
      </c>
      <c r="BG42" s="7">
        <v>-0.5714</v>
      </c>
      <c r="BH42" s="7">
        <v>-0.7535</v>
      </c>
      <c r="BI42" s="7">
        <v>1</v>
      </c>
      <c r="BJ42" s="4">
        <v>3</v>
      </c>
      <c r="BK42" s="8">
        <v>96.63</v>
      </c>
      <c r="BL42" s="2" t="s">
        <v>500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155</v>
      </c>
      <c r="BV42" s="2" t="s">
        <v>145</v>
      </c>
      <c r="BW42" s="2" t="s">
        <v>374</v>
      </c>
      <c r="BX42" s="2" t="s">
        <v>421</v>
      </c>
      <c r="BY42" s="2" t="s">
        <v>158</v>
      </c>
      <c r="BZ42" s="2" t="s">
        <v>158</v>
      </c>
      <c r="CA42" s="2" t="s">
        <v>148</v>
      </c>
      <c r="CB42" s="4"/>
      <c r="CC42" s="8"/>
      <c r="CD42" s="4">
        <v>5</v>
      </c>
      <c r="CE42" s="8">
        <v>339.95</v>
      </c>
      <c r="CF42" s="7">
        <v>-1</v>
      </c>
      <c r="CG42" s="7">
        <v>-1</v>
      </c>
      <c r="CH42" s="2" t="s">
        <v>155</v>
      </c>
      <c r="CI42" s="2" t="s">
        <v>145</v>
      </c>
      <c r="CJ42" s="2" t="s">
        <v>233</v>
      </c>
      <c r="CK42" s="2" t="s">
        <v>324</v>
      </c>
      <c r="CL42" s="2" t="s">
        <v>158</v>
      </c>
      <c r="CM42" s="2" t="s">
        <v>158</v>
      </c>
      <c r="CN42" s="2" t="s">
        <v>148</v>
      </c>
      <c r="CO42" s="4"/>
      <c r="CP42" s="8"/>
      <c r="CQ42" s="4">
        <v>2</v>
      </c>
      <c r="CR42" s="8">
        <v>52</v>
      </c>
      <c r="CS42" s="7">
        <v>-1</v>
      </c>
      <c r="CT42" s="7">
        <v>-1</v>
      </c>
      <c r="CU42" s="2" t="s">
        <v>155</v>
      </c>
      <c r="CV42" s="2" t="s">
        <v>145</v>
      </c>
      <c r="CW42" s="2" t="s">
        <v>160</v>
      </c>
      <c r="CX42" s="2" t="s">
        <v>409</v>
      </c>
      <c r="CY42" s="2" t="s">
        <v>158</v>
      </c>
      <c r="CZ42" s="2" t="s">
        <v>158</v>
      </c>
      <c r="DA42" s="2" t="s">
        <v>148</v>
      </c>
      <c r="DB42" s="4"/>
      <c r="DC42" s="8"/>
      <c r="DD42" s="4"/>
      <c r="DE42" s="8"/>
      <c r="DF42" s="7"/>
      <c r="DG42" s="7"/>
      <c r="DH42" s="2" t="s">
        <v>155</v>
      </c>
      <c r="DI42" s="2" t="s">
        <v>145</v>
      </c>
      <c r="DJ42" s="2" t="s">
        <v>148</v>
      </c>
      <c r="DK42" s="2" t="s">
        <v>245</v>
      </c>
      <c r="DL42" s="2" t="s">
        <v>158</v>
      </c>
      <c r="DM42" s="2" t="s">
        <v>158</v>
      </c>
      <c r="DN42" s="2" t="s">
        <v>148</v>
      </c>
      <c r="DO42" s="4">
        <v>3</v>
      </c>
      <c r="DP42" s="8">
        <v>96.63</v>
      </c>
      <c r="DQ42" s="4"/>
      <c r="DR42" s="8"/>
      <c r="DS42" s="7"/>
      <c r="DT42" s="7"/>
      <c r="DU42" s="2" t="s">
        <v>155</v>
      </c>
      <c r="DV42" s="2" t="s">
        <v>145</v>
      </c>
      <c r="DW42" s="2" t="s">
        <v>178</v>
      </c>
      <c r="DX42" s="2" t="s">
        <v>501</v>
      </c>
      <c r="DY42" s="2" t="s">
        <v>158</v>
      </c>
      <c r="DZ42" s="2" t="s">
        <v>158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379</v>
      </c>
      <c r="EK42" s="2" t="s">
        <v>502</v>
      </c>
      <c r="EL42" s="2" t="s">
        <v>158</v>
      </c>
      <c r="EM42" s="2" t="s">
        <v>158</v>
      </c>
      <c r="EN42" s="2" t="s">
        <v>148</v>
      </c>
      <c r="EO42" s="4"/>
      <c r="EP42" s="8"/>
      <c r="EQ42" s="4"/>
      <c r="ER42" s="8"/>
      <c r="ES42" s="7"/>
      <c r="ET42" s="7"/>
      <c r="EU42" s="2" t="s">
        <v>155</v>
      </c>
      <c r="EV42" s="2" t="s">
        <v>216</v>
      </c>
      <c r="EW42" s="2" t="s">
        <v>166</v>
      </c>
      <c r="EX42" s="2" t="s">
        <v>380</v>
      </c>
      <c r="EY42" s="2" t="s">
        <v>158</v>
      </c>
      <c r="EZ42" s="2" t="s">
        <v>158</v>
      </c>
      <c r="FA42" s="2" t="s">
        <v>148</v>
      </c>
      <c r="FB42" s="4"/>
      <c r="FC42" s="8"/>
      <c r="FD42" s="4"/>
      <c r="FE42" s="8"/>
      <c r="FF42" s="7"/>
      <c r="FG42" s="7"/>
      <c r="FH42" s="2" t="s">
        <v>155</v>
      </c>
      <c r="FI42" s="2" t="s">
        <v>145</v>
      </c>
      <c r="FJ42" s="2" t="s">
        <v>168</v>
      </c>
      <c r="FK42" s="2" t="s">
        <v>235</v>
      </c>
      <c r="FL42" s="2" t="s">
        <v>158</v>
      </c>
      <c r="FM42" s="2" t="s">
        <v>158</v>
      </c>
      <c r="FN42" s="2" t="s">
        <v>148</v>
      </c>
      <c r="FO42" s="4"/>
      <c r="FP42" s="8"/>
      <c r="FQ42" s="4"/>
      <c r="FR42" s="8"/>
      <c r="FS42" s="7"/>
      <c r="FT42" s="7"/>
      <c r="FU42" s="2" t="s">
        <v>155</v>
      </c>
      <c r="FV42" s="2" t="s">
        <v>145</v>
      </c>
      <c r="FW42" s="2" t="s">
        <v>170</v>
      </c>
      <c r="FX42" s="2" t="s">
        <v>309</v>
      </c>
      <c r="FY42" s="2" t="s">
        <v>158</v>
      </c>
      <c r="FZ42" s="2" t="s">
        <v>158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155</v>
      </c>
      <c r="JI42" s="2" t="s">
        <v>145</v>
      </c>
      <c r="JJ42" s="2" t="s">
        <v>202</v>
      </c>
      <c r="JK42" s="2" t="s">
        <v>148</v>
      </c>
      <c r="JL42" s="2" t="s">
        <v>158</v>
      </c>
      <c r="JM42" s="2" t="s">
        <v>158</v>
      </c>
      <c r="JN42" s="2" t="s">
        <v>148</v>
      </c>
      <c r="JO42" s="4"/>
      <c r="JP42" s="8"/>
      <c r="JQ42" s="4"/>
      <c r="JR42" s="8"/>
      <c r="JS42" s="7"/>
      <c r="JT42" s="7"/>
      <c r="JU42" s="2" t="s">
        <v>148</v>
      </c>
      <c r="JV42" s="2" t="s">
        <v>148</v>
      </c>
      <c r="JW42" s="2" t="s">
        <v>148</v>
      </c>
      <c r="JX42" s="2" t="s">
        <v>148</v>
      </c>
      <c r="JY42" s="2" t="s">
        <v>148</v>
      </c>
      <c r="JZ42" s="2" t="s">
        <v>148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155</v>
      </c>
      <c r="KV42" s="2" t="s">
        <v>145</v>
      </c>
      <c r="KW42" s="2" t="s">
        <v>384</v>
      </c>
      <c r="KX42" s="2" t="s">
        <v>503</v>
      </c>
      <c r="KY42" s="2" t="s">
        <v>158</v>
      </c>
      <c r="KZ42" s="2" t="s">
        <v>158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>
        <v>96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504</v>
      </c>
      <c r="B43" s="2" t="s">
        <v>137</v>
      </c>
      <c r="C43" s="2" t="s">
        <v>138</v>
      </c>
      <c r="D43" s="2" t="s">
        <v>491</v>
      </c>
      <c r="E43" s="2" t="s">
        <v>505</v>
      </c>
      <c r="F43" s="2" t="s">
        <v>497</v>
      </c>
      <c r="G43" s="2" t="s">
        <v>497</v>
      </c>
      <c r="H43" s="2" t="s">
        <v>497</v>
      </c>
      <c r="I43" s="2" t="s">
        <v>498</v>
      </c>
      <c r="J43" s="2" t="s">
        <v>494</v>
      </c>
      <c r="K43" s="2" t="s">
        <v>232</v>
      </c>
      <c r="L43" s="3">
        <v>24.76</v>
      </c>
      <c r="M43" s="3">
        <v>26</v>
      </c>
      <c r="N43" s="3">
        <v>79.99</v>
      </c>
      <c r="O43" s="2" t="s">
        <v>436</v>
      </c>
      <c r="P43" s="2" t="s">
        <v>351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372</v>
      </c>
      <c r="V43" s="2" t="s">
        <v>499</v>
      </c>
      <c r="W43" s="2" t="s">
        <v>151</v>
      </c>
      <c r="X43" s="2" t="s">
        <v>148</v>
      </c>
      <c r="Y43" s="2" t="s">
        <v>178</v>
      </c>
      <c r="Z43" s="4">
        <v>37</v>
      </c>
      <c r="AA43" s="4">
        <f>=ROUNDDOWN(14.2307692307692,0)</f>
      </c>
      <c r="AB43" s="5">
        <v>2.6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5</v>
      </c>
      <c r="AQ43" s="8">
        <v>9.75</v>
      </c>
      <c r="AR43" s="4"/>
      <c r="AS43" s="8"/>
      <c r="AT43" s="7"/>
      <c r="AU43" s="7"/>
      <c r="AV43" s="4">
        <v>5</v>
      </c>
      <c r="AW43" s="8">
        <v>9.75</v>
      </c>
      <c r="AX43" s="4"/>
      <c r="AY43" s="8"/>
      <c r="AZ43" s="7"/>
      <c r="BA43" s="7"/>
      <c r="BB43" s="7">
        <v>1</v>
      </c>
      <c r="BC43" s="4">
        <v>5</v>
      </c>
      <c r="BD43" s="8">
        <v>9.75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>
        <v>1</v>
      </c>
      <c r="BJ43" s="4">
        <v>5</v>
      </c>
      <c r="BK43" s="8">
        <v>9.75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374</v>
      </c>
      <c r="BX43" s="2" t="s">
        <v>380</v>
      </c>
      <c r="BY43" s="2" t="s">
        <v>158</v>
      </c>
      <c r="BZ43" s="2" t="s">
        <v>158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178</v>
      </c>
      <c r="CK43" s="2" t="s">
        <v>236</v>
      </c>
      <c r="CL43" s="2" t="s">
        <v>158</v>
      </c>
      <c r="CM43" s="2" t="s">
        <v>158</v>
      </c>
      <c r="CN43" s="2" t="s">
        <v>148</v>
      </c>
      <c r="CO43" s="4">
        <v>5</v>
      </c>
      <c r="CP43" s="8">
        <v>9.75</v>
      </c>
      <c r="CQ43" s="4"/>
      <c r="CR43" s="8"/>
      <c r="CS43" s="7"/>
      <c r="CT43" s="7"/>
      <c r="CU43" s="2" t="s">
        <v>155</v>
      </c>
      <c r="CV43" s="2" t="s">
        <v>145</v>
      </c>
      <c r="CW43" s="2" t="s">
        <v>160</v>
      </c>
      <c r="CX43" s="2" t="s">
        <v>506</v>
      </c>
      <c r="CY43" s="2" t="s">
        <v>158</v>
      </c>
      <c r="CZ43" s="2" t="s">
        <v>158</v>
      </c>
      <c r="DA43" s="2" t="s">
        <v>148</v>
      </c>
      <c r="DB43" s="4"/>
      <c r="DC43" s="8"/>
      <c r="DD43" s="4"/>
      <c r="DE43" s="8"/>
      <c r="DF43" s="7"/>
      <c r="DG43" s="7"/>
      <c r="DH43" s="2" t="s">
        <v>155</v>
      </c>
      <c r="DI43" s="2" t="s">
        <v>145</v>
      </c>
      <c r="DJ43" s="2" t="s">
        <v>148</v>
      </c>
      <c r="DK43" s="2" t="s">
        <v>507</v>
      </c>
      <c r="DL43" s="2" t="s">
        <v>158</v>
      </c>
      <c r="DM43" s="2" t="s">
        <v>158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145</v>
      </c>
      <c r="DW43" s="2" t="s">
        <v>178</v>
      </c>
      <c r="DX43" s="2" t="s">
        <v>258</v>
      </c>
      <c r="DY43" s="2" t="s">
        <v>158</v>
      </c>
      <c r="DZ43" s="2" t="s">
        <v>158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379</v>
      </c>
      <c r="EK43" s="2" t="s">
        <v>148</v>
      </c>
      <c r="EL43" s="2" t="s">
        <v>158</v>
      </c>
      <c r="EM43" s="2" t="s">
        <v>158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216</v>
      </c>
      <c r="EW43" s="2" t="s">
        <v>166</v>
      </c>
      <c r="EX43" s="2" t="s">
        <v>508</v>
      </c>
      <c r="EY43" s="2" t="s">
        <v>158</v>
      </c>
      <c r="EZ43" s="2" t="s">
        <v>158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509</v>
      </c>
      <c r="FL43" s="2" t="s">
        <v>158</v>
      </c>
      <c r="FM43" s="2" t="s">
        <v>158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332</v>
      </c>
      <c r="FY43" s="2" t="s">
        <v>158</v>
      </c>
      <c r="FZ43" s="2" t="s">
        <v>158</v>
      </c>
      <c r="GA43" s="2" t="s">
        <v>148</v>
      </c>
      <c r="GB43" s="4"/>
      <c r="GC43" s="8"/>
      <c r="GD43" s="4"/>
      <c r="GE43" s="8"/>
      <c r="GF43" s="7"/>
      <c r="GG43" s="7"/>
      <c r="GH43" s="2" t="s">
        <v>148</v>
      </c>
      <c r="GI43" s="2" t="s">
        <v>148</v>
      </c>
      <c r="GJ43" s="2" t="s">
        <v>148</v>
      </c>
      <c r="GK43" s="2" t="s">
        <v>148</v>
      </c>
      <c r="GL43" s="2" t="s">
        <v>148</v>
      </c>
      <c r="GM43" s="2" t="s">
        <v>148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155</v>
      </c>
      <c r="JI43" s="2" t="s">
        <v>145</v>
      </c>
      <c r="JJ43" s="2" t="s">
        <v>202</v>
      </c>
      <c r="JK43" s="2" t="s">
        <v>148</v>
      </c>
      <c r="JL43" s="2" t="s">
        <v>158</v>
      </c>
      <c r="JM43" s="2" t="s">
        <v>158</v>
      </c>
      <c r="JN43" s="2" t="s">
        <v>148</v>
      </c>
      <c r="JO43" s="4"/>
      <c r="JP43" s="8"/>
      <c r="JQ43" s="4"/>
      <c r="JR43" s="8"/>
      <c r="JS43" s="7"/>
      <c r="JT43" s="7"/>
      <c r="JU43" s="2" t="s">
        <v>148</v>
      </c>
      <c r="JV43" s="2" t="s">
        <v>148</v>
      </c>
      <c r="JW43" s="2" t="s">
        <v>148</v>
      </c>
      <c r="JX43" s="2" t="s">
        <v>148</v>
      </c>
      <c r="JY43" s="2" t="s">
        <v>148</v>
      </c>
      <c r="JZ43" s="2" t="s">
        <v>148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155</v>
      </c>
      <c r="KV43" s="2" t="s">
        <v>145</v>
      </c>
      <c r="KW43" s="2" t="s">
        <v>384</v>
      </c>
      <c r="KX43" s="2" t="s">
        <v>148</v>
      </c>
      <c r="KY43" s="2" t="s">
        <v>158</v>
      </c>
      <c r="KZ43" s="2" t="s">
        <v>158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>
        <v>37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510</v>
      </c>
      <c r="B44" s="2" t="s">
        <v>137</v>
      </c>
      <c r="C44" s="2" t="s">
        <v>138</v>
      </c>
      <c r="D44" s="2" t="s">
        <v>491</v>
      </c>
      <c r="E44" s="2" t="s">
        <v>505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494</v>
      </c>
      <c r="K44" s="2" t="s">
        <v>320</v>
      </c>
      <c r="L44" s="3">
        <v>24.76</v>
      </c>
      <c r="M44" s="3">
        <v>26</v>
      </c>
      <c r="N44" s="3">
        <v>79.99</v>
      </c>
      <c r="O44" s="2" t="s">
        <v>145</v>
      </c>
      <c r="P44" s="2" t="s">
        <v>511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372</v>
      </c>
      <c r="V44" s="2" t="s">
        <v>499</v>
      </c>
      <c r="W44" s="2" t="s">
        <v>151</v>
      </c>
      <c r="X44" s="2" t="s">
        <v>148</v>
      </c>
      <c r="Y44" s="2" t="s">
        <v>178</v>
      </c>
      <c r="Z44" s="4">
        <v>23</v>
      </c>
      <c r="AA44" s="4">
        <f>=ROUNDDOWN(15.3333333333333,0)</f>
      </c>
      <c r="AB44" s="5">
        <v>1.5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148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374</v>
      </c>
      <c r="BX44" s="2" t="s">
        <v>512</v>
      </c>
      <c r="BY44" s="2" t="s">
        <v>158</v>
      </c>
      <c r="BZ44" s="2" t="s">
        <v>158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233</v>
      </c>
      <c r="CK44" s="2" t="s">
        <v>180</v>
      </c>
      <c r="CL44" s="2" t="s">
        <v>158</v>
      </c>
      <c r="CM44" s="2" t="s">
        <v>158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160</v>
      </c>
      <c r="CX44" s="2" t="s">
        <v>439</v>
      </c>
      <c r="CY44" s="2" t="s">
        <v>158</v>
      </c>
      <c r="CZ44" s="2" t="s">
        <v>158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148</v>
      </c>
      <c r="DK44" s="2" t="s">
        <v>148</v>
      </c>
      <c r="DL44" s="2" t="s">
        <v>158</v>
      </c>
      <c r="DM44" s="2" t="s">
        <v>158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145</v>
      </c>
      <c r="DW44" s="2" t="s">
        <v>178</v>
      </c>
      <c r="DX44" s="2" t="s">
        <v>183</v>
      </c>
      <c r="DY44" s="2" t="s">
        <v>158</v>
      </c>
      <c r="DZ44" s="2" t="s">
        <v>158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379</v>
      </c>
      <c r="EK44" s="2" t="s">
        <v>148</v>
      </c>
      <c r="EL44" s="2" t="s">
        <v>158</v>
      </c>
      <c r="EM44" s="2" t="s">
        <v>158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216</v>
      </c>
      <c r="EW44" s="2" t="s">
        <v>166</v>
      </c>
      <c r="EX44" s="2" t="s">
        <v>380</v>
      </c>
      <c r="EY44" s="2" t="s">
        <v>158</v>
      </c>
      <c r="EZ44" s="2" t="s">
        <v>158</v>
      </c>
      <c r="FA44" s="2" t="s">
        <v>148</v>
      </c>
      <c r="FB44" s="4"/>
      <c r="FC44" s="8"/>
      <c r="FD44" s="4"/>
      <c r="FE44" s="8"/>
      <c r="FF44" s="7"/>
      <c r="FG44" s="7"/>
      <c r="FH44" s="2" t="s">
        <v>155</v>
      </c>
      <c r="FI44" s="2" t="s">
        <v>145</v>
      </c>
      <c r="FJ44" s="2" t="s">
        <v>168</v>
      </c>
      <c r="FK44" s="2" t="s">
        <v>439</v>
      </c>
      <c r="FL44" s="2" t="s">
        <v>158</v>
      </c>
      <c r="FM44" s="2" t="s">
        <v>158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513</v>
      </c>
      <c r="FY44" s="2" t="s">
        <v>158</v>
      </c>
      <c r="FZ44" s="2" t="s">
        <v>158</v>
      </c>
      <c r="GA44" s="2" t="s">
        <v>148</v>
      </c>
      <c r="GB44" s="4"/>
      <c r="GC44" s="8"/>
      <c r="GD44" s="4"/>
      <c r="GE44" s="8"/>
      <c r="GF44" s="7"/>
      <c r="GG44" s="7"/>
      <c r="GH44" s="2" t="s">
        <v>148</v>
      </c>
      <c r="GI44" s="2" t="s">
        <v>148</v>
      </c>
      <c r="GJ44" s="2" t="s">
        <v>148</v>
      </c>
      <c r="GK44" s="2" t="s">
        <v>148</v>
      </c>
      <c r="GL44" s="2" t="s">
        <v>148</v>
      </c>
      <c r="GM44" s="2" t="s">
        <v>148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155</v>
      </c>
      <c r="JI44" s="2" t="s">
        <v>145</v>
      </c>
      <c r="JJ44" s="2" t="s">
        <v>202</v>
      </c>
      <c r="JK44" s="2" t="s">
        <v>148</v>
      </c>
      <c r="JL44" s="2" t="s">
        <v>158</v>
      </c>
      <c r="JM44" s="2" t="s">
        <v>158</v>
      </c>
      <c r="JN44" s="2" t="s">
        <v>148</v>
      </c>
      <c r="JO44" s="4"/>
      <c r="JP44" s="8"/>
      <c r="JQ44" s="4"/>
      <c r="JR44" s="8"/>
      <c r="JS44" s="7"/>
      <c r="JT44" s="7"/>
      <c r="JU44" s="2" t="s">
        <v>148</v>
      </c>
      <c r="JV44" s="2" t="s">
        <v>148</v>
      </c>
      <c r="JW44" s="2" t="s">
        <v>148</v>
      </c>
      <c r="JX44" s="2" t="s">
        <v>148</v>
      </c>
      <c r="JY44" s="2" t="s">
        <v>148</v>
      </c>
      <c r="JZ44" s="2" t="s">
        <v>148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155</v>
      </c>
      <c r="KV44" s="2" t="s">
        <v>145</v>
      </c>
      <c r="KW44" s="2" t="s">
        <v>384</v>
      </c>
      <c r="KX44" s="2" t="s">
        <v>148</v>
      </c>
      <c r="KY44" s="2" t="s">
        <v>158</v>
      </c>
      <c r="KZ44" s="2" t="s">
        <v>158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>
        <v>23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514</v>
      </c>
      <c r="B45" s="2" t="s">
        <v>137</v>
      </c>
      <c r="C45" s="2" t="s">
        <v>138</v>
      </c>
      <c r="D45" s="2" t="s">
        <v>491</v>
      </c>
      <c r="E45" s="2" t="s">
        <v>505</v>
      </c>
      <c r="F45" s="2" t="s">
        <v>497</v>
      </c>
      <c r="G45" s="2" t="s">
        <v>497</v>
      </c>
      <c r="H45" s="2" t="s">
        <v>497</v>
      </c>
      <c r="I45" s="2" t="s">
        <v>498</v>
      </c>
      <c r="J45" s="2" t="s">
        <v>494</v>
      </c>
      <c r="K45" s="2" t="s">
        <v>205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372</v>
      </c>
      <c r="V45" s="2" t="s">
        <v>499</v>
      </c>
      <c r="W45" s="2" t="s">
        <v>151</v>
      </c>
      <c r="X45" s="2" t="s">
        <v>148</v>
      </c>
      <c r="Y45" s="2" t="s">
        <v>178</v>
      </c>
      <c r="Z45" s="4">
        <v>132</v>
      </c>
      <c r="AA45" s="4">
        <f>=ROUNDDOWN(88,0)</f>
      </c>
      <c r="AB45" s="5">
        <v>1.5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148</v>
      </c>
      <c r="BM45" s="7"/>
      <c r="BN45" s="7"/>
      <c r="BO45" s="4"/>
      <c r="BP45" s="8"/>
      <c r="BQ45" s="4"/>
      <c r="BR45" s="8"/>
      <c r="BS45" s="7"/>
      <c r="BT45" s="7"/>
      <c r="BU45" s="2" t="s">
        <v>155</v>
      </c>
      <c r="BV45" s="2" t="s">
        <v>145</v>
      </c>
      <c r="BW45" s="2" t="s">
        <v>374</v>
      </c>
      <c r="BX45" s="2" t="s">
        <v>375</v>
      </c>
      <c r="BY45" s="2" t="s">
        <v>158</v>
      </c>
      <c r="BZ45" s="2" t="s">
        <v>158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233</v>
      </c>
      <c r="CK45" s="2" t="s">
        <v>363</v>
      </c>
      <c r="CL45" s="2" t="s">
        <v>158</v>
      </c>
      <c r="CM45" s="2" t="s">
        <v>158</v>
      </c>
      <c r="CN45" s="2" t="s">
        <v>148</v>
      </c>
      <c r="CO45" s="4"/>
      <c r="CP45" s="8"/>
      <c r="CQ45" s="4"/>
      <c r="CR45" s="8"/>
      <c r="CS45" s="7"/>
      <c r="CT45" s="7"/>
      <c r="CU45" s="2" t="s">
        <v>155</v>
      </c>
      <c r="CV45" s="2" t="s">
        <v>145</v>
      </c>
      <c r="CW45" s="2" t="s">
        <v>160</v>
      </c>
      <c r="CX45" s="2" t="s">
        <v>515</v>
      </c>
      <c r="CY45" s="2" t="s">
        <v>158</v>
      </c>
      <c r="CZ45" s="2" t="s">
        <v>158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148</v>
      </c>
      <c r="DK45" s="2" t="s">
        <v>148</v>
      </c>
      <c r="DL45" s="2" t="s">
        <v>158</v>
      </c>
      <c r="DM45" s="2" t="s">
        <v>158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145</v>
      </c>
      <c r="DW45" s="2" t="s">
        <v>178</v>
      </c>
      <c r="DX45" s="2" t="s">
        <v>422</v>
      </c>
      <c r="DY45" s="2" t="s">
        <v>158</v>
      </c>
      <c r="DZ45" s="2" t="s">
        <v>158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379</v>
      </c>
      <c r="EK45" s="2" t="s">
        <v>516</v>
      </c>
      <c r="EL45" s="2" t="s">
        <v>158</v>
      </c>
      <c r="EM45" s="2" t="s">
        <v>158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216</v>
      </c>
      <c r="EW45" s="2" t="s">
        <v>166</v>
      </c>
      <c r="EX45" s="2" t="s">
        <v>517</v>
      </c>
      <c r="EY45" s="2" t="s">
        <v>158</v>
      </c>
      <c r="EZ45" s="2" t="s">
        <v>158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439</v>
      </c>
      <c r="FL45" s="2" t="s">
        <v>158</v>
      </c>
      <c r="FM45" s="2" t="s">
        <v>158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518</v>
      </c>
      <c r="FY45" s="2" t="s">
        <v>158</v>
      </c>
      <c r="FZ45" s="2" t="s">
        <v>158</v>
      </c>
      <c r="GA45" s="2" t="s">
        <v>148</v>
      </c>
      <c r="GB45" s="4"/>
      <c r="GC45" s="8"/>
      <c r="GD45" s="4"/>
      <c r="GE45" s="8"/>
      <c r="GF45" s="7"/>
      <c r="GG45" s="7"/>
      <c r="GH45" s="2" t="s">
        <v>148</v>
      </c>
      <c r="GI45" s="2" t="s">
        <v>148</v>
      </c>
      <c r="GJ45" s="2" t="s">
        <v>148</v>
      </c>
      <c r="GK45" s="2" t="s">
        <v>148</v>
      </c>
      <c r="GL45" s="2" t="s">
        <v>148</v>
      </c>
      <c r="GM45" s="2" t="s">
        <v>148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155</v>
      </c>
      <c r="JI45" s="2" t="s">
        <v>145</v>
      </c>
      <c r="JJ45" s="2" t="s">
        <v>202</v>
      </c>
      <c r="JK45" s="2" t="s">
        <v>148</v>
      </c>
      <c r="JL45" s="2" t="s">
        <v>158</v>
      </c>
      <c r="JM45" s="2" t="s">
        <v>158</v>
      </c>
      <c r="JN45" s="2" t="s">
        <v>148</v>
      </c>
      <c r="JO45" s="4"/>
      <c r="JP45" s="8"/>
      <c r="JQ45" s="4"/>
      <c r="JR45" s="8"/>
      <c r="JS45" s="7"/>
      <c r="JT45" s="7"/>
      <c r="JU45" s="2" t="s">
        <v>148</v>
      </c>
      <c r="JV45" s="2" t="s">
        <v>148</v>
      </c>
      <c r="JW45" s="2" t="s">
        <v>148</v>
      </c>
      <c r="JX45" s="2" t="s">
        <v>148</v>
      </c>
      <c r="JY45" s="2" t="s">
        <v>148</v>
      </c>
      <c r="JZ45" s="2" t="s">
        <v>148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155</v>
      </c>
      <c r="KV45" s="2" t="s">
        <v>145</v>
      </c>
      <c r="KW45" s="2" t="s">
        <v>384</v>
      </c>
      <c r="KX45" s="2" t="s">
        <v>148</v>
      </c>
      <c r="KY45" s="2" t="s">
        <v>158</v>
      </c>
      <c r="KZ45" s="2" t="s">
        <v>158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>
        <v>132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519</v>
      </c>
      <c r="B46" s="2" t="s">
        <v>137</v>
      </c>
      <c r="C46" s="2" t="s">
        <v>138</v>
      </c>
      <c r="D46" s="2" t="s">
        <v>491</v>
      </c>
      <c r="E46" s="2" t="s">
        <v>505</v>
      </c>
      <c r="F46" s="2" t="s">
        <v>520</v>
      </c>
      <c r="G46" s="2" t="s">
        <v>520</v>
      </c>
      <c r="H46" s="2" t="s">
        <v>520</v>
      </c>
      <c r="I46" s="2" t="s">
        <v>498</v>
      </c>
      <c r="J46" s="2" t="s">
        <v>494</v>
      </c>
      <c r="K46" s="2" t="s">
        <v>398</v>
      </c>
      <c r="L46" s="3">
        <v>24.76</v>
      </c>
      <c r="M46" s="3">
        <v>26</v>
      </c>
      <c r="N46" s="3">
        <v>79.99</v>
      </c>
      <c r="O46" s="2" t="s">
        <v>436</v>
      </c>
      <c r="P46" s="2" t="s">
        <v>351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372</v>
      </c>
      <c r="V46" s="2" t="s">
        <v>285</v>
      </c>
      <c r="W46" s="2" t="s">
        <v>151</v>
      </c>
      <c r="X46" s="2" t="s">
        <v>148</v>
      </c>
      <c r="Y46" s="2" t="s">
        <v>178</v>
      </c>
      <c r="Z46" s="4">
        <v>25</v>
      </c>
      <c r="AA46" s="4">
        <f>=ROUNDDOWN(14.7058823529412,0)</f>
      </c>
      <c r="AB46" s="5">
        <v>1.7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374</v>
      </c>
      <c r="BX46" s="2" t="s">
        <v>148</v>
      </c>
      <c r="BY46" s="2" t="s">
        <v>158</v>
      </c>
      <c r="BZ46" s="2" t="s">
        <v>158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178</v>
      </c>
      <c r="CK46" s="2" t="s">
        <v>388</v>
      </c>
      <c r="CL46" s="2" t="s">
        <v>158</v>
      </c>
      <c r="CM46" s="2" t="s">
        <v>158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160</v>
      </c>
      <c r="CX46" s="2" t="s">
        <v>354</v>
      </c>
      <c r="CY46" s="2" t="s">
        <v>158</v>
      </c>
      <c r="CZ46" s="2" t="s">
        <v>158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148</v>
      </c>
      <c r="DK46" s="2" t="s">
        <v>521</v>
      </c>
      <c r="DL46" s="2" t="s">
        <v>158</v>
      </c>
      <c r="DM46" s="2" t="s">
        <v>158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178</v>
      </c>
      <c r="DX46" s="2" t="s">
        <v>180</v>
      </c>
      <c r="DY46" s="2" t="s">
        <v>158</v>
      </c>
      <c r="DZ46" s="2" t="s">
        <v>158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379</v>
      </c>
      <c r="EK46" s="2" t="s">
        <v>522</v>
      </c>
      <c r="EL46" s="2" t="s">
        <v>158</v>
      </c>
      <c r="EM46" s="2" t="s">
        <v>158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166</v>
      </c>
      <c r="EX46" s="2" t="s">
        <v>517</v>
      </c>
      <c r="EY46" s="2" t="s">
        <v>158</v>
      </c>
      <c r="EZ46" s="2" t="s">
        <v>158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523</v>
      </c>
      <c r="FL46" s="2" t="s">
        <v>158</v>
      </c>
      <c r="FM46" s="2" t="s">
        <v>158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524</v>
      </c>
      <c r="FY46" s="2" t="s">
        <v>158</v>
      </c>
      <c r="FZ46" s="2" t="s">
        <v>158</v>
      </c>
      <c r="GA46" s="2" t="s">
        <v>148</v>
      </c>
      <c r="GB46" s="4"/>
      <c r="GC46" s="8"/>
      <c r="GD46" s="4"/>
      <c r="GE46" s="8"/>
      <c r="GF46" s="7"/>
      <c r="GG46" s="7"/>
      <c r="GH46" s="2" t="s">
        <v>148</v>
      </c>
      <c r="GI46" s="2" t="s">
        <v>148</v>
      </c>
      <c r="GJ46" s="2" t="s">
        <v>148</v>
      </c>
      <c r="GK46" s="2" t="s">
        <v>148</v>
      </c>
      <c r="GL46" s="2" t="s">
        <v>148</v>
      </c>
      <c r="GM46" s="2" t="s">
        <v>148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155</v>
      </c>
      <c r="JI46" s="2" t="s">
        <v>145</v>
      </c>
      <c r="JJ46" s="2" t="s">
        <v>202</v>
      </c>
      <c r="JK46" s="2" t="s">
        <v>148</v>
      </c>
      <c r="JL46" s="2" t="s">
        <v>158</v>
      </c>
      <c r="JM46" s="2" t="s">
        <v>158</v>
      </c>
      <c r="JN46" s="2" t="s">
        <v>148</v>
      </c>
      <c r="JO46" s="4"/>
      <c r="JP46" s="8"/>
      <c r="JQ46" s="4"/>
      <c r="JR46" s="8"/>
      <c r="JS46" s="7"/>
      <c r="JT46" s="7"/>
      <c r="JU46" s="2" t="s">
        <v>148</v>
      </c>
      <c r="JV46" s="2" t="s">
        <v>148</v>
      </c>
      <c r="JW46" s="2" t="s">
        <v>148</v>
      </c>
      <c r="JX46" s="2" t="s">
        <v>148</v>
      </c>
      <c r="JY46" s="2" t="s">
        <v>148</v>
      </c>
      <c r="JZ46" s="2" t="s">
        <v>148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155</v>
      </c>
      <c r="KV46" s="2" t="s">
        <v>145</v>
      </c>
      <c r="KW46" s="2" t="s">
        <v>384</v>
      </c>
      <c r="KX46" s="2" t="s">
        <v>148</v>
      </c>
      <c r="KY46" s="2" t="s">
        <v>158</v>
      </c>
      <c r="KZ46" s="2" t="s">
        <v>158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>
        <v>25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525</v>
      </c>
      <c r="B47" s="2" t="s">
        <v>137</v>
      </c>
      <c r="C47" s="2" t="s">
        <v>526</v>
      </c>
      <c r="D47" s="2" t="s">
        <v>527</v>
      </c>
      <c r="E47" s="2" t="s">
        <v>528</v>
      </c>
      <c r="F47" s="2" t="s">
        <v>529</v>
      </c>
      <c r="G47" s="2" t="s">
        <v>529</v>
      </c>
      <c r="H47" s="2" t="s">
        <v>529</v>
      </c>
      <c r="I47" s="2" t="s">
        <v>530</v>
      </c>
      <c r="J47" s="2" t="s">
        <v>531</v>
      </c>
      <c r="K47" s="2" t="s">
        <v>532</v>
      </c>
      <c r="L47" s="3">
        <v>68.09</v>
      </c>
      <c r="M47" s="3">
        <v>71.49</v>
      </c>
      <c r="N47" s="3">
        <v>199.99</v>
      </c>
      <c r="O47" s="2" t="s">
        <v>436</v>
      </c>
      <c r="P47" s="2" t="s">
        <v>351</v>
      </c>
      <c r="Q47" s="2" t="s">
        <v>147</v>
      </c>
      <c r="R47" s="2" t="s">
        <v>148</v>
      </c>
      <c r="S47" s="2" t="s">
        <v>148</v>
      </c>
      <c r="T47" s="2" t="s">
        <v>533</v>
      </c>
      <c r="U47" s="2" t="s">
        <v>148</v>
      </c>
      <c r="V47" s="2" t="s">
        <v>430</v>
      </c>
      <c r="W47" s="2" t="s">
        <v>534</v>
      </c>
      <c r="X47" s="2" t="s">
        <v>148</v>
      </c>
      <c r="Y47" s="2" t="s">
        <v>327</v>
      </c>
      <c r="Z47" s="4">
        <v>141</v>
      </c>
      <c r="AA47" s="4">
        <f>=ROUNDDOWN(141,0)</f>
      </c>
      <c r="AB47" s="5">
        <v>1</v>
      </c>
      <c r="AC47" s="2" t="s">
        <v>148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1</v>
      </c>
      <c r="AQ47" s="8">
        <v>78.39</v>
      </c>
      <c r="AR47" s="4"/>
      <c r="AS47" s="8"/>
      <c r="AT47" s="7"/>
      <c r="AU47" s="7"/>
      <c r="AV47" s="4">
        <v>1</v>
      </c>
      <c r="AW47" s="8">
        <v>78.39</v>
      </c>
      <c r="AX47" s="4">
        <v>1</v>
      </c>
      <c r="AY47" s="8">
        <v>44.69</v>
      </c>
      <c r="AZ47" s="7" t="s">
        <v>148</v>
      </c>
      <c r="BA47" s="7">
        <v>0.7541</v>
      </c>
      <c r="BB47" s="7">
        <v>1</v>
      </c>
      <c r="BC47" s="4">
        <v>1</v>
      </c>
      <c r="BD47" s="8">
        <v>78.39</v>
      </c>
      <c r="BE47" s="4">
        <v>1</v>
      </c>
      <c r="BF47" s="8">
        <v>44.69</v>
      </c>
      <c r="BG47" s="7" t="s">
        <v>148</v>
      </c>
      <c r="BH47" s="7">
        <v>0.7541</v>
      </c>
      <c r="BI47" s="7">
        <v>1</v>
      </c>
      <c r="BJ47" s="4">
        <v>1</v>
      </c>
      <c r="BK47" s="8">
        <v>78.39</v>
      </c>
      <c r="BL47" s="2" t="s">
        <v>17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155</v>
      </c>
      <c r="BV47" s="2" t="s">
        <v>145</v>
      </c>
      <c r="BW47" s="2" t="s">
        <v>374</v>
      </c>
      <c r="BX47" s="2" t="s">
        <v>289</v>
      </c>
      <c r="BY47" s="2" t="s">
        <v>158</v>
      </c>
      <c r="BZ47" s="2" t="s">
        <v>158</v>
      </c>
      <c r="CA47" s="2" t="s">
        <v>148</v>
      </c>
      <c r="CB47" s="4">
        <v>1</v>
      </c>
      <c r="CC47" s="8">
        <v>78.39</v>
      </c>
      <c r="CD47" s="4"/>
      <c r="CE47" s="8"/>
      <c r="CF47" s="7"/>
      <c r="CG47" s="7"/>
      <c r="CH47" s="2" t="s">
        <v>155</v>
      </c>
      <c r="CI47" s="2" t="s">
        <v>145</v>
      </c>
      <c r="CJ47" s="2" t="s">
        <v>327</v>
      </c>
      <c r="CK47" s="2" t="s">
        <v>535</v>
      </c>
      <c r="CL47" s="2" t="s">
        <v>158</v>
      </c>
      <c r="CM47" s="2" t="s">
        <v>158</v>
      </c>
      <c r="CN47" s="2" t="s">
        <v>148</v>
      </c>
      <c r="CO47" s="4"/>
      <c r="CP47" s="8"/>
      <c r="CQ47" s="4"/>
      <c r="CR47" s="8"/>
      <c r="CS47" s="7"/>
      <c r="CT47" s="7"/>
      <c r="CU47" s="2" t="s">
        <v>155</v>
      </c>
      <c r="CV47" s="2" t="s">
        <v>145</v>
      </c>
      <c r="CW47" s="2" t="s">
        <v>160</v>
      </c>
      <c r="CX47" s="2" t="s">
        <v>354</v>
      </c>
      <c r="CY47" s="2" t="s">
        <v>158</v>
      </c>
      <c r="CZ47" s="2" t="s">
        <v>158</v>
      </c>
      <c r="DA47" s="2" t="s">
        <v>148</v>
      </c>
      <c r="DB47" s="4"/>
      <c r="DC47" s="8"/>
      <c r="DD47" s="4"/>
      <c r="DE47" s="8"/>
      <c r="DF47" s="7"/>
      <c r="DG47" s="7"/>
      <c r="DH47" s="2" t="s">
        <v>212</v>
      </c>
      <c r="DI47" s="2" t="s">
        <v>145</v>
      </c>
      <c r="DJ47" s="2" t="s">
        <v>148</v>
      </c>
      <c r="DK47" s="2" t="s">
        <v>148</v>
      </c>
      <c r="DL47" s="2" t="s">
        <v>158</v>
      </c>
      <c r="DM47" s="2" t="s">
        <v>158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145</v>
      </c>
      <c r="DW47" s="2" t="s">
        <v>536</v>
      </c>
      <c r="DX47" s="2" t="s">
        <v>537</v>
      </c>
      <c r="DY47" s="2" t="s">
        <v>158</v>
      </c>
      <c r="DZ47" s="2" t="s">
        <v>158</v>
      </c>
      <c r="EA47" s="2" t="s">
        <v>148</v>
      </c>
      <c r="EB47" s="4"/>
      <c r="EC47" s="8"/>
      <c r="ED47" s="4"/>
      <c r="EE47" s="8"/>
      <c r="EF47" s="7"/>
      <c r="EG47" s="7"/>
      <c r="EH47" s="2" t="s">
        <v>188</v>
      </c>
      <c r="EI47" s="2" t="s">
        <v>145</v>
      </c>
      <c r="EJ47" s="2" t="s">
        <v>148</v>
      </c>
      <c r="EK47" s="2" t="s">
        <v>148</v>
      </c>
      <c r="EL47" s="2" t="s">
        <v>158</v>
      </c>
      <c r="EM47" s="2" t="s">
        <v>158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145</v>
      </c>
      <c r="EW47" s="2" t="s">
        <v>166</v>
      </c>
      <c r="EX47" s="2" t="s">
        <v>451</v>
      </c>
      <c r="EY47" s="2" t="s">
        <v>538</v>
      </c>
      <c r="EZ47" s="2" t="s">
        <v>158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145</v>
      </c>
      <c r="FJ47" s="2" t="s">
        <v>168</v>
      </c>
      <c r="FK47" s="2" t="s">
        <v>539</v>
      </c>
      <c r="FL47" s="2" t="s">
        <v>158</v>
      </c>
      <c r="FM47" s="2" t="s">
        <v>158</v>
      </c>
      <c r="FN47" s="2" t="s">
        <v>148</v>
      </c>
      <c r="FO47" s="4"/>
      <c r="FP47" s="8"/>
      <c r="FQ47" s="4"/>
      <c r="FR47" s="8"/>
      <c r="FS47" s="7"/>
      <c r="FT47" s="7"/>
      <c r="FU47" s="2" t="s">
        <v>540</v>
      </c>
      <c r="FV47" s="2" t="s">
        <v>145</v>
      </c>
      <c r="FW47" s="2" t="s">
        <v>148</v>
      </c>
      <c r="FX47" s="2" t="s">
        <v>148</v>
      </c>
      <c r="FY47" s="2" t="s">
        <v>158</v>
      </c>
      <c r="FZ47" s="2" t="s">
        <v>158</v>
      </c>
      <c r="GA47" s="2" t="s">
        <v>148</v>
      </c>
      <c r="GB47" s="4"/>
      <c r="GC47" s="8"/>
      <c r="GD47" s="4"/>
      <c r="GE47" s="8"/>
      <c r="GF47" s="7"/>
      <c r="GG47" s="7"/>
      <c r="GH47" s="2" t="s">
        <v>148</v>
      </c>
      <c r="GI47" s="2" t="s">
        <v>148</v>
      </c>
      <c r="GJ47" s="2" t="s">
        <v>148</v>
      </c>
      <c r="GK47" s="2" t="s">
        <v>148</v>
      </c>
      <c r="GL47" s="2" t="s">
        <v>148</v>
      </c>
      <c r="GM47" s="2" t="s">
        <v>148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155</v>
      </c>
      <c r="JI47" s="2" t="s">
        <v>145</v>
      </c>
      <c r="JJ47" s="2" t="s">
        <v>202</v>
      </c>
      <c r="JK47" s="2" t="s">
        <v>541</v>
      </c>
      <c r="JL47" s="2" t="s">
        <v>158</v>
      </c>
      <c r="JM47" s="2" t="s">
        <v>158</v>
      </c>
      <c r="JN47" s="2" t="s">
        <v>148</v>
      </c>
      <c r="JO47" s="4"/>
      <c r="JP47" s="8"/>
      <c r="JQ47" s="4"/>
      <c r="JR47" s="8"/>
      <c r="JS47" s="7"/>
      <c r="JT47" s="7"/>
      <c r="JU47" s="2" t="s">
        <v>148</v>
      </c>
      <c r="JV47" s="2" t="s">
        <v>148</v>
      </c>
      <c r="JW47" s="2" t="s">
        <v>148</v>
      </c>
      <c r="JX47" s="2" t="s">
        <v>148</v>
      </c>
      <c r="JY47" s="2" t="s">
        <v>148</v>
      </c>
      <c r="JZ47" s="2" t="s">
        <v>148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155</v>
      </c>
      <c r="KV47" s="2" t="s">
        <v>145</v>
      </c>
      <c r="KW47" s="2" t="s">
        <v>174</v>
      </c>
      <c r="KX47" s="2" t="s">
        <v>148</v>
      </c>
      <c r="KY47" s="2" t="s">
        <v>158</v>
      </c>
      <c r="KZ47" s="2" t="s">
        <v>158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212</v>
      </c>
      <c r="OV47" s="2" t="s">
        <v>145</v>
      </c>
      <c r="OW47" s="2" t="s">
        <v>148</v>
      </c>
      <c r="OX47" s="2" t="s">
        <v>148</v>
      </c>
      <c r="OY47" s="2" t="s">
        <v>158</v>
      </c>
      <c r="OZ47" s="2" t="s">
        <v>158</v>
      </c>
      <c r="PA47" s="2" t="s">
        <v>148</v>
      </c>
      <c r="PB47" s="4">
        <v>141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542</v>
      </c>
      <c r="B48" s="2" t="s">
        <v>137</v>
      </c>
      <c r="C48" s="2" t="s">
        <v>526</v>
      </c>
      <c r="D48" s="2" t="s">
        <v>527</v>
      </c>
      <c r="E48" s="2" t="s">
        <v>528</v>
      </c>
      <c r="F48" s="2" t="s">
        <v>529</v>
      </c>
      <c r="G48" s="2" t="s">
        <v>529</v>
      </c>
      <c r="H48" s="2" t="s">
        <v>529</v>
      </c>
      <c r="I48" s="2" t="s">
        <v>530</v>
      </c>
      <c r="J48" s="2" t="s">
        <v>543</v>
      </c>
      <c r="K48" s="2" t="s">
        <v>532</v>
      </c>
      <c r="L48" s="3">
        <v>85.12</v>
      </c>
      <c r="M48" s="3">
        <v>89.38</v>
      </c>
      <c r="N48" s="3">
        <v>249.99</v>
      </c>
      <c r="O48" s="2" t="s">
        <v>406</v>
      </c>
      <c r="P48" s="2" t="s">
        <v>351</v>
      </c>
      <c r="Q48" s="2" t="s">
        <v>147</v>
      </c>
      <c r="R48" s="2" t="s">
        <v>148</v>
      </c>
      <c r="S48" s="2" t="s">
        <v>148</v>
      </c>
      <c r="T48" s="2" t="s">
        <v>533</v>
      </c>
      <c r="U48" s="2" t="s">
        <v>148</v>
      </c>
      <c r="V48" s="2" t="s">
        <v>430</v>
      </c>
      <c r="W48" s="2" t="s">
        <v>534</v>
      </c>
      <c r="X48" s="2" t="s">
        <v>148</v>
      </c>
      <c r="Y48" s="2" t="s">
        <v>327</v>
      </c>
      <c r="Z48" s="4"/>
      <c r="AA48" s="4">
        <f>=ROUNDDOWN({0},0)</f>
      </c>
      <c r="AB48" s="5">
        <v>1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1</v>
      </c>
      <c r="AS48" s="8">
        <v>44.69</v>
      </c>
      <c r="AT48" s="7">
        <v>-1</v>
      </c>
      <c r="AU48" s="7">
        <v>-1</v>
      </c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 t="s">
        <v>148</v>
      </c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374</v>
      </c>
      <c r="BX48" s="2" t="s">
        <v>431</v>
      </c>
      <c r="BY48" s="2" t="s">
        <v>158</v>
      </c>
      <c r="BZ48" s="2" t="s">
        <v>158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327</v>
      </c>
      <c r="CK48" s="2" t="s">
        <v>544</v>
      </c>
      <c r="CL48" s="2" t="s">
        <v>158</v>
      </c>
      <c r="CM48" s="2" t="s">
        <v>158</v>
      </c>
      <c r="CN48" s="2" t="s">
        <v>148</v>
      </c>
      <c r="CO48" s="4"/>
      <c r="CP48" s="8"/>
      <c r="CQ48" s="4">
        <v>1</v>
      </c>
      <c r="CR48" s="8">
        <v>44.69</v>
      </c>
      <c r="CS48" s="7">
        <v>-1</v>
      </c>
      <c r="CT48" s="7">
        <v>-1</v>
      </c>
      <c r="CU48" s="2" t="s">
        <v>155</v>
      </c>
      <c r="CV48" s="2" t="s">
        <v>145</v>
      </c>
      <c r="CW48" s="2" t="s">
        <v>160</v>
      </c>
      <c r="CX48" s="2" t="s">
        <v>409</v>
      </c>
      <c r="CY48" s="2" t="s">
        <v>158</v>
      </c>
      <c r="CZ48" s="2" t="s">
        <v>158</v>
      </c>
      <c r="DA48" s="2" t="s">
        <v>148</v>
      </c>
      <c r="DB48" s="4"/>
      <c r="DC48" s="8"/>
      <c r="DD48" s="4"/>
      <c r="DE48" s="8"/>
      <c r="DF48" s="7"/>
      <c r="DG48" s="7"/>
      <c r="DH48" s="2" t="s">
        <v>212</v>
      </c>
      <c r="DI48" s="2" t="s">
        <v>145</v>
      </c>
      <c r="DJ48" s="2" t="s">
        <v>148</v>
      </c>
      <c r="DK48" s="2" t="s">
        <v>148</v>
      </c>
      <c r="DL48" s="2" t="s">
        <v>158</v>
      </c>
      <c r="DM48" s="2" t="s">
        <v>158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327</v>
      </c>
      <c r="DX48" s="2" t="s">
        <v>537</v>
      </c>
      <c r="DY48" s="2" t="s">
        <v>158</v>
      </c>
      <c r="DZ48" s="2" t="s">
        <v>158</v>
      </c>
      <c r="EA48" s="2" t="s">
        <v>148</v>
      </c>
      <c r="EB48" s="4"/>
      <c r="EC48" s="8"/>
      <c r="ED48" s="4"/>
      <c r="EE48" s="8"/>
      <c r="EF48" s="7"/>
      <c r="EG48" s="7"/>
      <c r="EH48" s="2" t="s">
        <v>188</v>
      </c>
      <c r="EI48" s="2" t="s">
        <v>145</v>
      </c>
      <c r="EJ48" s="2" t="s">
        <v>148</v>
      </c>
      <c r="EK48" s="2" t="s">
        <v>148</v>
      </c>
      <c r="EL48" s="2" t="s">
        <v>158</v>
      </c>
      <c r="EM48" s="2" t="s">
        <v>158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545</v>
      </c>
      <c r="EY48" s="2" t="s">
        <v>538</v>
      </c>
      <c r="EZ48" s="2" t="s">
        <v>158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313</v>
      </c>
      <c r="FL48" s="2" t="s">
        <v>158</v>
      </c>
      <c r="FM48" s="2" t="s">
        <v>158</v>
      </c>
      <c r="FN48" s="2" t="s">
        <v>148</v>
      </c>
      <c r="FO48" s="4"/>
      <c r="FP48" s="8"/>
      <c r="FQ48" s="4"/>
      <c r="FR48" s="8"/>
      <c r="FS48" s="7"/>
      <c r="FT48" s="7"/>
      <c r="FU48" s="2" t="s">
        <v>540</v>
      </c>
      <c r="FV48" s="2" t="s">
        <v>145</v>
      </c>
      <c r="FW48" s="2" t="s">
        <v>148</v>
      </c>
      <c r="FX48" s="2" t="s">
        <v>148</v>
      </c>
      <c r="FY48" s="2" t="s">
        <v>158</v>
      </c>
      <c r="FZ48" s="2" t="s">
        <v>158</v>
      </c>
      <c r="GA48" s="2" t="s">
        <v>148</v>
      </c>
      <c r="GB48" s="4"/>
      <c r="GC48" s="8"/>
      <c r="GD48" s="4"/>
      <c r="GE48" s="8"/>
      <c r="GF48" s="7"/>
      <c r="GG48" s="7"/>
      <c r="GH48" s="2" t="s">
        <v>148</v>
      </c>
      <c r="GI48" s="2" t="s">
        <v>148</v>
      </c>
      <c r="GJ48" s="2" t="s">
        <v>148</v>
      </c>
      <c r="GK48" s="2" t="s">
        <v>148</v>
      </c>
      <c r="GL48" s="2" t="s">
        <v>148</v>
      </c>
      <c r="GM48" s="2" t="s">
        <v>148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155</v>
      </c>
      <c r="JI48" s="2" t="s">
        <v>145</v>
      </c>
      <c r="JJ48" s="2" t="s">
        <v>202</v>
      </c>
      <c r="JK48" s="2" t="s">
        <v>148</v>
      </c>
      <c r="JL48" s="2" t="s">
        <v>158</v>
      </c>
      <c r="JM48" s="2" t="s">
        <v>158</v>
      </c>
      <c r="JN48" s="2" t="s">
        <v>148</v>
      </c>
      <c r="JO48" s="4"/>
      <c r="JP48" s="8"/>
      <c r="JQ48" s="4"/>
      <c r="JR48" s="8"/>
      <c r="JS48" s="7"/>
      <c r="JT48" s="7"/>
      <c r="JU48" s="2" t="s">
        <v>148</v>
      </c>
      <c r="JV48" s="2" t="s">
        <v>148</v>
      </c>
      <c r="JW48" s="2" t="s">
        <v>148</v>
      </c>
      <c r="JX48" s="2" t="s">
        <v>148</v>
      </c>
      <c r="JY48" s="2" t="s">
        <v>148</v>
      </c>
      <c r="JZ48" s="2" t="s">
        <v>148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155</v>
      </c>
      <c r="KV48" s="2" t="s">
        <v>145</v>
      </c>
      <c r="KW48" s="2" t="s">
        <v>174</v>
      </c>
      <c r="KX48" s="2" t="s">
        <v>148</v>
      </c>
      <c r="KY48" s="2" t="s">
        <v>158</v>
      </c>
      <c r="KZ48" s="2" t="s">
        <v>158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212</v>
      </c>
      <c r="OV48" s="2" t="s">
        <v>145</v>
      </c>
      <c r="OW48" s="2" t="s">
        <v>148</v>
      </c>
      <c r="OX48" s="2" t="s">
        <v>148</v>
      </c>
      <c r="OY48" s="2" t="s">
        <v>158</v>
      </c>
      <c r="OZ48" s="2" t="s">
        <v>158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546</v>
      </c>
      <c r="B49" s="2" t="s">
        <v>137</v>
      </c>
      <c r="C49" s="2" t="s">
        <v>526</v>
      </c>
      <c r="D49" s="2" t="s">
        <v>527</v>
      </c>
      <c r="E49" s="2" t="s">
        <v>528</v>
      </c>
      <c r="F49" s="2" t="s">
        <v>547</v>
      </c>
      <c r="G49" s="2" t="s">
        <v>547</v>
      </c>
      <c r="H49" s="2" t="s">
        <v>547</v>
      </c>
      <c r="I49" s="2" t="s">
        <v>530</v>
      </c>
      <c r="J49" s="2" t="s">
        <v>531</v>
      </c>
      <c r="K49" s="2" t="s">
        <v>548</v>
      </c>
      <c r="L49" s="3">
        <v>68.09</v>
      </c>
      <c r="M49" s="3">
        <v>71.49</v>
      </c>
      <c r="N49" s="3">
        <v>199.99</v>
      </c>
      <c r="O49" s="2" t="s">
        <v>406</v>
      </c>
      <c r="P49" s="2" t="s">
        <v>351</v>
      </c>
      <c r="Q49" s="2" t="s">
        <v>147</v>
      </c>
      <c r="R49" s="2" t="s">
        <v>148</v>
      </c>
      <c r="S49" s="2" t="s">
        <v>148</v>
      </c>
      <c r="T49" s="2" t="s">
        <v>533</v>
      </c>
      <c r="U49" s="2" t="s">
        <v>148</v>
      </c>
      <c r="V49" s="2" t="s">
        <v>430</v>
      </c>
      <c r="W49" s="2" t="s">
        <v>534</v>
      </c>
      <c r="X49" s="2" t="s">
        <v>148</v>
      </c>
      <c r="Y49" s="2" t="s">
        <v>549</v>
      </c>
      <c r="Z49" s="4"/>
      <c r="AA49" s="4">
        <f>=ROUNDDOWN({0},0)</f>
      </c>
      <c r="AB49" s="5"/>
      <c r="AC49" s="2" t="s">
        <v>148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1</v>
      </c>
      <c r="AS49" s="8">
        <v>35.75</v>
      </c>
      <c r="AT49" s="7">
        <v>-1</v>
      </c>
      <c r="AU49" s="7">
        <v>-1</v>
      </c>
      <c r="AV49" s="4"/>
      <c r="AW49" s="8"/>
      <c r="AX49" s="4">
        <v>1</v>
      </c>
      <c r="AY49" s="8">
        <v>35.75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35.75</v>
      </c>
      <c r="BG49" s="7">
        <v>-1</v>
      </c>
      <c r="BH49" s="7">
        <v>-1</v>
      </c>
      <c r="BI49" s="7"/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216</v>
      </c>
      <c r="BW49" s="2" t="s">
        <v>374</v>
      </c>
      <c r="BX49" s="2" t="s">
        <v>184</v>
      </c>
      <c r="BY49" s="2" t="s">
        <v>158</v>
      </c>
      <c r="BZ49" s="2" t="s">
        <v>158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216</v>
      </c>
      <c r="CJ49" s="2" t="s">
        <v>550</v>
      </c>
      <c r="CK49" s="2" t="s">
        <v>551</v>
      </c>
      <c r="CL49" s="2" t="s">
        <v>158</v>
      </c>
      <c r="CM49" s="2" t="s">
        <v>158</v>
      </c>
      <c r="CN49" s="2" t="s">
        <v>148</v>
      </c>
      <c r="CO49" s="4"/>
      <c r="CP49" s="8"/>
      <c r="CQ49" s="4">
        <v>1</v>
      </c>
      <c r="CR49" s="8">
        <v>35.75</v>
      </c>
      <c r="CS49" s="7">
        <v>-1</v>
      </c>
      <c r="CT49" s="7">
        <v>-1</v>
      </c>
      <c r="CU49" s="2" t="s">
        <v>155</v>
      </c>
      <c r="CV49" s="2" t="s">
        <v>216</v>
      </c>
      <c r="CW49" s="2" t="s">
        <v>160</v>
      </c>
      <c r="CX49" s="2" t="s">
        <v>552</v>
      </c>
      <c r="CY49" s="2" t="s">
        <v>158</v>
      </c>
      <c r="CZ49" s="2" t="s">
        <v>158</v>
      </c>
      <c r="DA49" s="2" t="s">
        <v>148</v>
      </c>
      <c r="DB49" s="4"/>
      <c r="DC49" s="8"/>
      <c r="DD49" s="4"/>
      <c r="DE49" s="8"/>
      <c r="DF49" s="7"/>
      <c r="DG49" s="7"/>
      <c r="DH49" s="2" t="s">
        <v>212</v>
      </c>
      <c r="DI49" s="2" t="s">
        <v>216</v>
      </c>
      <c r="DJ49" s="2" t="s">
        <v>148</v>
      </c>
      <c r="DK49" s="2" t="s">
        <v>148</v>
      </c>
      <c r="DL49" s="2" t="s">
        <v>158</v>
      </c>
      <c r="DM49" s="2" t="s">
        <v>158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216</v>
      </c>
      <c r="DW49" s="2" t="s">
        <v>549</v>
      </c>
      <c r="DX49" s="2" t="s">
        <v>183</v>
      </c>
      <c r="DY49" s="2" t="s">
        <v>158</v>
      </c>
      <c r="DZ49" s="2" t="s">
        <v>158</v>
      </c>
      <c r="EA49" s="2" t="s">
        <v>148</v>
      </c>
      <c r="EB49" s="4"/>
      <c r="EC49" s="8"/>
      <c r="ED49" s="4"/>
      <c r="EE49" s="8"/>
      <c r="EF49" s="7"/>
      <c r="EG49" s="7"/>
      <c r="EH49" s="2" t="s">
        <v>188</v>
      </c>
      <c r="EI49" s="2" t="s">
        <v>216</v>
      </c>
      <c r="EJ49" s="2" t="s">
        <v>148</v>
      </c>
      <c r="EK49" s="2" t="s">
        <v>148</v>
      </c>
      <c r="EL49" s="2" t="s">
        <v>158</v>
      </c>
      <c r="EM49" s="2" t="s">
        <v>158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216</v>
      </c>
      <c r="EW49" s="2" t="s">
        <v>166</v>
      </c>
      <c r="EX49" s="2" t="s">
        <v>545</v>
      </c>
      <c r="EY49" s="2" t="s">
        <v>538</v>
      </c>
      <c r="EZ49" s="2" t="s">
        <v>158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216</v>
      </c>
      <c r="FJ49" s="2" t="s">
        <v>168</v>
      </c>
      <c r="FK49" s="2" t="s">
        <v>421</v>
      </c>
      <c r="FL49" s="2" t="s">
        <v>158</v>
      </c>
      <c r="FM49" s="2" t="s">
        <v>158</v>
      </c>
      <c r="FN49" s="2" t="s">
        <v>148</v>
      </c>
      <c r="FO49" s="4"/>
      <c r="FP49" s="8"/>
      <c r="FQ49" s="4"/>
      <c r="FR49" s="8"/>
      <c r="FS49" s="7"/>
      <c r="FT49" s="7"/>
      <c r="FU49" s="2" t="s">
        <v>540</v>
      </c>
      <c r="FV49" s="2" t="s">
        <v>216</v>
      </c>
      <c r="FW49" s="2" t="s">
        <v>148</v>
      </c>
      <c r="FX49" s="2" t="s">
        <v>148</v>
      </c>
      <c r="FY49" s="2" t="s">
        <v>158</v>
      </c>
      <c r="FZ49" s="2" t="s">
        <v>158</v>
      </c>
      <c r="GA49" s="2" t="s">
        <v>148</v>
      </c>
      <c r="GB49" s="4"/>
      <c r="GC49" s="8"/>
      <c r="GD49" s="4"/>
      <c r="GE49" s="8"/>
      <c r="GF49" s="7"/>
      <c r="GG49" s="7"/>
      <c r="GH49" s="2" t="s">
        <v>148</v>
      </c>
      <c r="GI49" s="2" t="s">
        <v>148</v>
      </c>
      <c r="GJ49" s="2" t="s">
        <v>148</v>
      </c>
      <c r="GK49" s="2" t="s">
        <v>148</v>
      </c>
      <c r="GL49" s="2" t="s">
        <v>148</v>
      </c>
      <c r="GM49" s="2" t="s">
        <v>148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155</v>
      </c>
      <c r="JI49" s="2" t="s">
        <v>216</v>
      </c>
      <c r="JJ49" s="2" t="s">
        <v>202</v>
      </c>
      <c r="JK49" s="2" t="s">
        <v>148</v>
      </c>
      <c r="JL49" s="2" t="s">
        <v>158</v>
      </c>
      <c r="JM49" s="2" t="s">
        <v>158</v>
      </c>
      <c r="JN49" s="2" t="s">
        <v>148</v>
      </c>
      <c r="JO49" s="4"/>
      <c r="JP49" s="8"/>
      <c r="JQ49" s="4"/>
      <c r="JR49" s="8"/>
      <c r="JS49" s="7"/>
      <c r="JT49" s="7"/>
      <c r="JU49" s="2" t="s">
        <v>148</v>
      </c>
      <c r="JV49" s="2" t="s">
        <v>148</v>
      </c>
      <c r="JW49" s="2" t="s">
        <v>148</v>
      </c>
      <c r="JX49" s="2" t="s">
        <v>148</v>
      </c>
      <c r="JY49" s="2" t="s">
        <v>148</v>
      </c>
      <c r="JZ49" s="2" t="s">
        <v>148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155</v>
      </c>
      <c r="KV49" s="2" t="s">
        <v>216</v>
      </c>
      <c r="KW49" s="2" t="s">
        <v>174</v>
      </c>
      <c r="KX49" s="2" t="s">
        <v>148</v>
      </c>
      <c r="KY49" s="2" t="s">
        <v>158</v>
      </c>
      <c r="KZ49" s="2" t="s">
        <v>158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212</v>
      </c>
      <c r="OV49" s="2" t="s">
        <v>216</v>
      </c>
      <c r="OW49" s="2" t="s">
        <v>148</v>
      </c>
      <c r="OX49" s="2" t="s">
        <v>148</v>
      </c>
      <c r="OY49" s="2" t="s">
        <v>158</v>
      </c>
      <c r="OZ49" s="2" t="s">
        <v>158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2" t="s">
        <v>553</v>
      </c>
      <c r="B50" s="2" t="s">
        <v>137</v>
      </c>
      <c r="C50" s="2" t="s">
        <v>526</v>
      </c>
      <c r="D50" s="2" t="s">
        <v>527</v>
      </c>
      <c r="E50" s="2" t="s">
        <v>528</v>
      </c>
      <c r="F50" s="2" t="s">
        <v>554</v>
      </c>
      <c r="G50" s="2" t="s">
        <v>554</v>
      </c>
      <c r="H50" s="2" t="s">
        <v>554</v>
      </c>
      <c r="I50" s="2" t="s">
        <v>530</v>
      </c>
      <c r="J50" s="2" t="s">
        <v>531</v>
      </c>
      <c r="K50" s="2" t="s">
        <v>555</v>
      </c>
      <c r="L50" s="3">
        <v>68.09</v>
      </c>
      <c r="M50" s="3">
        <v>71.49</v>
      </c>
      <c r="N50" s="3">
        <v>199.99</v>
      </c>
      <c r="O50" s="2" t="s">
        <v>406</v>
      </c>
      <c r="P50" s="2" t="s">
        <v>351</v>
      </c>
      <c r="Q50" s="2" t="s">
        <v>147</v>
      </c>
      <c r="R50" s="2" t="s">
        <v>148</v>
      </c>
      <c r="S50" s="2" t="s">
        <v>148</v>
      </c>
      <c r="T50" s="2" t="s">
        <v>533</v>
      </c>
      <c r="U50" s="2" t="s">
        <v>148</v>
      </c>
      <c r="V50" s="2" t="s">
        <v>556</v>
      </c>
      <c r="W50" s="2" t="s">
        <v>534</v>
      </c>
      <c r="X50" s="2" t="s">
        <v>148</v>
      </c>
      <c r="Y50" s="2" t="s">
        <v>557</v>
      </c>
      <c r="Z50" s="4"/>
      <c r="AA50" s="4">
        <f>=ROUNDDOWN({0},0)</f>
      </c>
      <c r="AB50" s="5">
        <v>4</v>
      </c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2</v>
      </c>
      <c r="AS50" s="8">
        <v>150.14</v>
      </c>
      <c r="AT50" s="7">
        <v>-1</v>
      </c>
      <c r="AU50" s="7">
        <v>-1</v>
      </c>
      <c r="AV50" s="4"/>
      <c r="AW50" s="8"/>
      <c r="AX50" s="4">
        <v>2</v>
      </c>
      <c r="AY50" s="8">
        <v>150.14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150.14</v>
      </c>
      <c r="BG50" s="7">
        <v>-1</v>
      </c>
      <c r="BH50" s="7">
        <v>-1</v>
      </c>
      <c r="BI50" s="7"/>
      <c r="BJ50" s="4"/>
      <c r="BK50" s="8"/>
      <c r="BL50" s="2" t="s">
        <v>23</v>
      </c>
      <c r="BM50" s="7"/>
      <c r="BN50" s="7"/>
      <c r="BO50" s="4"/>
      <c r="BP50" s="8"/>
      <c r="BQ50" s="4"/>
      <c r="BR50" s="8"/>
      <c r="BS50" s="7"/>
      <c r="BT50" s="7"/>
      <c r="BU50" s="2" t="s">
        <v>155</v>
      </c>
      <c r="BV50" s="2" t="s">
        <v>216</v>
      </c>
      <c r="BW50" s="2" t="s">
        <v>374</v>
      </c>
      <c r="BX50" s="2" t="s">
        <v>558</v>
      </c>
      <c r="BY50" s="2" t="s">
        <v>158</v>
      </c>
      <c r="BZ50" s="2" t="s">
        <v>158</v>
      </c>
      <c r="CA50" s="2" t="s">
        <v>148</v>
      </c>
      <c r="CB50" s="4"/>
      <c r="CC50" s="8"/>
      <c r="CD50" s="4"/>
      <c r="CE50" s="8"/>
      <c r="CF50" s="7"/>
      <c r="CG50" s="7"/>
      <c r="CH50" s="2" t="s">
        <v>155</v>
      </c>
      <c r="CI50" s="2" t="s">
        <v>216</v>
      </c>
      <c r="CJ50" s="2" t="s">
        <v>557</v>
      </c>
      <c r="CK50" s="2" t="s">
        <v>559</v>
      </c>
      <c r="CL50" s="2" t="s">
        <v>158</v>
      </c>
      <c r="CM50" s="2" t="s">
        <v>158</v>
      </c>
      <c r="CN50" s="2" t="s">
        <v>148</v>
      </c>
      <c r="CO50" s="4"/>
      <c r="CP50" s="8"/>
      <c r="CQ50" s="4"/>
      <c r="CR50" s="8"/>
      <c r="CS50" s="7"/>
      <c r="CT50" s="7"/>
      <c r="CU50" s="2" t="s">
        <v>155</v>
      </c>
      <c r="CV50" s="2" t="s">
        <v>216</v>
      </c>
      <c r="CW50" s="2" t="s">
        <v>160</v>
      </c>
      <c r="CX50" s="2" t="s">
        <v>560</v>
      </c>
      <c r="CY50" s="2" t="s">
        <v>158</v>
      </c>
      <c r="CZ50" s="2" t="s">
        <v>158</v>
      </c>
      <c r="DA50" s="2" t="s">
        <v>148</v>
      </c>
      <c r="DB50" s="4"/>
      <c r="DC50" s="8"/>
      <c r="DD50" s="4"/>
      <c r="DE50" s="8"/>
      <c r="DF50" s="7"/>
      <c r="DG50" s="7"/>
      <c r="DH50" s="2" t="s">
        <v>212</v>
      </c>
      <c r="DI50" s="2" t="s">
        <v>216</v>
      </c>
      <c r="DJ50" s="2" t="s">
        <v>148</v>
      </c>
      <c r="DK50" s="2" t="s">
        <v>148</v>
      </c>
      <c r="DL50" s="2" t="s">
        <v>158</v>
      </c>
      <c r="DM50" s="2" t="s">
        <v>158</v>
      </c>
      <c r="DN50" s="2" t="s">
        <v>148</v>
      </c>
      <c r="DO50" s="4"/>
      <c r="DP50" s="8"/>
      <c r="DQ50" s="4"/>
      <c r="DR50" s="8"/>
      <c r="DS50" s="7"/>
      <c r="DT50" s="7"/>
      <c r="DU50" s="2" t="s">
        <v>155</v>
      </c>
      <c r="DV50" s="2" t="s">
        <v>216</v>
      </c>
      <c r="DW50" s="2" t="s">
        <v>557</v>
      </c>
      <c r="DX50" s="2" t="s">
        <v>402</v>
      </c>
      <c r="DY50" s="2" t="s">
        <v>158</v>
      </c>
      <c r="DZ50" s="2" t="s">
        <v>158</v>
      </c>
      <c r="EA50" s="2" t="s">
        <v>148</v>
      </c>
      <c r="EB50" s="4"/>
      <c r="EC50" s="8"/>
      <c r="ED50" s="4"/>
      <c r="EE50" s="8"/>
      <c r="EF50" s="7"/>
      <c r="EG50" s="7"/>
      <c r="EH50" s="2" t="s">
        <v>188</v>
      </c>
      <c r="EI50" s="2" t="s">
        <v>216</v>
      </c>
      <c r="EJ50" s="2" t="s">
        <v>148</v>
      </c>
      <c r="EK50" s="2" t="s">
        <v>148</v>
      </c>
      <c r="EL50" s="2" t="s">
        <v>158</v>
      </c>
      <c r="EM50" s="2" t="s">
        <v>158</v>
      </c>
      <c r="EN50" s="2" t="s">
        <v>148</v>
      </c>
      <c r="EO50" s="4"/>
      <c r="EP50" s="8"/>
      <c r="EQ50" s="4"/>
      <c r="ER50" s="8"/>
      <c r="ES50" s="7"/>
      <c r="ET50" s="7"/>
      <c r="EU50" s="2" t="s">
        <v>155</v>
      </c>
      <c r="EV50" s="2" t="s">
        <v>216</v>
      </c>
      <c r="EW50" s="2" t="s">
        <v>166</v>
      </c>
      <c r="EX50" s="2" t="s">
        <v>561</v>
      </c>
      <c r="EY50" s="2" t="s">
        <v>538</v>
      </c>
      <c r="EZ50" s="2" t="s">
        <v>158</v>
      </c>
      <c r="FA50" s="2" t="s">
        <v>148</v>
      </c>
      <c r="FB50" s="4"/>
      <c r="FC50" s="8"/>
      <c r="FD50" s="4">
        <v>2</v>
      </c>
      <c r="FE50" s="8">
        <v>150.14</v>
      </c>
      <c r="FF50" s="7">
        <v>-1</v>
      </c>
      <c r="FG50" s="7">
        <v>-1</v>
      </c>
      <c r="FH50" s="2" t="s">
        <v>155</v>
      </c>
      <c r="FI50" s="2" t="s">
        <v>216</v>
      </c>
      <c r="FJ50" s="2" t="s">
        <v>168</v>
      </c>
      <c r="FK50" s="2" t="s">
        <v>286</v>
      </c>
      <c r="FL50" s="2" t="s">
        <v>158</v>
      </c>
      <c r="FM50" s="2" t="s">
        <v>158</v>
      </c>
      <c r="FN50" s="2" t="s">
        <v>148</v>
      </c>
      <c r="FO50" s="4"/>
      <c r="FP50" s="8"/>
      <c r="FQ50" s="4"/>
      <c r="FR50" s="8"/>
      <c r="FS50" s="7"/>
      <c r="FT50" s="7"/>
      <c r="FU50" s="2" t="s">
        <v>540</v>
      </c>
      <c r="FV50" s="2" t="s">
        <v>216</v>
      </c>
      <c r="FW50" s="2" t="s">
        <v>148</v>
      </c>
      <c r="FX50" s="2" t="s">
        <v>148</v>
      </c>
      <c r="FY50" s="2" t="s">
        <v>158</v>
      </c>
      <c r="FZ50" s="2" t="s">
        <v>158</v>
      </c>
      <c r="GA50" s="2" t="s">
        <v>148</v>
      </c>
      <c r="GB50" s="4"/>
      <c r="GC50" s="8"/>
      <c r="GD50" s="4"/>
      <c r="GE50" s="8"/>
      <c r="GF50" s="7"/>
      <c r="GG50" s="7"/>
      <c r="GH50" s="2" t="s">
        <v>148</v>
      </c>
      <c r="GI50" s="2" t="s">
        <v>148</v>
      </c>
      <c r="GJ50" s="2" t="s">
        <v>148</v>
      </c>
      <c r="GK50" s="2" t="s">
        <v>148</v>
      </c>
      <c r="GL50" s="2" t="s">
        <v>148</v>
      </c>
      <c r="GM50" s="2" t="s">
        <v>148</v>
      </c>
      <c r="GN50" s="2" t="s">
        <v>148</v>
      </c>
      <c r="GO50" s="4"/>
      <c r="GP50" s="8"/>
      <c r="GQ50" s="4"/>
      <c r="GR50" s="8"/>
      <c r="GS50" s="7"/>
      <c r="GT50" s="7"/>
      <c r="GU50" s="2" t="s">
        <v>148</v>
      </c>
      <c r="GV50" s="2" t="s">
        <v>148</v>
      </c>
      <c r="GW50" s="2" t="s">
        <v>148</v>
      </c>
      <c r="GX50" s="2" t="s">
        <v>148</v>
      </c>
      <c r="GY50" s="2" t="s">
        <v>148</v>
      </c>
      <c r="GZ50" s="2" t="s">
        <v>148</v>
      </c>
      <c r="HA50" s="2" t="s">
        <v>148</v>
      </c>
      <c r="HB50" s="4"/>
      <c r="HC50" s="8"/>
      <c r="HD50" s="4"/>
      <c r="HE50" s="8"/>
      <c r="HF50" s="7"/>
      <c r="HG50" s="7"/>
      <c r="HH50" s="2" t="s">
        <v>148</v>
      </c>
      <c r="HI50" s="2" t="s">
        <v>148</v>
      </c>
      <c r="HJ50" s="2" t="s">
        <v>148</v>
      </c>
      <c r="HK50" s="2" t="s">
        <v>148</v>
      </c>
      <c r="HL50" s="2" t="s">
        <v>148</v>
      </c>
      <c r="HM50" s="2" t="s">
        <v>148</v>
      </c>
      <c r="HN50" s="2" t="s">
        <v>148</v>
      </c>
      <c r="HO50" s="4"/>
      <c r="HP50" s="8"/>
      <c r="HQ50" s="4"/>
      <c r="HR50" s="8"/>
      <c r="HS50" s="7"/>
      <c r="HT50" s="7"/>
      <c r="HU50" s="2" t="s">
        <v>148</v>
      </c>
      <c r="HV50" s="2" t="s">
        <v>148</v>
      </c>
      <c r="HW50" s="2" t="s">
        <v>148</v>
      </c>
      <c r="HX50" s="2" t="s">
        <v>148</v>
      </c>
      <c r="HY50" s="2" t="s">
        <v>148</v>
      </c>
      <c r="HZ50" s="2" t="s">
        <v>148</v>
      </c>
      <c r="IA50" s="2" t="s">
        <v>148</v>
      </c>
      <c r="IB50" s="4"/>
      <c r="IC50" s="8"/>
      <c r="ID50" s="4"/>
      <c r="IE50" s="8"/>
      <c r="IF50" s="7"/>
      <c r="IG50" s="7"/>
      <c r="IH50" s="2" t="s">
        <v>148</v>
      </c>
      <c r="II50" s="2" t="s">
        <v>148</v>
      </c>
      <c r="IJ50" s="2" t="s">
        <v>148</v>
      </c>
      <c r="IK50" s="2" t="s">
        <v>148</v>
      </c>
      <c r="IL50" s="2" t="s">
        <v>148</v>
      </c>
      <c r="IM50" s="2" t="s">
        <v>148</v>
      </c>
      <c r="IN50" s="2" t="s">
        <v>148</v>
      </c>
      <c r="IO50" s="4"/>
      <c r="IP50" s="8"/>
      <c r="IQ50" s="4"/>
      <c r="IR50" s="8"/>
      <c r="IS50" s="7"/>
      <c r="IT50" s="7"/>
      <c r="IU50" s="2" t="s">
        <v>148</v>
      </c>
      <c r="IV50" s="2" t="s">
        <v>148</v>
      </c>
      <c r="IW50" s="2" t="s">
        <v>148</v>
      </c>
      <c r="IX50" s="2" t="s">
        <v>148</v>
      </c>
      <c r="IY50" s="2" t="s">
        <v>148</v>
      </c>
      <c r="IZ50" s="2" t="s">
        <v>148</v>
      </c>
      <c r="JA50" s="2" t="s">
        <v>148</v>
      </c>
      <c r="JB50" s="4"/>
      <c r="JC50" s="8"/>
      <c r="JD50" s="4"/>
      <c r="JE50" s="8"/>
      <c r="JF50" s="7"/>
      <c r="JG50" s="7"/>
      <c r="JH50" s="2" t="s">
        <v>155</v>
      </c>
      <c r="JI50" s="2" t="s">
        <v>216</v>
      </c>
      <c r="JJ50" s="2" t="s">
        <v>202</v>
      </c>
      <c r="JK50" s="2" t="s">
        <v>562</v>
      </c>
      <c r="JL50" s="2" t="s">
        <v>158</v>
      </c>
      <c r="JM50" s="2" t="s">
        <v>158</v>
      </c>
      <c r="JN50" s="2" t="s">
        <v>148</v>
      </c>
      <c r="JO50" s="4"/>
      <c r="JP50" s="8"/>
      <c r="JQ50" s="4"/>
      <c r="JR50" s="8"/>
      <c r="JS50" s="7"/>
      <c r="JT50" s="7"/>
      <c r="JU50" s="2" t="s">
        <v>148</v>
      </c>
      <c r="JV50" s="2" t="s">
        <v>148</v>
      </c>
      <c r="JW50" s="2" t="s">
        <v>148</v>
      </c>
      <c r="JX50" s="2" t="s">
        <v>148</v>
      </c>
      <c r="JY50" s="2" t="s">
        <v>148</v>
      </c>
      <c r="JZ50" s="2" t="s">
        <v>148</v>
      </c>
      <c r="KA50" s="2" t="s">
        <v>148</v>
      </c>
      <c r="KB50" s="4"/>
      <c r="KC50" s="8"/>
      <c r="KD50" s="4"/>
      <c r="KE50" s="8"/>
      <c r="KF50" s="7"/>
      <c r="KG50" s="7"/>
      <c r="KH50" s="2" t="s">
        <v>148</v>
      </c>
      <c r="KI50" s="2" t="s">
        <v>148</v>
      </c>
      <c r="KJ50" s="2" t="s">
        <v>148</v>
      </c>
      <c r="KK50" s="2" t="s">
        <v>148</v>
      </c>
      <c r="KL50" s="2" t="s">
        <v>148</v>
      </c>
      <c r="KM50" s="2" t="s">
        <v>148</v>
      </c>
      <c r="KN50" s="2" t="s">
        <v>148</v>
      </c>
      <c r="KO50" s="4"/>
      <c r="KP50" s="8"/>
      <c r="KQ50" s="4"/>
      <c r="KR50" s="8"/>
      <c r="KS50" s="7"/>
      <c r="KT50" s="7"/>
      <c r="KU50" s="2" t="s">
        <v>155</v>
      </c>
      <c r="KV50" s="2" t="s">
        <v>216</v>
      </c>
      <c r="KW50" s="2" t="s">
        <v>174</v>
      </c>
      <c r="KX50" s="2" t="s">
        <v>148</v>
      </c>
      <c r="KY50" s="2" t="s">
        <v>158</v>
      </c>
      <c r="KZ50" s="2" t="s">
        <v>158</v>
      </c>
      <c r="LA50" s="2" t="s">
        <v>148</v>
      </c>
      <c r="LB50" s="4"/>
      <c r="LC50" s="8"/>
      <c r="LD50" s="4"/>
      <c r="LE50" s="8"/>
      <c r="LF50" s="7"/>
      <c r="LG50" s="7"/>
      <c r="LH50" s="2" t="s">
        <v>148</v>
      </c>
      <c r="LI50" s="2" t="s">
        <v>148</v>
      </c>
      <c r="LJ50" s="2" t="s">
        <v>148</v>
      </c>
      <c r="LK50" s="2" t="s">
        <v>148</v>
      </c>
      <c r="LL50" s="2" t="s">
        <v>148</v>
      </c>
      <c r="LM50" s="2" t="s">
        <v>148</v>
      </c>
      <c r="LN50" s="2" t="s">
        <v>148</v>
      </c>
      <c r="LO50" s="4"/>
      <c r="LP50" s="8"/>
      <c r="LQ50" s="4"/>
      <c r="LR50" s="8"/>
      <c r="LS50" s="7"/>
      <c r="LT50" s="7"/>
      <c r="LU50" s="2" t="s">
        <v>148</v>
      </c>
      <c r="LV50" s="2" t="s">
        <v>148</v>
      </c>
      <c r="LW50" s="2" t="s">
        <v>148</v>
      </c>
      <c r="LX50" s="2" t="s">
        <v>148</v>
      </c>
      <c r="LY50" s="2" t="s">
        <v>148</v>
      </c>
      <c r="LZ50" s="2" t="s">
        <v>148</v>
      </c>
      <c r="MA50" s="2" t="s">
        <v>148</v>
      </c>
      <c r="MB50" s="4"/>
      <c r="MC50" s="8"/>
      <c r="MD50" s="4"/>
      <c r="ME50" s="8"/>
      <c r="MF50" s="7"/>
      <c r="MG50" s="7"/>
      <c r="MH50" s="2" t="s">
        <v>148</v>
      </c>
      <c r="MI50" s="2" t="s">
        <v>148</v>
      </c>
      <c r="MJ50" s="2" t="s">
        <v>148</v>
      </c>
      <c r="MK50" s="2" t="s">
        <v>148</v>
      </c>
      <c r="ML50" s="2" t="s">
        <v>148</v>
      </c>
      <c r="MM50" s="2" t="s">
        <v>148</v>
      </c>
      <c r="MN50" s="2" t="s">
        <v>148</v>
      </c>
      <c r="MO50" s="4"/>
      <c r="MP50" s="8"/>
      <c r="MQ50" s="4"/>
      <c r="MR50" s="8"/>
      <c r="MS50" s="7"/>
      <c r="MT50" s="7"/>
      <c r="MU50" s="2" t="s">
        <v>148</v>
      </c>
      <c r="MV50" s="2" t="s">
        <v>148</v>
      </c>
      <c r="MW50" s="2" t="s">
        <v>148</v>
      </c>
      <c r="MX50" s="2" t="s">
        <v>148</v>
      </c>
      <c r="MY50" s="2" t="s">
        <v>148</v>
      </c>
      <c r="MZ50" s="2" t="s">
        <v>148</v>
      </c>
      <c r="NA50" s="2" t="s">
        <v>148</v>
      </c>
      <c r="NB50" s="4"/>
      <c r="NC50" s="8"/>
      <c r="ND50" s="4"/>
      <c r="NE50" s="8"/>
      <c r="NF50" s="7"/>
      <c r="NG50" s="7"/>
      <c r="NH50" s="2" t="s">
        <v>148</v>
      </c>
      <c r="NI50" s="2" t="s">
        <v>148</v>
      </c>
      <c r="NJ50" s="2" t="s">
        <v>148</v>
      </c>
      <c r="NK50" s="2" t="s">
        <v>148</v>
      </c>
      <c r="NL50" s="2" t="s">
        <v>148</v>
      </c>
      <c r="NM50" s="2" t="s">
        <v>148</v>
      </c>
      <c r="NN50" s="2" t="s">
        <v>148</v>
      </c>
      <c r="NO50" s="4"/>
      <c r="NP50" s="8"/>
      <c r="NQ50" s="4"/>
      <c r="NR50" s="8"/>
      <c r="NS50" s="7"/>
      <c r="NT50" s="7"/>
      <c r="NU50" s="2" t="s">
        <v>148</v>
      </c>
      <c r="NV50" s="2" t="s">
        <v>148</v>
      </c>
      <c r="NW50" s="2" t="s">
        <v>148</v>
      </c>
      <c r="NX50" s="2" t="s">
        <v>148</v>
      </c>
      <c r="NY50" s="2" t="s">
        <v>148</v>
      </c>
      <c r="NZ50" s="2" t="s">
        <v>148</v>
      </c>
      <c r="OA50" s="2" t="s">
        <v>148</v>
      </c>
      <c r="OB50" s="4"/>
      <c r="OC50" s="8"/>
      <c r="OD50" s="4"/>
      <c r="OE50" s="8"/>
      <c r="OF50" s="7"/>
      <c r="OG50" s="7"/>
      <c r="OH50" s="2" t="s">
        <v>148</v>
      </c>
      <c r="OI50" s="2" t="s">
        <v>148</v>
      </c>
      <c r="OJ50" s="2" t="s">
        <v>148</v>
      </c>
      <c r="OK50" s="2" t="s">
        <v>148</v>
      </c>
      <c r="OL50" s="2" t="s">
        <v>148</v>
      </c>
      <c r="OM50" s="2" t="s">
        <v>148</v>
      </c>
      <c r="ON50" s="2" t="s">
        <v>148</v>
      </c>
      <c r="OO50" s="4"/>
      <c r="OP50" s="8"/>
      <c r="OQ50" s="4"/>
      <c r="OR50" s="8"/>
      <c r="OS50" s="7"/>
      <c r="OT50" s="7"/>
      <c r="OU50" s="2" t="s">
        <v>212</v>
      </c>
      <c r="OV50" s="2" t="s">
        <v>216</v>
      </c>
      <c r="OW50" s="2" t="s">
        <v>148</v>
      </c>
      <c r="OX50" s="2" t="s">
        <v>148</v>
      </c>
      <c r="OY50" s="2" t="s">
        <v>158</v>
      </c>
      <c r="OZ50" s="2" t="s">
        <v>158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</row>
    <row r="51">
      <c r="A51" s="2" t="s">
        <v>563</v>
      </c>
      <c r="B51" s="2" t="s">
        <v>137</v>
      </c>
      <c r="C51" s="2" t="s">
        <v>526</v>
      </c>
      <c r="D51" s="2" t="s">
        <v>491</v>
      </c>
      <c r="E51" s="2" t="s">
        <v>492</v>
      </c>
      <c r="F51" s="2" t="s">
        <v>564</v>
      </c>
      <c r="G51" s="2" t="s">
        <v>564</v>
      </c>
      <c r="H51" s="2" t="s">
        <v>564</v>
      </c>
      <c r="I51" s="2" t="s">
        <v>498</v>
      </c>
      <c r="J51" s="2" t="s">
        <v>494</v>
      </c>
      <c r="K51" s="2" t="s">
        <v>565</v>
      </c>
      <c r="L51" s="3">
        <v>15.48</v>
      </c>
      <c r="M51" s="3">
        <v>16.25</v>
      </c>
      <c r="N51" s="3">
        <v>49.99</v>
      </c>
      <c r="O51" s="2" t="s">
        <v>566</v>
      </c>
      <c r="P51" s="2" t="s">
        <v>351</v>
      </c>
      <c r="Q51" s="2" t="s">
        <v>147</v>
      </c>
      <c r="R51" s="2" t="s">
        <v>148</v>
      </c>
      <c r="S51" s="2" t="s">
        <v>148</v>
      </c>
      <c r="T51" s="2" t="s">
        <v>533</v>
      </c>
      <c r="U51" s="2" t="s">
        <v>148</v>
      </c>
      <c r="V51" s="2" t="s">
        <v>430</v>
      </c>
      <c r="W51" s="2" t="s">
        <v>534</v>
      </c>
      <c r="X51" s="2" t="s">
        <v>148</v>
      </c>
      <c r="Y51" s="2" t="s">
        <v>549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2</v>
      </c>
      <c r="AS51" s="8">
        <v>34.14</v>
      </c>
      <c r="AT51" s="7">
        <v>-1</v>
      </c>
      <c r="AU51" s="7">
        <v>-1</v>
      </c>
      <c r="AV51" s="4"/>
      <c r="AW51" s="8"/>
      <c r="AX51" s="4">
        <v>2</v>
      </c>
      <c r="AY51" s="8">
        <v>34.14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34.14</v>
      </c>
      <c r="BG51" s="7">
        <v>-1</v>
      </c>
      <c r="BH51" s="7">
        <v>-1</v>
      </c>
      <c r="BI51" s="7"/>
      <c r="BJ51" s="4"/>
      <c r="BK51" s="8"/>
      <c r="BL51" s="2" t="s">
        <v>23</v>
      </c>
      <c r="BM51" s="7"/>
      <c r="BN51" s="7"/>
      <c r="BO51" s="4"/>
      <c r="BP51" s="8"/>
      <c r="BQ51" s="4"/>
      <c r="BR51" s="8"/>
      <c r="BS51" s="7"/>
      <c r="BT51" s="7"/>
      <c r="BU51" s="2" t="s">
        <v>155</v>
      </c>
      <c r="BV51" s="2" t="s">
        <v>216</v>
      </c>
      <c r="BW51" s="2" t="s">
        <v>374</v>
      </c>
      <c r="BX51" s="2" t="s">
        <v>148</v>
      </c>
      <c r="BY51" s="2" t="s">
        <v>158</v>
      </c>
      <c r="BZ51" s="2" t="s">
        <v>158</v>
      </c>
      <c r="CA51" s="2" t="s">
        <v>148</v>
      </c>
      <c r="CB51" s="4"/>
      <c r="CC51" s="8"/>
      <c r="CD51" s="4"/>
      <c r="CE51" s="8"/>
      <c r="CF51" s="7"/>
      <c r="CG51" s="7"/>
      <c r="CH51" s="2" t="s">
        <v>155</v>
      </c>
      <c r="CI51" s="2" t="s">
        <v>216</v>
      </c>
      <c r="CJ51" s="2" t="s">
        <v>549</v>
      </c>
      <c r="CK51" s="2" t="s">
        <v>172</v>
      </c>
      <c r="CL51" s="2" t="s">
        <v>158</v>
      </c>
      <c r="CM51" s="2" t="s">
        <v>158</v>
      </c>
      <c r="CN51" s="2" t="s">
        <v>148</v>
      </c>
      <c r="CO51" s="4"/>
      <c r="CP51" s="8"/>
      <c r="CQ51" s="4"/>
      <c r="CR51" s="8"/>
      <c r="CS51" s="7"/>
      <c r="CT51" s="7"/>
      <c r="CU51" s="2" t="s">
        <v>155</v>
      </c>
      <c r="CV51" s="2" t="s">
        <v>216</v>
      </c>
      <c r="CW51" s="2" t="s">
        <v>567</v>
      </c>
      <c r="CX51" s="2" t="s">
        <v>568</v>
      </c>
      <c r="CY51" s="2" t="s">
        <v>158</v>
      </c>
      <c r="CZ51" s="2" t="s">
        <v>158</v>
      </c>
      <c r="DA51" s="2" t="s">
        <v>148</v>
      </c>
      <c r="DB51" s="4"/>
      <c r="DC51" s="8"/>
      <c r="DD51" s="4"/>
      <c r="DE51" s="8"/>
      <c r="DF51" s="7"/>
      <c r="DG51" s="7"/>
      <c r="DH51" s="2" t="s">
        <v>212</v>
      </c>
      <c r="DI51" s="2" t="s">
        <v>216</v>
      </c>
      <c r="DJ51" s="2" t="s">
        <v>148</v>
      </c>
      <c r="DK51" s="2" t="s">
        <v>148</v>
      </c>
      <c r="DL51" s="2" t="s">
        <v>158</v>
      </c>
      <c r="DM51" s="2" t="s">
        <v>158</v>
      </c>
      <c r="DN51" s="2" t="s">
        <v>148</v>
      </c>
      <c r="DO51" s="4"/>
      <c r="DP51" s="8"/>
      <c r="DQ51" s="4"/>
      <c r="DR51" s="8"/>
      <c r="DS51" s="7"/>
      <c r="DT51" s="7"/>
      <c r="DU51" s="2" t="s">
        <v>155</v>
      </c>
      <c r="DV51" s="2" t="s">
        <v>216</v>
      </c>
      <c r="DW51" s="2" t="s">
        <v>549</v>
      </c>
      <c r="DX51" s="2" t="s">
        <v>569</v>
      </c>
      <c r="DY51" s="2" t="s">
        <v>158</v>
      </c>
      <c r="DZ51" s="2" t="s">
        <v>158</v>
      </c>
      <c r="EA51" s="2" t="s">
        <v>148</v>
      </c>
      <c r="EB51" s="4"/>
      <c r="EC51" s="8"/>
      <c r="ED51" s="4"/>
      <c r="EE51" s="8"/>
      <c r="EF51" s="7"/>
      <c r="EG51" s="7"/>
      <c r="EH51" s="2" t="s">
        <v>188</v>
      </c>
      <c r="EI51" s="2" t="s">
        <v>216</v>
      </c>
      <c r="EJ51" s="2" t="s">
        <v>148</v>
      </c>
      <c r="EK51" s="2" t="s">
        <v>148</v>
      </c>
      <c r="EL51" s="2" t="s">
        <v>158</v>
      </c>
      <c r="EM51" s="2" t="s">
        <v>158</v>
      </c>
      <c r="EN51" s="2" t="s">
        <v>148</v>
      </c>
      <c r="EO51" s="4"/>
      <c r="EP51" s="8"/>
      <c r="EQ51" s="4"/>
      <c r="ER51" s="8"/>
      <c r="ES51" s="7"/>
      <c r="ET51" s="7"/>
      <c r="EU51" s="2" t="s">
        <v>155</v>
      </c>
      <c r="EV51" s="2" t="s">
        <v>216</v>
      </c>
      <c r="EW51" s="2" t="s">
        <v>166</v>
      </c>
      <c r="EX51" s="2" t="s">
        <v>457</v>
      </c>
      <c r="EY51" s="2" t="s">
        <v>538</v>
      </c>
      <c r="EZ51" s="2" t="s">
        <v>158</v>
      </c>
      <c r="FA51" s="2" t="s">
        <v>148</v>
      </c>
      <c r="FB51" s="4"/>
      <c r="FC51" s="8"/>
      <c r="FD51" s="4">
        <v>2</v>
      </c>
      <c r="FE51" s="8">
        <v>34.14</v>
      </c>
      <c r="FF51" s="7">
        <v>-1</v>
      </c>
      <c r="FG51" s="7">
        <v>-1</v>
      </c>
      <c r="FH51" s="2" t="s">
        <v>155</v>
      </c>
      <c r="FI51" s="2" t="s">
        <v>216</v>
      </c>
      <c r="FJ51" s="2" t="s">
        <v>168</v>
      </c>
      <c r="FK51" s="2" t="s">
        <v>570</v>
      </c>
      <c r="FL51" s="2" t="s">
        <v>158</v>
      </c>
      <c r="FM51" s="2" t="s">
        <v>158</v>
      </c>
      <c r="FN51" s="2" t="s">
        <v>148</v>
      </c>
      <c r="FO51" s="4"/>
      <c r="FP51" s="8"/>
      <c r="FQ51" s="4"/>
      <c r="FR51" s="8"/>
      <c r="FS51" s="7"/>
      <c r="FT51" s="7"/>
      <c r="FU51" s="2" t="s">
        <v>540</v>
      </c>
      <c r="FV51" s="2" t="s">
        <v>216</v>
      </c>
      <c r="FW51" s="2" t="s">
        <v>148</v>
      </c>
      <c r="FX51" s="2" t="s">
        <v>148</v>
      </c>
      <c r="FY51" s="2" t="s">
        <v>158</v>
      </c>
      <c r="FZ51" s="2" t="s">
        <v>158</v>
      </c>
      <c r="GA51" s="2" t="s">
        <v>148</v>
      </c>
      <c r="GB51" s="4"/>
      <c r="GC51" s="8"/>
      <c r="GD51" s="4"/>
      <c r="GE51" s="8"/>
      <c r="GF51" s="7"/>
      <c r="GG51" s="7"/>
      <c r="GH51" s="2" t="s">
        <v>148</v>
      </c>
      <c r="GI51" s="2" t="s">
        <v>148</v>
      </c>
      <c r="GJ51" s="2" t="s">
        <v>148</v>
      </c>
      <c r="GK51" s="2" t="s">
        <v>148</v>
      </c>
      <c r="GL51" s="2" t="s">
        <v>148</v>
      </c>
      <c r="GM51" s="2" t="s">
        <v>148</v>
      </c>
      <c r="GN51" s="2" t="s">
        <v>148</v>
      </c>
      <c r="GO51" s="4"/>
      <c r="GP51" s="8"/>
      <c r="GQ51" s="4"/>
      <c r="GR51" s="8"/>
      <c r="GS51" s="7"/>
      <c r="GT51" s="7"/>
      <c r="GU51" s="2" t="s">
        <v>148</v>
      </c>
      <c r="GV51" s="2" t="s">
        <v>148</v>
      </c>
      <c r="GW51" s="2" t="s">
        <v>148</v>
      </c>
      <c r="GX51" s="2" t="s">
        <v>148</v>
      </c>
      <c r="GY51" s="2" t="s">
        <v>148</v>
      </c>
      <c r="GZ51" s="2" t="s">
        <v>148</v>
      </c>
      <c r="HA51" s="2" t="s">
        <v>148</v>
      </c>
      <c r="HB51" s="4"/>
      <c r="HC51" s="8"/>
      <c r="HD51" s="4"/>
      <c r="HE51" s="8"/>
      <c r="HF51" s="7"/>
      <c r="HG51" s="7"/>
      <c r="HH51" s="2" t="s">
        <v>148</v>
      </c>
      <c r="HI51" s="2" t="s">
        <v>148</v>
      </c>
      <c r="HJ51" s="2" t="s">
        <v>148</v>
      </c>
      <c r="HK51" s="2" t="s">
        <v>148</v>
      </c>
      <c r="HL51" s="2" t="s">
        <v>148</v>
      </c>
      <c r="HM51" s="2" t="s">
        <v>148</v>
      </c>
      <c r="HN51" s="2" t="s">
        <v>148</v>
      </c>
      <c r="HO51" s="4"/>
      <c r="HP51" s="8"/>
      <c r="HQ51" s="4"/>
      <c r="HR51" s="8"/>
      <c r="HS51" s="7"/>
      <c r="HT51" s="7"/>
      <c r="HU51" s="2" t="s">
        <v>148</v>
      </c>
      <c r="HV51" s="2" t="s">
        <v>148</v>
      </c>
      <c r="HW51" s="2" t="s">
        <v>148</v>
      </c>
      <c r="HX51" s="2" t="s">
        <v>148</v>
      </c>
      <c r="HY51" s="2" t="s">
        <v>148</v>
      </c>
      <c r="HZ51" s="2" t="s">
        <v>148</v>
      </c>
      <c r="IA51" s="2" t="s">
        <v>148</v>
      </c>
      <c r="IB51" s="4"/>
      <c r="IC51" s="8"/>
      <c r="ID51" s="4"/>
      <c r="IE51" s="8"/>
      <c r="IF51" s="7"/>
      <c r="IG51" s="7"/>
      <c r="IH51" s="2" t="s">
        <v>148</v>
      </c>
      <c r="II51" s="2" t="s">
        <v>148</v>
      </c>
      <c r="IJ51" s="2" t="s">
        <v>148</v>
      </c>
      <c r="IK51" s="2" t="s">
        <v>148</v>
      </c>
      <c r="IL51" s="2" t="s">
        <v>148</v>
      </c>
      <c r="IM51" s="2" t="s">
        <v>148</v>
      </c>
      <c r="IN51" s="2" t="s">
        <v>148</v>
      </c>
      <c r="IO51" s="4"/>
      <c r="IP51" s="8"/>
      <c r="IQ51" s="4"/>
      <c r="IR51" s="8"/>
      <c r="IS51" s="7"/>
      <c r="IT51" s="7"/>
      <c r="IU51" s="2" t="s">
        <v>148</v>
      </c>
      <c r="IV51" s="2" t="s">
        <v>148</v>
      </c>
      <c r="IW51" s="2" t="s">
        <v>148</v>
      </c>
      <c r="IX51" s="2" t="s">
        <v>148</v>
      </c>
      <c r="IY51" s="2" t="s">
        <v>148</v>
      </c>
      <c r="IZ51" s="2" t="s">
        <v>148</v>
      </c>
      <c r="JA51" s="2" t="s">
        <v>148</v>
      </c>
      <c r="JB51" s="4"/>
      <c r="JC51" s="8"/>
      <c r="JD51" s="4"/>
      <c r="JE51" s="8"/>
      <c r="JF51" s="7"/>
      <c r="JG51" s="7"/>
      <c r="JH51" s="2" t="s">
        <v>155</v>
      </c>
      <c r="JI51" s="2" t="s">
        <v>216</v>
      </c>
      <c r="JJ51" s="2" t="s">
        <v>202</v>
      </c>
      <c r="JK51" s="2" t="s">
        <v>148</v>
      </c>
      <c r="JL51" s="2" t="s">
        <v>158</v>
      </c>
      <c r="JM51" s="2" t="s">
        <v>158</v>
      </c>
      <c r="JN51" s="2" t="s">
        <v>148</v>
      </c>
      <c r="JO51" s="4"/>
      <c r="JP51" s="8"/>
      <c r="JQ51" s="4"/>
      <c r="JR51" s="8"/>
      <c r="JS51" s="7"/>
      <c r="JT51" s="7"/>
      <c r="JU51" s="2" t="s">
        <v>148</v>
      </c>
      <c r="JV51" s="2" t="s">
        <v>148</v>
      </c>
      <c r="JW51" s="2" t="s">
        <v>148</v>
      </c>
      <c r="JX51" s="2" t="s">
        <v>148</v>
      </c>
      <c r="JY51" s="2" t="s">
        <v>148</v>
      </c>
      <c r="JZ51" s="2" t="s">
        <v>148</v>
      </c>
      <c r="KA51" s="2" t="s">
        <v>148</v>
      </c>
      <c r="KB51" s="4"/>
      <c r="KC51" s="8"/>
      <c r="KD51" s="4"/>
      <c r="KE51" s="8"/>
      <c r="KF51" s="7"/>
      <c r="KG51" s="7"/>
      <c r="KH51" s="2" t="s">
        <v>148</v>
      </c>
      <c r="KI51" s="2" t="s">
        <v>148</v>
      </c>
      <c r="KJ51" s="2" t="s">
        <v>148</v>
      </c>
      <c r="KK51" s="2" t="s">
        <v>148</v>
      </c>
      <c r="KL51" s="2" t="s">
        <v>148</v>
      </c>
      <c r="KM51" s="2" t="s">
        <v>148</v>
      </c>
      <c r="KN51" s="2" t="s">
        <v>148</v>
      </c>
      <c r="KO51" s="4"/>
      <c r="KP51" s="8"/>
      <c r="KQ51" s="4"/>
      <c r="KR51" s="8"/>
      <c r="KS51" s="7"/>
      <c r="KT51" s="7"/>
      <c r="KU51" s="2" t="s">
        <v>155</v>
      </c>
      <c r="KV51" s="2" t="s">
        <v>216</v>
      </c>
      <c r="KW51" s="2" t="s">
        <v>384</v>
      </c>
      <c r="KX51" s="2" t="s">
        <v>148</v>
      </c>
      <c r="KY51" s="2" t="s">
        <v>158</v>
      </c>
      <c r="KZ51" s="2" t="s">
        <v>158</v>
      </c>
      <c r="LA51" s="2" t="s">
        <v>148</v>
      </c>
      <c r="LB51" s="4"/>
      <c r="LC51" s="8"/>
      <c r="LD51" s="4"/>
      <c r="LE51" s="8"/>
      <c r="LF51" s="7"/>
      <c r="LG51" s="7"/>
      <c r="LH51" s="2" t="s">
        <v>148</v>
      </c>
      <c r="LI51" s="2" t="s">
        <v>148</v>
      </c>
      <c r="LJ51" s="2" t="s">
        <v>148</v>
      </c>
      <c r="LK51" s="2" t="s">
        <v>148</v>
      </c>
      <c r="LL51" s="2" t="s">
        <v>148</v>
      </c>
      <c r="LM51" s="2" t="s">
        <v>148</v>
      </c>
      <c r="LN51" s="2" t="s">
        <v>148</v>
      </c>
      <c r="LO51" s="4"/>
      <c r="LP51" s="8"/>
      <c r="LQ51" s="4"/>
      <c r="LR51" s="8"/>
      <c r="LS51" s="7"/>
      <c r="LT51" s="7"/>
      <c r="LU51" s="2" t="s">
        <v>148</v>
      </c>
      <c r="LV51" s="2" t="s">
        <v>148</v>
      </c>
      <c r="LW51" s="2" t="s">
        <v>148</v>
      </c>
      <c r="LX51" s="2" t="s">
        <v>148</v>
      </c>
      <c r="LY51" s="2" t="s">
        <v>148</v>
      </c>
      <c r="LZ51" s="2" t="s">
        <v>148</v>
      </c>
      <c r="MA51" s="2" t="s">
        <v>148</v>
      </c>
      <c r="MB51" s="4"/>
      <c r="MC51" s="8"/>
      <c r="MD51" s="4"/>
      <c r="ME51" s="8"/>
      <c r="MF51" s="7"/>
      <c r="MG51" s="7"/>
      <c r="MH51" s="2" t="s">
        <v>148</v>
      </c>
      <c r="MI51" s="2" t="s">
        <v>148</v>
      </c>
      <c r="MJ51" s="2" t="s">
        <v>148</v>
      </c>
      <c r="MK51" s="2" t="s">
        <v>148</v>
      </c>
      <c r="ML51" s="2" t="s">
        <v>148</v>
      </c>
      <c r="MM51" s="2" t="s">
        <v>148</v>
      </c>
      <c r="MN51" s="2" t="s">
        <v>148</v>
      </c>
      <c r="MO51" s="4"/>
      <c r="MP51" s="8"/>
      <c r="MQ51" s="4"/>
      <c r="MR51" s="8"/>
      <c r="MS51" s="7"/>
      <c r="MT51" s="7"/>
      <c r="MU51" s="2" t="s">
        <v>148</v>
      </c>
      <c r="MV51" s="2" t="s">
        <v>148</v>
      </c>
      <c r="MW51" s="2" t="s">
        <v>148</v>
      </c>
      <c r="MX51" s="2" t="s">
        <v>148</v>
      </c>
      <c r="MY51" s="2" t="s">
        <v>148</v>
      </c>
      <c r="MZ51" s="2" t="s">
        <v>148</v>
      </c>
      <c r="NA51" s="2" t="s">
        <v>148</v>
      </c>
      <c r="NB51" s="4"/>
      <c r="NC51" s="8"/>
      <c r="ND51" s="4"/>
      <c r="NE51" s="8"/>
      <c r="NF51" s="7"/>
      <c r="NG51" s="7"/>
      <c r="NH51" s="2" t="s">
        <v>148</v>
      </c>
      <c r="NI51" s="2" t="s">
        <v>148</v>
      </c>
      <c r="NJ51" s="2" t="s">
        <v>148</v>
      </c>
      <c r="NK51" s="2" t="s">
        <v>148</v>
      </c>
      <c r="NL51" s="2" t="s">
        <v>148</v>
      </c>
      <c r="NM51" s="2" t="s">
        <v>148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148</v>
      </c>
      <c r="OI51" s="2" t="s">
        <v>148</v>
      </c>
      <c r="OJ51" s="2" t="s">
        <v>148</v>
      </c>
      <c r="OK51" s="2" t="s">
        <v>148</v>
      </c>
      <c r="OL51" s="2" t="s">
        <v>148</v>
      </c>
      <c r="OM51" s="2" t="s">
        <v>148</v>
      </c>
      <c r="ON51" s="2" t="s">
        <v>148</v>
      </c>
      <c r="OO51" s="4"/>
      <c r="OP51" s="8"/>
      <c r="OQ51" s="4"/>
      <c r="OR51" s="8"/>
      <c r="OS51" s="7"/>
      <c r="OT51" s="7"/>
      <c r="OU51" s="2" t="s">
        <v>212</v>
      </c>
      <c r="OV51" s="2" t="s">
        <v>216</v>
      </c>
      <c r="OW51" s="2" t="s">
        <v>148</v>
      </c>
      <c r="OX51" s="2" t="s">
        <v>148</v>
      </c>
      <c r="OY51" s="2" t="s">
        <v>158</v>
      </c>
      <c r="OZ51" s="2" t="s">
        <v>158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</row>
    <row r="52">
      <c r="A52" s="2" t="s">
        <v>571</v>
      </c>
      <c r="B52" s="2" t="s">
        <v>137</v>
      </c>
      <c r="C52" s="2" t="s">
        <v>526</v>
      </c>
      <c r="D52" s="2" t="s">
        <v>460</v>
      </c>
      <c r="E52" s="2" t="s">
        <v>461</v>
      </c>
      <c r="F52" s="2" t="s">
        <v>564</v>
      </c>
      <c r="G52" s="2" t="s">
        <v>564</v>
      </c>
      <c r="H52" s="2" t="s">
        <v>564</v>
      </c>
      <c r="I52" s="2" t="s">
        <v>572</v>
      </c>
      <c r="J52" s="2" t="s">
        <v>531</v>
      </c>
      <c r="K52" s="2" t="s">
        <v>573</v>
      </c>
      <c r="L52" s="3">
        <v>68.09</v>
      </c>
      <c r="M52" s="3">
        <v>71.49</v>
      </c>
      <c r="N52" s="3">
        <v>199.99</v>
      </c>
      <c r="O52" s="2" t="s">
        <v>436</v>
      </c>
      <c r="P52" s="2" t="s">
        <v>351</v>
      </c>
      <c r="Q52" s="2" t="s">
        <v>147</v>
      </c>
      <c r="R52" s="2" t="s">
        <v>148</v>
      </c>
      <c r="S52" s="2" t="s">
        <v>148</v>
      </c>
      <c r="T52" s="2" t="s">
        <v>533</v>
      </c>
      <c r="U52" s="2" t="s">
        <v>148</v>
      </c>
      <c r="V52" s="2" t="s">
        <v>430</v>
      </c>
      <c r="W52" s="2" t="s">
        <v>534</v>
      </c>
      <c r="X52" s="2" t="s">
        <v>148</v>
      </c>
      <c r="Y52" s="2" t="s">
        <v>549</v>
      </c>
      <c r="Z52" s="4"/>
      <c r="AA52" s="4">
        <f>=ROUNDDOWN({0},0)</f>
      </c>
      <c r="AB52" s="5">
        <v>2</v>
      </c>
      <c r="AC52" s="2" t="s">
        <v>148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1</v>
      </c>
      <c r="AS52" s="8">
        <v>75.07</v>
      </c>
      <c r="AT52" s="7">
        <v>-1</v>
      </c>
      <c r="AU52" s="7">
        <v>-1</v>
      </c>
      <c r="AV52" s="4"/>
      <c r="AW52" s="8"/>
      <c r="AX52" s="4">
        <v>1</v>
      </c>
      <c r="AY52" s="8">
        <v>75.07</v>
      </c>
      <c r="AZ52" s="7">
        <v>-1</v>
      </c>
      <c r="BA52" s="7">
        <v>-1</v>
      </c>
      <c r="BB52" s="7"/>
      <c r="BC52" s="4" t="s">
        <v>148</v>
      </c>
      <c r="BD52" s="8" t="s">
        <v>148</v>
      </c>
      <c r="BE52" s="4">
        <v>3</v>
      </c>
      <c r="BF52" s="8">
        <v>155.51</v>
      </c>
      <c r="BG52" s="7" t="s">
        <v>148</v>
      </c>
      <c r="BH52" s="7" t="s">
        <v>148</v>
      </c>
      <c r="BI52" s="7"/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155</v>
      </c>
      <c r="BV52" s="2" t="s">
        <v>216</v>
      </c>
      <c r="BW52" s="2" t="s">
        <v>467</v>
      </c>
      <c r="BX52" s="2" t="s">
        <v>574</v>
      </c>
      <c r="BY52" s="2" t="s">
        <v>158</v>
      </c>
      <c r="BZ52" s="2" t="s">
        <v>158</v>
      </c>
      <c r="CA52" s="2" t="s">
        <v>148</v>
      </c>
      <c r="CB52" s="4"/>
      <c r="CC52" s="8"/>
      <c r="CD52" s="4"/>
      <c r="CE52" s="8"/>
      <c r="CF52" s="7"/>
      <c r="CG52" s="7"/>
      <c r="CH52" s="2" t="s">
        <v>155</v>
      </c>
      <c r="CI52" s="2" t="s">
        <v>216</v>
      </c>
      <c r="CJ52" s="2" t="s">
        <v>549</v>
      </c>
      <c r="CK52" s="2" t="s">
        <v>551</v>
      </c>
      <c r="CL52" s="2" t="s">
        <v>158</v>
      </c>
      <c r="CM52" s="2" t="s">
        <v>158</v>
      </c>
      <c r="CN52" s="2" t="s">
        <v>148</v>
      </c>
      <c r="CO52" s="4"/>
      <c r="CP52" s="8"/>
      <c r="CQ52" s="4"/>
      <c r="CR52" s="8"/>
      <c r="CS52" s="7"/>
      <c r="CT52" s="7"/>
      <c r="CU52" s="2" t="s">
        <v>155</v>
      </c>
      <c r="CV52" s="2" t="s">
        <v>216</v>
      </c>
      <c r="CW52" s="2" t="s">
        <v>160</v>
      </c>
      <c r="CX52" s="2" t="s">
        <v>575</v>
      </c>
      <c r="CY52" s="2" t="s">
        <v>158</v>
      </c>
      <c r="CZ52" s="2" t="s">
        <v>158</v>
      </c>
      <c r="DA52" s="2" t="s">
        <v>148</v>
      </c>
      <c r="DB52" s="4"/>
      <c r="DC52" s="8"/>
      <c r="DD52" s="4"/>
      <c r="DE52" s="8"/>
      <c r="DF52" s="7"/>
      <c r="DG52" s="7"/>
      <c r="DH52" s="2" t="s">
        <v>155</v>
      </c>
      <c r="DI52" s="2" t="s">
        <v>216</v>
      </c>
      <c r="DJ52" s="2" t="s">
        <v>148</v>
      </c>
      <c r="DK52" s="2" t="s">
        <v>476</v>
      </c>
      <c r="DL52" s="2" t="s">
        <v>158</v>
      </c>
      <c r="DM52" s="2" t="s">
        <v>158</v>
      </c>
      <c r="DN52" s="2" t="s">
        <v>148</v>
      </c>
      <c r="DO52" s="4"/>
      <c r="DP52" s="8"/>
      <c r="DQ52" s="4"/>
      <c r="DR52" s="8"/>
      <c r="DS52" s="7"/>
      <c r="DT52" s="7"/>
      <c r="DU52" s="2" t="s">
        <v>155</v>
      </c>
      <c r="DV52" s="2" t="s">
        <v>216</v>
      </c>
      <c r="DW52" s="2" t="s">
        <v>549</v>
      </c>
      <c r="DX52" s="2" t="s">
        <v>402</v>
      </c>
      <c r="DY52" s="2" t="s">
        <v>158</v>
      </c>
      <c r="DZ52" s="2" t="s">
        <v>158</v>
      </c>
      <c r="EA52" s="2" t="s">
        <v>148</v>
      </c>
      <c r="EB52" s="4"/>
      <c r="EC52" s="8"/>
      <c r="ED52" s="4"/>
      <c r="EE52" s="8"/>
      <c r="EF52" s="7"/>
      <c r="EG52" s="7"/>
      <c r="EH52" s="2" t="s">
        <v>188</v>
      </c>
      <c r="EI52" s="2" t="s">
        <v>216</v>
      </c>
      <c r="EJ52" s="2" t="s">
        <v>148</v>
      </c>
      <c r="EK52" s="2" t="s">
        <v>148</v>
      </c>
      <c r="EL52" s="2" t="s">
        <v>158</v>
      </c>
      <c r="EM52" s="2" t="s">
        <v>158</v>
      </c>
      <c r="EN52" s="2" t="s">
        <v>148</v>
      </c>
      <c r="EO52" s="4"/>
      <c r="EP52" s="8"/>
      <c r="EQ52" s="4"/>
      <c r="ER52" s="8"/>
      <c r="ES52" s="7"/>
      <c r="ET52" s="7"/>
      <c r="EU52" s="2" t="s">
        <v>155</v>
      </c>
      <c r="EV52" s="2" t="s">
        <v>216</v>
      </c>
      <c r="EW52" s="2" t="s">
        <v>166</v>
      </c>
      <c r="EX52" s="2" t="s">
        <v>357</v>
      </c>
      <c r="EY52" s="2" t="s">
        <v>538</v>
      </c>
      <c r="EZ52" s="2" t="s">
        <v>158</v>
      </c>
      <c r="FA52" s="2" t="s">
        <v>148</v>
      </c>
      <c r="FB52" s="4"/>
      <c r="FC52" s="8"/>
      <c r="FD52" s="4">
        <v>1</v>
      </c>
      <c r="FE52" s="8">
        <v>75.07</v>
      </c>
      <c r="FF52" s="7">
        <v>-1</v>
      </c>
      <c r="FG52" s="7">
        <v>-1</v>
      </c>
      <c r="FH52" s="2" t="s">
        <v>155</v>
      </c>
      <c r="FI52" s="2" t="s">
        <v>216</v>
      </c>
      <c r="FJ52" s="2" t="s">
        <v>168</v>
      </c>
      <c r="FK52" s="2" t="s">
        <v>458</v>
      </c>
      <c r="FL52" s="2" t="s">
        <v>158</v>
      </c>
      <c r="FM52" s="2" t="s">
        <v>158</v>
      </c>
      <c r="FN52" s="2" t="s">
        <v>148</v>
      </c>
      <c r="FO52" s="4"/>
      <c r="FP52" s="8"/>
      <c r="FQ52" s="4"/>
      <c r="FR52" s="8"/>
      <c r="FS52" s="7"/>
      <c r="FT52" s="7"/>
      <c r="FU52" s="2" t="s">
        <v>540</v>
      </c>
      <c r="FV52" s="2" t="s">
        <v>216</v>
      </c>
      <c r="FW52" s="2" t="s">
        <v>148</v>
      </c>
      <c r="FX52" s="2" t="s">
        <v>148</v>
      </c>
      <c r="FY52" s="2" t="s">
        <v>158</v>
      </c>
      <c r="FZ52" s="2" t="s">
        <v>158</v>
      </c>
      <c r="GA52" s="2" t="s">
        <v>148</v>
      </c>
      <c r="GB52" s="4"/>
      <c r="GC52" s="8"/>
      <c r="GD52" s="4"/>
      <c r="GE52" s="8"/>
      <c r="GF52" s="7"/>
      <c r="GG52" s="7"/>
      <c r="GH52" s="2" t="s">
        <v>148</v>
      </c>
      <c r="GI52" s="2" t="s">
        <v>148</v>
      </c>
      <c r="GJ52" s="2" t="s">
        <v>148</v>
      </c>
      <c r="GK52" s="2" t="s">
        <v>148</v>
      </c>
      <c r="GL52" s="2" t="s">
        <v>148</v>
      </c>
      <c r="GM52" s="2" t="s">
        <v>148</v>
      </c>
      <c r="GN52" s="2" t="s">
        <v>148</v>
      </c>
      <c r="GO52" s="4"/>
      <c r="GP52" s="8"/>
      <c r="GQ52" s="4"/>
      <c r="GR52" s="8"/>
      <c r="GS52" s="7"/>
      <c r="GT52" s="7"/>
      <c r="GU52" s="2" t="s">
        <v>148</v>
      </c>
      <c r="GV52" s="2" t="s">
        <v>148</v>
      </c>
      <c r="GW52" s="2" t="s">
        <v>148</v>
      </c>
      <c r="GX52" s="2" t="s">
        <v>148</v>
      </c>
      <c r="GY52" s="2" t="s">
        <v>148</v>
      </c>
      <c r="GZ52" s="2" t="s">
        <v>148</v>
      </c>
      <c r="HA52" s="2" t="s">
        <v>148</v>
      </c>
      <c r="HB52" s="4"/>
      <c r="HC52" s="8"/>
      <c r="HD52" s="4"/>
      <c r="HE52" s="8"/>
      <c r="HF52" s="7"/>
      <c r="HG52" s="7"/>
      <c r="HH52" s="2" t="s">
        <v>148</v>
      </c>
      <c r="HI52" s="2" t="s">
        <v>148</v>
      </c>
      <c r="HJ52" s="2" t="s">
        <v>148</v>
      </c>
      <c r="HK52" s="2" t="s">
        <v>148</v>
      </c>
      <c r="HL52" s="2" t="s">
        <v>148</v>
      </c>
      <c r="HM52" s="2" t="s">
        <v>148</v>
      </c>
      <c r="HN52" s="2" t="s">
        <v>148</v>
      </c>
      <c r="HO52" s="4"/>
      <c r="HP52" s="8"/>
      <c r="HQ52" s="4"/>
      <c r="HR52" s="8"/>
      <c r="HS52" s="7"/>
      <c r="HT52" s="7"/>
      <c r="HU52" s="2" t="s">
        <v>148</v>
      </c>
      <c r="HV52" s="2" t="s">
        <v>148</v>
      </c>
      <c r="HW52" s="2" t="s">
        <v>148</v>
      </c>
      <c r="HX52" s="2" t="s">
        <v>148</v>
      </c>
      <c r="HY52" s="2" t="s">
        <v>148</v>
      </c>
      <c r="HZ52" s="2" t="s">
        <v>148</v>
      </c>
      <c r="IA52" s="2" t="s">
        <v>148</v>
      </c>
      <c r="IB52" s="4"/>
      <c r="IC52" s="8"/>
      <c r="ID52" s="4"/>
      <c r="IE52" s="8"/>
      <c r="IF52" s="7"/>
      <c r="IG52" s="7"/>
      <c r="IH52" s="2" t="s">
        <v>148</v>
      </c>
      <c r="II52" s="2" t="s">
        <v>148</v>
      </c>
      <c r="IJ52" s="2" t="s">
        <v>148</v>
      </c>
      <c r="IK52" s="2" t="s">
        <v>148</v>
      </c>
      <c r="IL52" s="2" t="s">
        <v>148</v>
      </c>
      <c r="IM52" s="2" t="s">
        <v>148</v>
      </c>
      <c r="IN52" s="2" t="s">
        <v>148</v>
      </c>
      <c r="IO52" s="4"/>
      <c r="IP52" s="8"/>
      <c r="IQ52" s="4"/>
      <c r="IR52" s="8"/>
      <c r="IS52" s="7"/>
      <c r="IT52" s="7"/>
      <c r="IU52" s="2" t="s">
        <v>148</v>
      </c>
      <c r="IV52" s="2" t="s">
        <v>148</v>
      </c>
      <c r="IW52" s="2" t="s">
        <v>148</v>
      </c>
      <c r="IX52" s="2" t="s">
        <v>148</v>
      </c>
      <c r="IY52" s="2" t="s">
        <v>148</v>
      </c>
      <c r="IZ52" s="2" t="s">
        <v>148</v>
      </c>
      <c r="JA52" s="2" t="s">
        <v>148</v>
      </c>
      <c r="JB52" s="4"/>
      <c r="JC52" s="8"/>
      <c r="JD52" s="4"/>
      <c r="JE52" s="8"/>
      <c r="JF52" s="7"/>
      <c r="JG52" s="7"/>
      <c r="JH52" s="2" t="s">
        <v>155</v>
      </c>
      <c r="JI52" s="2" t="s">
        <v>216</v>
      </c>
      <c r="JJ52" s="2" t="s">
        <v>172</v>
      </c>
      <c r="JK52" s="2" t="s">
        <v>148</v>
      </c>
      <c r="JL52" s="2" t="s">
        <v>158</v>
      </c>
      <c r="JM52" s="2" t="s">
        <v>158</v>
      </c>
      <c r="JN52" s="2" t="s">
        <v>148</v>
      </c>
      <c r="JO52" s="4"/>
      <c r="JP52" s="8"/>
      <c r="JQ52" s="4"/>
      <c r="JR52" s="8"/>
      <c r="JS52" s="7"/>
      <c r="JT52" s="7"/>
      <c r="JU52" s="2" t="s">
        <v>148</v>
      </c>
      <c r="JV52" s="2" t="s">
        <v>148</v>
      </c>
      <c r="JW52" s="2" t="s">
        <v>148</v>
      </c>
      <c r="JX52" s="2" t="s">
        <v>148</v>
      </c>
      <c r="JY52" s="2" t="s">
        <v>148</v>
      </c>
      <c r="JZ52" s="2" t="s">
        <v>148</v>
      </c>
      <c r="KA52" s="2" t="s">
        <v>148</v>
      </c>
      <c r="KB52" s="4"/>
      <c r="KC52" s="8"/>
      <c r="KD52" s="4"/>
      <c r="KE52" s="8"/>
      <c r="KF52" s="7"/>
      <c r="KG52" s="7"/>
      <c r="KH52" s="2" t="s">
        <v>148</v>
      </c>
      <c r="KI52" s="2" t="s">
        <v>148</v>
      </c>
      <c r="KJ52" s="2" t="s">
        <v>148</v>
      </c>
      <c r="KK52" s="2" t="s">
        <v>148</v>
      </c>
      <c r="KL52" s="2" t="s">
        <v>148</v>
      </c>
      <c r="KM52" s="2" t="s">
        <v>148</v>
      </c>
      <c r="KN52" s="2" t="s">
        <v>148</v>
      </c>
      <c r="KO52" s="4"/>
      <c r="KP52" s="8"/>
      <c r="KQ52" s="4"/>
      <c r="KR52" s="8"/>
      <c r="KS52" s="7"/>
      <c r="KT52" s="7"/>
      <c r="KU52" s="2" t="s">
        <v>155</v>
      </c>
      <c r="KV52" s="2" t="s">
        <v>216</v>
      </c>
      <c r="KW52" s="2" t="s">
        <v>174</v>
      </c>
      <c r="KX52" s="2" t="s">
        <v>148</v>
      </c>
      <c r="KY52" s="2" t="s">
        <v>158</v>
      </c>
      <c r="KZ52" s="2" t="s">
        <v>158</v>
      </c>
      <c r="LA52" s="2" t="s">
        <v>148</v>
      </c>
      <c r="LB52" s="4"/>
      <c r="LC52" s="8"/>
      <c r="LD52" s="4"/>
      <c r="LE52" s="8"/>
      <c r="LF52" s="7"/>
      <c r="LG52" s="7"/>
      <c r="LH52" s="2" t="s">
        <v>148</v>
      </c>
      <c r="LI52" s="2" t="s">
        <v>148</v>
      </c>
      <c r="LJ52" s="2" t="s">
        <v>148</v>
      </c>
      <c r="LK52" s="2" t="s">
        <v>148</v>
      </c>
      <c r="LL52" s="2" t="s">
        <v>148</v>
      </c>
      <c r="LM52" s="2" t="s">
        <v>148</v>
      </c>
      <c r="LN52" s="2" t="s">
        <v>148</v>
      </c>
      <c r="LO52" s="4"/>
      <c r="LP52" s="8"/>
      <c r="LQ52" s="4"/>
      <c r="LR52" s="8"/>
      <c r="LS52" s="7"/>
      <c r="LT52" s="7"/>
      <c r="LU52" s="2" t="s">
        <v>148</v>
      </c>
      <c r="LV52" s="2" t="s">
        <v>148</v>
      </c>
      <c r="LW52" s="2" t="s">
        <v>148</v>
      </c>
      <c r="LX52" s="2" t="s">
        <v>148</v>
      </c>
      <c r="LY52" s="2" t="s">
        <v>148</v>
      </c>
      <c r="LZ52" s="2" t="s">
        <v>148</v>
      </c>
      <c r="MA52" s="2" t="s">
        <v>148</v>
      </c>
      <c r="MB52" s="4"/>
      <c r="MC52" s="8"/>
      <c r="MD52" s="4"/>
      <c r="ME52" s="8"/>
      <c r="MF52" s="7"/>
      <c r="MG52" s="7"/>
      <c r="MH52" s="2" t="s">
        <v>148</v>
      </c>
      <c r="MI52" s="2" t="s">
        <v>148</v>
      </c>
      <c r="MJ52" s="2" t="s">
        <v>148</v>
      </c>
      <c r="MK52" s="2" t="s">
        <v>148</v>
      </c>
      <c r="ML52" s="2" t="s">
        <v>148</v>
      </c>
      <c r="MM52" s="2" t="s">
        <v>148</v>
      </c>
      <c r="MN52" s="2" t="s">
        <v>148</v>
      </c>
      <c r="MO52" s="4"/>
      <c r="MP52" s="8"/>
      <c r="MQ52" s="4"/>
      <c r="MR52" s="8"/>
      <c r="MS52" s="7"/>
      <c r="MT52" s="7"/>
      <c r="MU52" s="2" t="s">
        <v>148</v>
      </c>
      <c r="MV52" s="2" t="s">
        <v>148</v>
      </c>
      <c r="MW52" s="2" t="s">
        <v>148</v>
      </c>
      <c r="MX52" s="2" t="s">
        <v>148</v>
      </c>
      <c r="MY52" s="2" t="s">
        <v>148</v>
      </c>
      <c r="MZ52" s="2" t="s">
        <v>148</v>
      </c>
      <c r="NA52" s="2" t="s">
        <v>148</v>
      </c>
      <c r="NB52" s="4"/>
      <c r="NC52" s="8"/>
      <c r="ND52" s="4"/>
      <c r="NE52" s="8"/>
      <c r="NF52" s="7"/>
      <c r="NG52" s="7"/>
      <c r="NH52" s="2" t="s">
        <v>148</v>
      </c>
      <c r="NI52" s="2" t="s">
        <v>148</v>
      </c>
      <c r="NJ52" s="2" t="s">
        <v>148</v>
      </c>
      <c r="NK52" s="2" t="s">
        <v>148</v>
      </c>
      <c r="NL52" s="2" t="s">
        <v>148</v>
      </c>
      <c r="NM52" s="2" t="s">
        <v>148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148</v>
      </c>
      <c r="OI52" s="2" t="s">
        <v>148</v>
      </c>
      <c r="OJ52" s="2" t="s">
        <v>148</v>
      </c>
      <c r="OK52" s="2" t="s">
        <v>148</v>
      </c>
      <c r="OL52" s="2" t="s">
        <v>148</v>
      </c>
      <c r="OM52" s="2" t="s">
        <v>148</v>
      </c>
      <c r="ON52" s="2" t="s">
        <v>148</v>
      </c>
      <c r="OO52" s="4"/>
      <c r="OP52" s="8"/>
      <c r="OQ52" s="4"/>
      <c r="OR52" s="8"/>
      <c r="OS52" s="7"/>
      <c r="OT52" s="7"/>
      <c r="OU52" s="2" t="s">
        <v>212</v>
      </c>
      <c r="OV52" s="2" t="s">
        <v>216</v>
      </c>
      <c r="OW52" s="2" t="s">
        <v>148</v>
      </c>
      <c r="OX52" s="2" t="s">
        <v>148</v>
      </c>
      <c r="OY52" s="2" t="s">
        <v>158</v>
      </c>
      <c r="OZ52" s="2" t="s">
        <v>158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</row>
    <row r="53">
      <c r="A53" s="2" t="s">
        <v>576</v>
      </c>
      <c r="B53" s="2" t="s">
        <v>137</v>
      </c>
      <c r="C53" s="2" t="s">
        <v>526</v>
      </c>
      <c r="D53" s="2" t="s">
        <v>460</v>
      </c>
      <c r="E53" s="2" t="s">
        <v>461</v>
      </c>
      <c r="F53" s="2" t="s">
        <v>564</v>
      </c>
      <c r="G53" s="2" t="s">
        <v>564</v>
      </c>
      <c r="H53" s="2" t="s">
        <v>564</v>
      </c>
      <c r="I53" s="2" t="s">
        <v>577</v>
      </c>
      <c r="J53" s="2" t="s">
        <v>531</v>
      </c>
      <c r="K53" s="2" t="s">
        <v>565</v>
      </c>
      <c r="L53" s="3">
        <v>68.09</v>
      </c>
      <c r="M53" s="3">
        <v>71.49</v>
      </c>
      <c r="N53" s="3">
        <v>199.99</v>
      </c>
      <c r="O53" s="2" t="s">
        <v>406</v>
      </c>
      <c r="P53" s="2" t="s">
        <v>351</v>
      </c>
      <c r="Q53" s="2" t="s">
        <v>147</v>
      </c>
      <c r="R53" s="2" t="s">
        <v>148</v>
      </c>
      <c r="S53" s="2" t="s">
        <v>148</v>
      </c>
      <c r="T53" s="2" t="s">
        <v>533</v>
      </c>
      <c r="U53" s="2" t="s">
        <v>148</v>
      </c>
      <c r="V53" s="2" t="s">
        <v>430</v>
      </c>
      <c r="W53" s="2" t="s">
        <v>534</v>
      </c>
      <c r="X53" s="2" t="s">
        <v>148</v>
      </c>
      <c r="Y53" s="2" t="s">
        <v>549</v>
      </c>
      <c r="Z53" s="4">
        <v>4</v>
      </c>
      <c r="AA53" s="4">
        <f>=ROUNDDOWN(5.71428571428571,0)</f>
      </c>
      <c r="AB53" s="5">
        <v>0.7</v>
      </c>
      <c r="AC53" s="2" t="s">
        <v>148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35.75</v>
      </c>
      <c r="AT53" s="7">
        <v>-1</v>
      </c>
      <c r="AU53" s="7">
        <v>-1</v>
      </c>
      <c r="AV53" s="4" t="s">
        <v>148</v>
      </c>
      <c r="AW53" s="8" t="s">
        <v>148</v>
      </c>
      <c r="AX53" s="4">
        <v>2</v>
      </c>
      <c r="AY53" s="8">
        <v>80.44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18</v>
      </c>
      <c r="BM53" s="7"/>
      <c r="BN53" s="7"/>
      <c r="BO53" s="4"/>
      <c r="BP53" s="8"/>
      <c r="BQ53" s="4"/>
      <c r="BR53" s="8"/>
      <c r="BS53" s="7"/>
      <c r="BT53" s="7"/>
      <c r="BU53" s="2" t="s">
        <v>155</v>
      </c>
      <c r="BV53" s="2" t="s">
        <v>145</v>
      </c>
      <c r="BW53" s="2" t="s">
        <v>467</v>
      </c>
      <c r="BX53" s="2" t="s">
        <v>578</v>
      </c>
      <c r="BY53" s="2" t="s">
        <v>158</v>
      </c>
      <c r="BZ53" s="2" t="s">
        <v>158</v>
      </c>
      <c r="CA53" s="2" t="s">
        <v>148</v>
      </c>
      <c r="CB53" s="4"/>
      <c r="CC53" s="8"/>
      <c r="CD53" s="4"/>
      <c r="CE53" s="8"/>
      <c r="CF53" s="7"/>
      <c r="CG53" s="7"/>
      <c r="CH53" s="2" t="s">
        <v>155</v>
      </c>
      <c r="CI53" s="2" t="s">
        <v>145</v>
      </c>
      <c r="CJ53" s="2" t="s">
        <v>549</v>
      </c>
      <c r="CK53" s="2" t="s">
        <v>172</v>
      </c>
      <c r="CL53" s="2" t="s">
        <v>158</v>
      </c>
      <c r="CM53" s="2" t="s">
        <v>158</v>
      </c>
      <c r="CN53" s="2" t="s">
        <v>148</v>
      </c>
      <c r="CO53" s="4"/>
      <c r="CP53" s="8"/>
      <c r="CQ53" s="4">
        <v>1</v>
      </c>
      <c r="CR53" s="8">
        <v>35.75</v>
      </c>
      <c r="CS53" s="7">
        <v>-1</v>
      </c>
      <c r="CT53" s="7">
        <v>-1</v>
      </c>
      <c r="CU53" s="2" t="s">
        <v>155</v>
      </c>
      <c r="CV53" s="2" t="s">
        <v>145</v>
      </c>
      <c r="CW53" s="2" t="s">
        <v>160</v>
      </c>
      <c r="CX53" s="2" t="s">
        <v>515</v>
      </c>
      <c r="CY53" s="2" t="s">
        <v>158</v>
      </c>
      <c r="CZ53" s="2" t="s">
        <v>158</v>
      </c>
      <c r="DA53" s="2" t="s">
        <v>148</v>
      </c>
      <c r="DB53" s="4"/>
      <c r="DC53" s="8"/>
      <c r="DD53" s="4"/>
      <c r="DE53" s="8"/>
      <c r="DF53" s="7"/>
      <c r="DG53" s="7"/>
      <c r="DH53" s="2" t="s">
        <v>155</v>
      </c>
      <c r="DI53" s="2" t="s">
        <v>145</v>
      </c>
      <c r="DJ53" s="2" t="s">
        <v>148</v>
      </c>
      <c r="DK53" s="2" t="s">
        <v>469</v>
      </c>
      <c r="DL53" s="2" t="s">
        <v>158</v>
      </c>
      <c r="DM53" s="2" t="s">
        <v>158</v>
      </c>
      <c r="DN53" s="2" t="s">
        <v>148</v>
      </c>
      <c r="DO53" s="4"/>
      <c r="DP53" s="8"/>
      <c r="DQ53" s="4"/>
      <c r="DR53" s="8"/>
      <c r="DS53" s="7"/>
      <c r="DT53" s="7"/>
      <c r="DU53" s="2" t="s">
        <v>155</v>
      </c>
      <c r="DV53" s="2" t="s">
        <v>145</v>
      </c>
      <c r="DW53" s="2" t="s">
        <v>549</v>
      </c>
      <c r="DX53" s="2" t="s">
        <v>152</v>
      </c>
      <c r="DY53" s="2" t="s">
        <v>158</v>
      </c>
      <c r="DZ53" s="2" t="s">
        <v>158</v>
      </c>
      <c r="EA53" s="2" t="s">
        <v>148</v>
      </c>
      <c r="EB53" s="4"/>
      <c r="EC53" s="8"/>
      <c r="ED53" s="4"/>
      <c r="EE53" s="8"/>
      <c r="EF53" s="7"/>
      <c r="EG53" s="7"/>
      <c r="EH53" s="2" t="s">
        <v>188</v>
      </c>
      <c r="EI53" s="2" t="s">
        <v>145</v>
      </c>
      <c r="EJ53" s="2" t="s">
        <v>148</v>
      </c>
      <c r="EK53" s="2" t="s">
        <v>148</v>
      </c>
      <c r="EL53" s="2" t="s">
        <v>158</v>
      </c>
      <c r="EM53" s="2" t="s">
        <v>158</v>
      </c>
      <c r="EN53" s="2" t="s">
        <v>148</v>
      </c>
      <c r="EO53" s="4"/>
      <c r="EP53" s="8"/>
      <c r="EQ53" s="4"/>
      <c r="ER53" s="8"/>
      <c r="ES53" s="7"/>
      <c r="ET53" s="7"/>
      <c r="EU53" s="2" t="s">
        <v>155</v>
      </c>
      <c r="EV53" s="2" t="s">
        <v>145</v>
      </c>
      <c r="EW53" s="2" t="s">
        <v>166</v>
      </c>
      <c r="EX53" s="2" t="s">
        <v>410</v>
      </c>
      <c r="EY53" s="2" t="s">
        <v>538</v>
      </c>
      <c r="EZ53" s="2" t="s">
        <v>158</v>
      </c>
      <c r="FA53" s="2" t="s">
        <v>148</v>
      </c>
      <c r="FB53" s="4"/>
      <c r="FC53" s="8"/>
      <c r="FD53" s="4"/>
      <c r="FE53" s="8"/>
      <c r="FF53" s="7"/>
      <c r="FG53" s="7"/>
      <c r="FH53" s="2" t="s">
        <v>155</v>
      </c>
      <c r="FI53" s="2" t="s">
        <v>145</v>
      </c>
      <c r="FJ53" s="2" t="s">
        <v>168</v>
      </c>
      <c r="FK53" s="2" t="s">
        <v>310</v>
      </c>
      <c r="FL53" s="2" t="s">
        <v>158</v>
      </c>
      <c r="FM53" s="2" t="s">
        <v>158</v>
      </c>
      <c r="FN53" s="2" t="s">
        <v>148</v>
      </c>
      <c r="FO53" s="4"/>
      <c r="FP53" s="8"/>
      <c r="FQ53" s="4"/>
      <c r="FR53" s="8"/>
      <c r="FS53" s="7"/>
      <c r="FT53" s="7"/>
      <c r="FU53" s="2" t="s">
        <v>540</v>
      </c>
      <c r="FV53" s="2" t="s">
        <v>145</v>
      </c>
      <c r="FW53" s="2" t="s">
        <v>148</v>
      </c>
      <c r="FX53" s="2" t="s">
        <v>148</v>
      </c>
      <c r="FY53" s="2" t="s">
        <v>158</v>
      </c>
      <c r="FZ53" s="2" t="s">
        <v>158</v>
      </c>
      <c r="GA53" s="2" t="s">
        <v>148</v>
      </c>
      <c r="GB53" s="4"/>
      <c r="GC53" s="8"/>
      <c r="GD53" s="4"/>
      <c r="GE53" s="8"/>
      <c r="GF53" s="7"/>
      <c r="GG53" s="7"/>
      <c r="GH53" s="2" t="s">
        <v>148</v>
      </c>
      <c r="GI53" s="2" t="s">
        <v>148</v>
      </c>
      <c r="GJ53" s="2" t="s">
        <v>148</v>
      </c>
      <c r="GK53" s="2" t="s">
        <v>148</v>
      </c>
      <c r="GL53" s="2" t="s">
        <v>148</v>
      </c>
      <c r="GM53" s="2" t="s">
        <v>148</v>
      </c>
      <c r="GN53" s="2" t="s">
        <v>148</v>
      </c>
      <c r="GO53" s="4"/>
      <c r="GP53" s="8"/>
      <c r="GQ53" s="4"/>
      <c r="GR53" s="8"/>
      <c r="GS53" s="7"/>
      <c r="GT53" s="7"/>
      <c r="GU53" s="2" t="s">
        <v>148</v>
      </c>
      <c r="GV53" s="2" t="s">
        <v>148</v>
      </c>
      <c r="GW53" s="2" t="s">
        <v>148</v>
      </c>
      <c r="GX53" s="2" t="s">
        <v>148</v>
      </c>
      <c r="GY53" s="2" t="s">
        <v>148</v>
      </c>
      <c r="GZ53" s="2" t="s">
        <v>148</v>
      </c>
      <c r="HA53" s="2" t="s">
        <v>148</v>
      </c>
      <c r="HB53" s="4"/>
      <c r="HC53" s="8"/>
      <c r="HD53" s="4"/>
      <c r="HE53" s="8"/>
      <c r="HF53" s="7"/>
      <c r="HG53" s="7"/>
      <c r="HH53" s="2" t="s">
        <v>148</v>
      </c>
      <c r="HI53" s="2" t="s">
        <v>148</v>
      </c>
      <c r="HJ53" s="2" t="s">
        <v>148</v>
      </c>
      <c r="HK53" s="2" t="s">
        <v>148</v>
      </c>
      <c r="HL53" s="2" t="s">
        <v>148</v>
      </c>
      <c r="HM53" s="2" t="s">
        <v>148</v>
      </c>
      <c r="HN53" s="2" t="s">
        <v>148</v>
      </c>
      <c r="HO53" s="4"/>
      <c r="HP53" s="8"/>
      <c r="HQ53" s="4"/>
      <c r="HR53" s="8"/>
      <c r="HS53" s="7"/>
      <c r="HT53" s="7"/>
      <c r="HU53" s="2" t="s">
        <v>148</v>
      </c>
      <c r="HV53" s="2" t="s">
        <v>148</v>
      </c>
      <c r="HW53" s="2" t="s">
        <v>148</v>
      </c>
      <c r="HX53" s="2" t="s">
        <v>148</v>
      </c>
      <c r="HY53" s="2" t="s">
        <v>148</v>
      </c>
      <c r="HZ53" s="2" t="s">
        <v>148</v>
      </c>
      <c r="IA53" s="2" t="s">
        <v>148</v>
      </c>
      <c r="IB53" s="4"/>
      <c r="IC53" s="8"/>
      <c r="ID53" s="4"/>
      <c r="IE53" s="8"/>
      <c r="IF53" s="7"/>
      <c r="IG53" s="7"/>
      <c r="IH53" s="2" t="s">
        <v>148</v>
      </c>
      <c r="II53" s="2" t="s">
        <v>148</v>
      </c>
      <c r="IJ53" s="2" t="s">
        <v>148</v>
      </c>
      <c r="IK53" s="2" t="s">
        <v>148</v>
      </c>
      <c r="IL53" s="2" t="s">
        <v>148</v>
      </c>
      <c r="IM53" s="2" t="s">
        <v>148</v>
      </c>
      <c r="IN53" s="2" t="s">
        <v>148</v>
      </c>
      <c r="IO53" s="4"/>
      <c r="IP53" s="8"/>
      <c r="IQ53" s="4"/>
      <c r="IR53" s="8"/>
      <c r="IS53" s="7"/>
      <c r="IT53" s="7"/>
      <c r="IU53" s="2" t="s">
        <v>148</v>
      </c>
      <c r="IV53" s="2" t="s">
        <v>148</v>
      </c>
      <c r="IW53" s="2" t="s">
        <v>148</v>
      </c>
      <c r="IX53" s="2" t="s">
        <v>148</v>
      </c>
      <c r="IY53" s="2" t="s">
        <v>148</v>
      </c>
      <c r="IZ53" s="2" t="s">
        <v>148</v>
      </c>
      <c r="JA53" s="2" t="s">
        <v>148</v>
      </c>
      <c r="JB53" s="4"/>
      <c r="JC53" s="8"/>
      <c r="JD53" s="4"/>
      <c r="JE53" s="8"/>
      <c r="JF53" s="7"/>
      <c r="JG53" s="7"/>
      <c r="JH53" s="2" t="s">
        <v>155</v>
      </c>
      <c r="JI53" s="2" t="s">
        <v>145</v>
      </c>
      <c r="JJ53" s="2" t="s">
        <v>172</v>
      </c>
      <c r="JK53" s="2" t="s">
        <v>148</v>
      </c>
      <c r="JL53" s="2" t="s">
        <v>158</v>
      </c>
      <c r="JM53" s="2" t="s">
        <v>158</v>
      </c>
      <c r="JN53" s="2" t="s">
        <v>148</v>
      </c>
      <c r="JO53" s="4"/>
      <c r="JP53" s="8"/>
      <c r="JQ53" s="4"/>
      <c r="JR53" s="8"/>
      <c r="JS53" s="7"/>
      <c r="JT53" s="7"/>
      <c r="JU53" s="2" t="s">
        <v>148</v>
      </c>
      <c r="JV53" s="2" t="s">
        <v>148</v>
      </c>
      <c r="JW53" s="2" t="s">
        <v>148</v>
      </c>
      <c r="JX53" s="2" t="s">
        <v>148</v>
      </c>
      <c r="JY53" s="2" t="s">
        <v>148</v>
      </c>
      <c r="JZ53" s="2" t="s">
        <v>148</v>
      </c>
      <c r="KA53" s="2" t="s">
        <v>148</v>
      </c>
      <c r="KB53" s="4"/>
      <c r="KC53" s="8"/>
      <c r="KD53" s="4"/>
      <c r="KE53" s="8"/>
      <c r="KF53" s="7"/>
      <c r="KG53" s="7"/>
      <c r="KH53" s="2" t="s">
        <v>148</v>
      </c>
      <c r="KI53" s="2" t="s">
        <v>148</v>
      </c>
      <c r="KJ53" s="2" t="s">
        <v>148</v>
      </c>
      <c r="KK53" s="2" t="s">
        <v>148</v>
      </c>
      <c r="KL53" s="2" t="s">
        <v>148</v>
      </c>
      <c r="KM53" s="2" t="s">
        <v>148</v>
      </c>
      <c r="KN53" s="2" t="s">
        <v>148</v>
      </c>
      <c r="KO53" s="4"/>
      <c r="KP53" s="8"/>
      <c r="KQ53" s="4"/>
      <c r="KR53" s="8"/>
      <c r="KS53" s="7"/>
      <c r="KT53" s="7"/>
      <c r="KU53" s="2" t="s">
        <v>155</v>
      </c>
      <c r="KV53" s="2" t="s">
        <v>145</v>
      </c>
      <c r="KW53" s="2" t="s">
        <v>174</v>
      </c>
      <c r="KX53" s="2" t="s">
        <v>579</v>
      </c>
      <c r="KY53" s="2" t="s">
        <v>158</v>
      </c>
      <c r="KZ53" s="2" t="s">
        <v>158</v>
      </c>
      <c r="LA53" s="2" t="s">
        <v>148</v>
      </c>
      <c r="LB53" s="4"/>
      <c r="LC53" s="8"/>
      <c r="LD53" s="4"/>
      <c r="LE53" s="8"/>
      <c r="LF53" s="7"/>
      <c r="LG53" s="7"/>
      <c r="LH53" s="2" t="s">
        <v>148</v>
      </c>
      <c r="LI53" s="2" t="s">
        <v>148</v>
      </c>
      <c r="LJ53" s="2" t="s">
        <v>148</v>
      </c>
      <c r="LK53" s="2" t="s">
        <v>148</v>
      </c>
      <c r="LL53" s="2" t="s">
        <v>148</v>
      </c>
      <c r="LM53" s="2" t="s">
        <v>148</v>
      </c>
      <c r="LN53" s="2" t="s">
        <v>148</v>
      </c>
      <c r="LO53" s="4"/>
      <c r="LP53" s="8"/>
      <c r="LQ53" s="4"/>
      <c r="LR53" s="8"/>
      <c r="LS53" s="7"/>
      <c r="LT53" s="7"/>
      <c r="LU53" s="2" t="s">
        <v>148</v>
      </c>
      <c r="LV53" s="2" t="s">
        <v>148</v>
      </c>
      <c r="LW53" s="2" t="s">
        <v>148</v>
      </c>
      <c r="LX53" s="2" t="s">
        <v>148</v>
      </c>
      <c r="LY53" s="2" t="s">
        <v>148</v>
      </c>
      <c r="LZ53" s="2" t="s">
        <v>148</v>
      </c>
      <c r="MA53" s="2" t="s">
        <v>148</v>
      </c>
      <c r="MB53" s="4"/>
      <c r="MC53" s="8"/>
      <c r="MD53" s="4"/>
      <c r="ME53" s="8"/>
      <c r="MF53" s="7"/>
      <c r="MG53" s="7"/>
      <c r="MH53" s="2" t="s">
        <v>148</v>
      </c>
      <c r="MI53" s="2" t="s">
        <v>148</v>
      </c>
      <c r="MJ53" s="2" t="s">
        <v>148</v>
      </c>
      <c r="MK53" s="2" t="s">
        <v>148</v>
      </c>
      <c r="ML53" s="2" t="s">
        <v>148</v>
      </c>
      <c r="MM53" s="2" t="s">
        <v>148</v>
      </c>
      <c r="MN53" s="2" t="s">
        <v>148</v>
      </c>
      <c r="MO53" s="4"/>
      <c r="MP53" s="8"/>
      <c r="MQ53" s="4"/>
      <c r="MR53" s="8"/>
      <c r="MS53" s="7"/>
      <c r="MT53" s="7"/>
      <c r="MU53" s="2" t="s">
        <v>148</v>
      </c>
      <c r="MV53" s="2" t="s">
        <v>148</v>
      </c>
      <c r="MW53" s="2" t="s">
        <v>148</v>
      </c>
      <c r="MX53" s="2" t="s">
        <v>148</v>
      </c>
      <c r="MY53" s="2" t="s">
        <v>148</v>
      </c>
      <c r="MZ53" s="2" t="s">
        <v>148</v>
      </c>
      <c r="NA53" s="2" t="s">
        <v>148</v>
      </c>
      <c r="NB53" s="4"/>
      <c r="NC53" s="8"/>
      <c r="ND53" s="4"/>
      <c r="NE53" s="8"/>
      <c r="NF53" s="7"/>
      <c r="NG53" s="7"/>
      <c r="NH53" s="2" t="s">
        <v>148</v>
      </c>
      <c r="NI53" s="2" t="s">
        <v>148</v>
      </c>
      <c r="NJ53" s="2" t="s">
        <v>148</v>
      </c>
      <c r="NK53" s="2" t="s">
        <v>148</v>
      </c>
      <c r="NL53" s="2" t="s">
        <v>148</v>
      </c>
      <c r="NM53" s="2" t="s">
        <v>148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148</v>
      </c>
      <c r="OI53" s="2" t="s">
        <v>148</v>
      </c>
      <c r="OJ53" s="2" t="s">
        <v>148</v>
      </c>
      <c r="OK53" s="2" t="s">
        <v>148</v>
      </c>
      <c r="OL53" s="2" t="s">
        <v>148</v>
      </c>
      <c r="OM53" s="2" t="s">
        <v>148</v>
      </c>
      <c r="ON53" s="2" t="s">
        <v>148</v>
      </c>
      <c r="OO53" s="4"/>
      <c r="OP53" s="8"/>
      <c r="OQ53" s="4"/>
      <c r="OR53" s="8"/>
      <c r="OS53" s="7"/>
      <c r="OT53" s="7"/>
      <c r="OU53" s="2" t="s">
        <v>212</v>
      </c>
      <c r="OV53" s="2" t="s">
        <v>145</v>
      </c>
      <c r="OW53" s="2" t="s">
        <v>148</v>
      </c>
      <c r="OX53" s="2" t="s">
        <v>148</v>
      </c>
      <c r="OY53" s="2" t="s">
        <v>158</v>
      </c>
      <c r="OZ53" s="2" t="s">
        <v>158</v>
      </c>
      <c r="PA53" s="2" t="s">
        <v>148</v>
      </c>
      <c r="PB53" s="4">
        <v>4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</row>
    <row r="54">
      <c r="A54" s="2" t="s">
        <v>580</v>
      </c>
      <c r="B54" s="2" t="s">
        <v>137</v>
      </c>
      <c r="C54" s="2" t="s">
        <v>526</v>
      </c>
      <c r="D54" s="2" t="s">
        <v>460</v>
      </c>
      <c r="E54" s="2" t="s">
        <v>461</v>
      </c>
      <c r="F54" s="2" t="s">
        <v>564</v>
      </c>
      <c r="G54" s="2" t="s">
        <v>564</v>
      </c>
      <c r="H54" s="2" t="s">
        <v>564</v>
      </c>
      <c r="I54" s="2" t="s">
        <v>577</v>
      </c>
      <c r="J54" s="2" t="s">
        <v>543</v>
      </c>
      <c r="K54" s="2" t="s">
        <v>565</v>
      </c>
      <c r="L54" s="3">
        <v>85.12</v>
      </c>
      <c r="M54" s="3">
        <v>89.38</v>
      </c>
      <c r="N54" s="3">
        <v>249.99</v>
      </c>
      <c r="O54" s="2" t="s">
        <v>566</v>
      </c>
      <c r="P54" s="2" t="s">
        <v>351</v>
      </c>
      <c r="Q54" s="2" t="s">
        <v>147</v>
      </c>
      <c r="R54" s="2" t="s">
        <v>148</v>
      </c>
      <c r="S54" s="2" t="s">
        <v>148</v>
      </c>
      <c r="T54" s="2" t="s">
        <v>533</v>
      </c>
      <c r="U54" s="2" t="s">
        <v>148</v>
      </c>
      <c r="V54" s="2" t="s">
        <v>430</v>
      </c>
      <c r="W54" s="2" t="s">
        <v>534</v>
      </c>
      <c r="X54" s="2" t="s">
        <v>148</v>
      </c>
      <c r="Y54" s="2" t="s">
        <v>549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1</v>
      </c>
      <c r="AS54" s="8">
        <v>44.69</v>
      </c>
      <c r="AT54" s="7">
        <v>-1</v>
      </c>
      <c r="AU54" s="7">
        <v>-1</v>
      </c>
      <c r="AV54" s="4" t="s">
        <v>148</v>
      </c>
      <c r="AW54" s="8" t="s">
        <v>148</v>
      </c>
      <c r="AX54" s="4" t="s">
        <v>148</v>
      </c>
      <c r="AY54" s="8" t="s">
        <v>148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 t="s">
        <v>148</v>
      </c>
      <c r="BF54" s="8" t="s">
        <v>148</v>
      </c>
      <c r="BG54" s="7" t="s">
        <v>148</v>
      </c>
      <c r="BH54" s="7" t="s">
        <v>148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155</v>
      </c>
      <c r="BV54" s="2" t="s">
        <v>216</v>
      </c>
      <c r="BW54" s="2" t="s">
        <v>467</v>
      </c>
      <c r="BX54" s="2" t="s">
        <v>313</v>
      </c>
      <c r="BY54" s="2" t="s">
        <v>158</v>
      </c>
      <c r="BZ54" s="2" t="s">
        <v>158</v>
      </c>
      <c r="CA54" s="2" t="s">
        <v>148</v>
      </c>
      <c r="CB54" s="4"/>
      <c r="CC54" s="8"/>
      <c r="CD54" s="4"/>
      <c r="CE54" s="8"/>
      <c r="CF54" s="7"/>
      <c r="CG54" s="7"/>
      <c r="CH54" s="2" t="s">
        <v>155</v>
      </c>
      <c r="CI54" s="2" t="s">
        <v>216</v>
      </c>
      <c r="CJ54" s="2" t="s">
        <v>549</v>
      </c>
      <c r="CK54" s="2" t="s">
        <v>148</v>
      </c>
      <c r="CL54" s="2" t="s">
        <v>158</v>
      </c>
      <c r="CM54" s="2" t="s">
        <v>158</v>
      </c>
      <c r="CN54" s="2" t="s">
        <v>148</v>
      </c>
      <c r="CO54" s="4"/>
      <c r="CP54" s="8"/>
      <c r="CQ54" s="4">
        <v>1</v>
      </c>
      <c r="CR54" s="8">
        <v>44.69</v>
      </c>
      <c r="CS54" s="7">
        <v>-1</v>
      </c>
      <c r="CT54" s="7">
        <v>-1</v>
      </c>
      <c r="CU54" s="2" t="s">
        <v>155</v>
      </c>
      <c r="CV54" s="2" t="s">
        <v>216</v>
      </c>
      <c r="CW54" s="2" t="s">
        <v>160</v>
      </c>
      <c r="CX54" s="2" t="s">
        <v>506</v>
      </c>
      <c r="CY54" s="2" t="s">
        <v>158</v>
      </c>
      <c r="CZ54" s="2" t="s">
        <v>158</v>
      </c>
      <c r="DA54" s="2" t="s">
        <v>148</v>
      </c>
      <c r="DB54" s="4"/>
      <c r="DC54" s="8"/>
      <c r="DD54" s="4"/>
      <c r="DE54" s="8"/>
      <c r="DF54" s="7"/>
      <c r="DG54" s="7"/>
      <c r="DH54" s="2" t="s">
        <v>155</v>
      </c>
      <c r="DI54" s="2" t="s">
        <v>216</v>
      </c>
      <c r="DJ54" s="2" t="s">
        <v>148</v>
      </c>
      <c r="DK54" s="2" t="s">
        <v>581</v>
      </c>
      <c r="DL54" s="2" t="s">
        <v>158</v>
      </c>
      <c r="DM54" s="2" t="s">
        <v>158</v>
      </c>
      <c r="DN54" s="2" t="s">
        <v>148</v>
      </c>
      <c r="DO54" s="4"/>
      <c r="DP54" s="8"/>
      <c r="DQ54" s="4"/>
      <c r="DR54" s="8"/>
      <c r="DS54" s="7"/>
      <c r="DT54" s="7"/>
      <c r="DU54" s="2" t="s">
        <v>155</v>
      </c>
      <c r="DV54" s="2" t="s">
        <v>216</v>
      </c>
      <c r="DW54" s="2" t="s">
        <v>549</v>
      </c>
      <c r="DX54" s="2" t="s">
        <v>551</v>
      </c>
      <c r="DY54" s="2" t="s">
        <v>158</v>
      </c>
      <c r="DZ54" s="2" t="s">
        <v>158</v>
      </c>
      <c r="EA54" s="2" t="s">
        <v>148</v>
      </c>
      <c r="EB54" s="4"/>
      <c r="EC54" s="8"/>
      <c r="ED54" s="4"/>
      <c r="EE54" s="8"/>
      <c r="EF54" s="7"/>
      <c r="EG54" s="7"/>
      <c r="EH54" s="2" t="s">
        <v>188</v>
      </c>
      <c r="EI54" s="2" t="s">
        <v>216</v>
      </c>
      <c r="EJ54" s="2" t="s">
        <v>148</v>
      </c>
      <c r="EK54" s="2" t="s">
        <v>148</v>
      </c>
      <c r="EL54" s="2" t="s">
        <v>158</v>
      </c>
      <c r="EM54" s="2" t="s">
        <v>158</v>
      </c>
      <c r="EN54" s="2" t="s">
        <v>148</v>
      </c>
      <c r="EO54" s="4"/>
      <c r="EP54" s="8"/>
      <c r="EQ54" s="4"/>
      <c r="ER54" s="8"/>
      <c r="ES54" s="7"/>
      <c r="ET54" s="7"/>
      <c r="EU54" s="2" t="s">
        <v>155</v>
      </c>
      <c r="EV54" s="2" t="s">
        <v>216</v>
      </c>
      <c r="EW54" s="2" t="s">
        <v>166</v>
      </c>
      <c r="EX54" s="2" t="s">
        <v>380</v>
      </c>
      <c r="EY54" s="2" t="s">
        <v>538</v>
      </c>
      <c r="EZ54" s="2" t="s">
        <v>158</v>
      </c>
      <c r="FA54" s="2" t="s">
        <v>148</v>
      </c>
      <c r="FB54" s="4"/>
      <c r="FC54" s="8"/>
      <c r="FD54" s="4"/>
      <c r="FE54" s="8"/>
      <c r="FF54" s="7"/>
      <c r="FG54" s="7"/>
      <c r="FH54" s="2" t="s">
        <v>155</v>
      </c>
      <c r="FI54" s="2" t="s">
        <v>216</v>
      </c>
      <c r="FJ54" s="2" t="s">
        <v>168</v>
      </c>
      <c r="FK54" s="2" t="s">
        <v>374</v>
      </c>
      <c r="FL54" s="2" t="s">
        <v>158</v>
      </c>
      <c r="FM54" s="2" t="s">
        <v>158</v>
      </c>
      <c r="FN54" s="2" t="s">
        <v>148</v>
      </c>
      <c r="FO54" s="4"/>
      <c r="FP54" s="8"/>
      <c r="FQ54" s="4"/>
      <c r="FR54" s="8"/>
      <c r="FS54" s="7"/>
      <c r="FT54" s="7"/>
      <c r="FU54" s="2" t="s">
        <v>540</v>
      </c>
      <c r="FV54" s="2" t="s">
        <v>216</v>
      </c>
      <c r="FW54" s="2" t="s">
        <v>148</v>
      </c>
      <c r="FX54" s="2" t="s">
        <v>148</v>
      </c>
      <c r="FY54" s="2" t="s">
        <v>158</v>
      </c>
      <c r="FZ54" s="2" t="s">
        <v>158</v>
      </c>
      <c r="GA54" s="2" t="s">
        <v>148</v>
      </c>
      <c r="GB54" s="4"/>
      <c r="GC54" s="8"/>
      <c r="GD54" s="4"/>
      <c r="GE54" s="8"/>
      <c r="GF54" s="7"/>
      <c r="GG54" s="7"/>
      <c r="GH54" s="2" t="s">
        <v>148</v>
      </c>
      <c r="GI54" s="2" t="s">
        <v>148</v>
      </c>
      <c r="GJ54" s="2" t="s">
        <v>148</v>
      </c>
      <c r="GK54" s="2" t="s">
        <v>148</v>
      </c>
      <c r="GL54" s="2" t="s">
        <v>148</v>
      </c>
      <c r="GM54" s="2" t="s">
        <v>148</v>
      </c>
      <c r="GN54" s="2" t="s">
        <v>148</v>
      </c>
      <c r="GO54" s="4"/>
      <c r="GP54" s="8"/>
      <c r="GQ54" s="4"/>
      <c r="GR54" s="8"/>
      <c r="GS54" s="7"/>
      <c r="GT54" s="7"/>
      <c r="GU54" s="2" t="s">
        <v>148</v>
      </c>
      <c r="GV54" s="2" t="s">
        <v>148</v>
      </c>
      <c r="GW54" s="2" t="s">
        <v>148</v>
      </c>
      <c r="GX54" s="2" t="s">
        <v>148</v>
      </c>
      <c r="GY54" s="2" t="s">
        <v>148</v>
      </c>
      <c r="GZ54" s="2" t="s">
        <v>148</v>
      </c>
      <c r="HA54" s="2" t="s">
        <v>148</v>
      </c>
      <c r="HB54" s="4"/>
      <c r="HC54" s="8"/>
      <c r="HD54" s="4"/>
      <c r="HE54" s="8"/>
      <c r="HF54" s="7"/>
      <c r="HG54" s="7"/>
      <c r="HH54" s="2" t="s">
        <v>148</v>
      </c>
      <c r="HI54" s="2" t="s">
        <v>148</v>
      </c>
      <c r="HJ54" s="2" t="s">
        <v>148</v>
      </c>
      <c r="HK54" s="2" t="s">
        <v>148</v>
      </c>
      <c r="HL54" s="2" t="s">
        <v>148</v>
      </c>
      <c r="HM54" s="2" t="s">
        <v>148</v>
      </c>
      <c r="HN54" s="2" t="s">
        <v>148</v>
      </c>
      <c r="HO54" s="4"/>
      <c r="HP54" s="8"/>
      <c r="HQ54" s="4"/>
      <c r="HR54" s="8"/>
      <c r="HS54" s="7"/>
      <c r="HT54" s="7"/>
      <c r="HU54" s="2" t="s">
        <v>148</v>
      </c>
      <c r="HV54" s="2" t="s">
        <v>148</v>
      </c>
      <c r="HW54" s="2" t="s">
        <v>148</v>
      </c>
      <c r="HX54" s="2" t="s">
        <v>148</v>
      </c>
      <c r="HY54" s="2" t="s">
        <v>148</v>
      </c>
      <c r="HZ54" s="2" t="s">
        <v>148</v>
      </c>
      <c r="IA54" s="2" t="s">
        <v>148</v>
      </c>
      <c r="IB54" s="4"/>
      <c r="IC54" s="8"/>
      <c r="ID54" s="4"/>
      <c r="IE54" s="8"/>
      <c r="IF54" s="7"/>
      <c r="IG54" s="7"/>
      <c r="IH54" s="2" t="s">
        <v>148</v>
      </c>
      <c r="II54" s="2" t="s">
        <v>148</v>
      </c>
      <c r="IJ54" s="2" t="s">
        <v>148</v>
      </c>
      <c r="IK54" s="2" t="s">
        <v>148</v>
      </c>
      <c r="IL54" s="2" t="s">
        <v>148</v>
      </c>
      <c r="IM54" s="2" t="s">
        <v>148</v>
      </c>
      <c r="IN54" s="2" t="s">
        <v>148</v>
      </c>
      <c r="IO54" s="4"/>
      <c r="IP54" s="8"/>
      <c r="IQ54" s="4"/>
      <c r="IR54" s="8"/>
      <c r="IS54" s="7"/>
      <c r="IT54" s="7"/>
      <c r="IU54" s="2" t="s">
        <v>148</v>
      </c>
      <c r="IV54" s="2" t="s">
        <v>148</v>
      </c>
      <c r="IW54" s="2" t="s">
        <v>148</v>
      </c>
      <c r="IX54" s="2" t="s">
        <v>148</v>
      </c>
      <c r="IY54" s="2" t="s">
        <v>148</v>
      </c>
      <c r="IZ54" s="2" t="s">
        <v>148</v>
      </c>
      <c r="JA54" s="2" t="s">
        <v>148</v>
      </c>
      <c r="JB54" s="4"/>
      <c r="JC54" s="8"/>
      <c r="JD54" s="4"/>
      <c r="JE54" s="8"/>
      <c r="JF54" s="7"/>
      <c r="JG54" s="7"/>
      <c r="JH54" s="2" t="s">
        <v>155</v>
      </c>
      <c r="JI54" s="2" t="s">
        <v>216</v>
      </c>
      <c r="JJ54" s="2" t="s">
        <v>172</v>
      </c>
      <c r="JK54" s="2" t="s">
        <v>148</v>
      </c>
      <c r="JL54" s="2" t="s">
        <v>158</v>
      </c>
      <c r="JM54" s="2" t="s">
        <v>158</v>
      </c>
      <c r="JN54" s="2" t="s">
        <v>148</v>
      </c>
      <c r="JO54" s="4"/>
      <c r="JP54" s="8"/>
      <c r="JQ54" s="4"/>
      <c r="JR54" s="8"/>
      <c r="JS54" s="7"/>
      <c r="JT54" s="7"/>
      <c r="JU54" s="2" t="s">
        <v>148</v>
      </c>
      <c r="JV54" s="2" t="s">
        <v>148</v>
      </c>
      <c r="JW54" s="2" t="s">
        <v>148</v>
      </c>
      <c r="JX54" s="2" t="s">
        <v>148</v>
      </c>
      <c r="JY54" s="2" t="s">
        <v>148</v>
      </c>
      <c r="JZ54" s="2" t="s">
        <v>148</v>
      </c>
      <c r="KA54" s="2" t="s">
        <v>148</v>
      </c>
      <c r="KB54" s="4"/>
      <c r="KC54" s="8"/>
      <c r="KD54" s="4"/>
      <c r="KE54" s="8"/>
      <c r="KF54" s="7"/>
      <c r="KG54" s="7"/>
      <c r="KH54" s="2" t="s">
        <v>148</v>
      </c>
      <c r="KI54" s="2" t="s">
        <v>148</v>
      </c>
      <c r="KJ54" s="2" t="s">
        <v>148</v>
      </c>
      <c r="KK54" s="2" t="s">
        <v>148</v>
      </c>
      <c r="KL54" s="2" t="s">
        <v>148</v>
      </c>
      <c r="KM54" s="2" t="s">
        <v>148</v>
      </c>
      <c r="KN54" s="2" t="s">
        <v>148</v>
      </c>
      <c r="KO54" s="4"/>
      <c r="KP54" s="8"/>
      <c r="KQ54" s="4"/>
      <c r="KR54" s="8"/>
      <c r="KS54" s="7"/>
      <c r="KT54" s="7"/>
      <c r="KU54" s="2" t="s">
        <v>155</v>
      </c>
      <c r="KV54" s="2" t="s">
        <v>216</v>
      </c>
      <c r="KW54" s="2" t="s">
        <v>174</v>
      </c>
      <c r="KX54" s="2" t="s">
        <v>582</v>
      </c>
      <c r="KY54" s="2" t="s">
        <v>158</v>
      </c>
      <c r="KZ54" s="2" t="s">
        <v>158</v>
      </c>
      <c r="LA54" s="2" t="s">
        <v>148</v>
      </c>
      <c r="LB54" s="4"/>
      <c r="LC54" s="8"/>
      <c r="LD54" s="4"/>
      <c r="LE54" s="8"/>
      <c r="LF54" s="7"/>
      <c r="LG54" s="7"/>
      <c r="LH54" s="2" t="s">
        <v>148</v>
      </c>
      <c r="LI54" s="2" t="s">
        <v>148</v>
      </c>
      <c r="LJ54" s="2" t="s">
        <v>148</v>
      </c>
      <c r="LK54" s="2" t="s">
        <v>148</v>
      </c>
      <c r="LL54" s="2" t="s">
        <v>148</v>
      </c>
      <c r="LM54" s="2" t="s">
        <v>148</v>
      </c>
      <c r="LN54" s="2" t="s">
        <v>148</v>
      </c>
      <c r="LO54" s="4"/>
      <c r="LP54" s="8"/>
      <c r="LQ54" s="4"/>
      <c r="LR54" s="8"/>
      <c r="LS54" s="7"/>
      <c r="LT54" s="7"/>
      <c r="LU54" s="2" t="s">
        <v>148</v>
      </c>
      <c r="LV54" s="2" t="s">
        <v>148</v>
      </c>
      <c r="LW54" s="2" t="s">
        <v>148</v>
      </c>
      <c r="LX54" s="2" t="s">
        <v>148</v>
      </c>
      <c r="LY54" s="2" t="s">
        <v>148</v>
      </c>
      <c r="LZ54" s="2" t="s">
        <v>148</v>
      </c>
      <c r="MA54" s="2" t="s">
        <v>148</v>
      </c>
      <c r="MB54" s="4"/>
      <c r="MC54" s="8"/>
      <c r="MD54" s="4"/>
      <c r="ME54" s="8"/>
      <c r="MF54" s="7"/>
      <c r="MG54" s="7"/>
      <c r="MH54" s="2" t="s">
        <v>148</v>
      </c>
      <c r="MI54" s="2" t="s">
        <v>148</v>
      </c>
      <c r="MJ54" s="2" t="s">
        <v>148</v>
      </c>
      <c r="MK54" s="2" t="s">
        <v>148</v>
      </c>
      <c r="ML54" s="2" t="s">
        <v>148</v>
      </c>
      <c r="MM54" s="2" t="s">
        <v>148</v>
      </c>
      <c r="MN54" s="2" t="s">
        <v>148</v>
      </c>
      <c r="MO54" s="4"/>
      <c r="MP54" s="8"/>
      <c r="MQ54" s="4"/>
      <c r="MR54" s="8"/>
      <c r="MS54" s="7"/>
      <c r="MT54" s="7"/>
      <c r="MU54" s="2" t="s">
        <v>148</v>
      </c>
      <c r="MV54" s="2" t="s">
        <v>148</v>
      </c>
      <c r="MW54" s="2" t="s">
        <v>148</v>
      </c>
      <c r="MX54" s="2" t="s">
        <v>148</v>
      </c>
      <c r="MY54" s="2" t="s">
        <v>148</v>
      </c>
      <c r="MZ54" s="2" t="s">
        <v>148</v>
      </c>
      <c r="NA54" s="2" t="s">
        <v>148</v>
      </c>
      <c r="NB54" s="4"/>
      <c r="NC54" s="8"/>
      <c r="ND54" s="4"/>
      <c r="NE54" s="8"/>
      <c r="NF54" s="7"/>
      <c r="NG54" s="7"/>
      <c r="NH54" s="2" t="s">
        <v>148</v>
      </c>
      <c r="NI54" s="2" t="s">
        <v>148</v>
      </c>
      <c r="NJ54" s="2" t="s">
        <v>148</v>
      </c>
      <c r="NK54" s="2" t="s">
        <v>148</v>
      </c>
      <c r="NL54" s="2" t="s">
        <v>148</v>
      </c>
      <c r="NM54" s="2" t="s">
        <v>148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148</v>
      </c>
      <c r="OI54" s="2" t="s">
        <v>148</v>
      </c>
      <c r="OJ54" s="2" t="s">
        <v>148</v>
      </c>
      <c r="OK54" s="2" t="s">
        <v>148</v>
      </c>
      <c r="OL54" s="2" t="s">
        <v>148</v>
      </c>
      <c r="OM54" s="2" t="s">
        <v>148</v>
      </c>
      <c r="ON54" s="2" t="s">
        <v>148</v>
      </c>
      <c r="OO54" s="4"/>
      <c r="OP54" s="8"/>
      <c r="OQ54" s="4"/>
      <c r="OR54" s="8"/>
      <c r="OS54" s="7"/>
      <c r="OT54" s="7"/>
      <c r="OU54" s="2" t="s">
        <v>212</v>
      </c>
      <c r="OV54" s="2" t="s">
        <v>216</v>
      </c>
      <c r="OW54" s="2" t="s">
        <v>148</v>
      </c>
      <c r="OX54" s="2" t="s">
        <v>148</v>
      </c>
      <c r="OY54" s="2" t="s">
        <v>158</v>
      </c>
      <c r="OZ54" s="2" t="s">
        <v>158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</row>
    <row r="55">
      <c r="A55" s="2" t="s">
        <v>583</v>
      </c>
      <c r="B55" s="2" t="s">
        <v>137</v>
      </c>
      <c r="C55" s="2" t="s">
        <v>584</v>
      </c>
      <c r="D55" s="2" t="s">
        <v>367</v>
      </c>
      <c r="E55" s="2" t="s">
        <v>368</v>
      </c>
      <c r="F55" s="2" t="s">
        <v>585</v>
      </c>
      <c r="G55" s="2" t="s">
        <v>585</v>
      </c>
      <c r="H55" s="2" t="s">
        <v>585</v>
      </c>
      <c r="I55" s="2" t="s">
        <v>370</v>
      </c>
      <c r="J55" s="2" t="s">
        <v>586</v>
      </c>
      <c r="K55" s="2" t="s">
        <v>587</v>
      </c>
      <c r="L55" s="3">
        <v>24.76</v>
      </c>
      <c r="M55" s="3">
        <v>26</v>
      </c>
      <c r="N55" s="3">
        <v>79.99</v>
      </c>
      <c r="O55" s="2" t="s">
        <v>436</v>
      </c>
      <c r="P55" s="2" t="s">
        <v>351</v>
      </c>
      <c r="Q55" s="2" t="s">
        <v>147</v>
      </c>
      <c r="R55" s="2" t="s">
        <v>148</v>
      </c>
      <c r="S55" s="2" t="s">
        <v>148</v>
      </c>
      <c r="T55" s="2" t="s">
        <v>533</v>
      </c>
      <c r="U55" s="2" t="s">
        <v>148</v>
      </c>
      <c r="V55" s="2" t="s">
        <v>430</v>
      </c>
      <c r="W55" s="2" t="s">
        <v>208</v>
      </c>
      <c r="X55" s="2" t="s">
        <v>148</v>
      </c>
      <c r="Y55" s="2" t="s">
        <v>557</v>
      </c>
      <c r="Z55" s="4">
        <v>28</v>
      </c>
      <c r="AA55" s="4">
        <f>=ROUNDDOWN(28,0)</f>
      </c>
      <c r="AB55" s="5">
        <v>1</v>
      </c>
      <c r="AC55" s="2" t="s">
        <v>148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>
        <v>2</v>
      </c>
      <c r="AQ55" s="8">
        <v>26.65</v>
      </c>
      <c r="AR55" s="4"/>
      <c r="AS55" s="8"/>
      <c r="AT55" s="7"/>
      <c r="AU55" s="7"/>
      <c r="AV55" s="4">
        <v>2</v>
      </c>
      <c r="AW55" s="8">
        <v>26.65</v>
      </c>
      <c r="AX55" s="4"/>
      <c r="AY55" s="8"/>
      <c r="AZ55" s="7"/>
      <c r="BA55" s="7"/>
      <c r="BB55" s="7">
        <v>1</v>
      </c>
      <c r="BC55" s="4">
        <v>2</v>
      </c>
      <c r="BD55" s="8">
        <v>26.65</v>
      </c>
      <c r="BE55" s="4"/>
      <c r="BF55" s="8"/>
      <c r="BG55" s="7"/>
      <c r="BH55" s="7"/>
      <c r="BI55" s="7">
        <v>1</v>
      </c>
      <c r="BJ55" s="4">
        <v>2</v>
      </c>
      <c r="BK55" s="8">
        <v>26.65</v>
      </c>
      <c r="BL55" s="2" t="s">
        <v>588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155</v>
      </c>
      <c r="BV55" s="2" t="s">
        <v>145</v>
      </c>
      <c r="BW55" s="2" t="s">
        <v>374</v>
      </c>
      <c r="BX55" s="2" t="s">
        <v>308</v>
      </c>
      <c r="BY55" s="2" t="s">
        <v>158</v>
      </c>
      <c r="BZ55" s="2" t="s">
        <v>158</v>
      </c>
      <c r="CA55" s="2" t="s">
        <v>148</v>
      </c>
      <c r="CB55" s="4"/>
      <c r="CC55" s="8"/>
      <c r="CD55" s="4"/>
      <c r="CE55" s="8"/>
      <c r="CF55" s="7"/>
      <c r="CG55" s="7"/>
      <c r="CH55" s="2" t="s">
        <v>155</v>
      </c>
      <c r="CI55" s="2" t="s">
        <v>145</v>
      </c>
      <c r="CJ55" s="2" t="s">
        <v>557</v>
      </c>
      <c r="CK55" s="2" t="s">
        <v>589</v>
      </c>
      <c r="CL55" s="2" t="s">
        <v>158</v>
      </c>
      <c r="CM55" s="2" t="s">
        <v>158</v>
      </c>
      <c r="CN55" s="2" t="s">
        <v>148</v>
      </c>
      <c r="CO55" s="4">
        <v>1</v>
      </c>
      <c r="CP55" s="8">
        <v>13</v>
      </c>
      <c r="CQ55" s="4"/>
      <c r="CR55" s="8"/>
      <c r="CS55" s="7"/>
      <c r="CT55" s="7"/>
      <c r="CU55" s="2" t="s">
        <v>155</v>
      </c>
      <c r="CV55" s="2" t="s">
        <v>145</v>
      </c>
      <c r="CW55" s="2" t="s">
        <v>160</v>
      </c>
      <c r="CX55" s="2" t="s">
        <v>286</v>
      </c>
      <c r="CY55" s="2" t="s">
        <v>158</v>
      </c>
      <c r="CZ55" s="2" t="s">
        <v>158</v>
      </c>
      <c r="DA55" s="2" t="s">
        <v>148</v>
      </c>
      <c r="DB55" s="4"/>
      <c r="DC55" s="8"/>
      <c r="DD55" s="4"/>
      <c r="DE55" s="8"/>
      <c r="DF55" s="7"/>
      <c r="DG55" s="7"/>
      <c r="DH55" s="2" t="s">
        <v>212</v>
      </c>
      <c r="DI55" s="2" t="s">
        <v>145</v>
      </c>
      <c r="DJ55" s="2" t="s">
        <v>148</v>
      </c>
      <c r="DK55" s="2" t="s">
        <v>148</v>
      </c>
      <c r="DL55" s="2" t="s">
        <v>158</v>
      </c>
      <c r="DM55" s="2" t="s">
        <v>158</v>
      </c>
      <c r="DN55" s="2" t="s">
        <v>148</v>
      </c>
      <c r="DO55" s="4"/>
      <c r="DP55" s="8"/>
      <c r="DQ55" s="4"/>
      <c r="DR55" s="8"/>
      <c r="DS55" s="7"/>
      <c r="DT55" s="7"/>
      <c r="DU55" s="2" t="s">
        <v>155</v>
      </c>
      <c r="DV55" s="2" t="s">
        <v>145</v>
      </c>
      <c r="DW55" s="2" t="s">
        <v>557</v>
      </c>
      <c r="DX55" s="2" t="s">
        <v>402</v>
      </c>
      <c r="DY55" s="2" t="s">
        <v>158</v>
      </c>
      <c r="DZ55" s="2" t="s">
        <v>158</v>
      </c>
      <c r="EA55" s="2" t="s">
        <v>148</v>
      </c>
      <c r="EB55" s="4"/>
      <c r="EC55" s="8"/>
      <c r="ED55" s="4"/>
      <c r="EE55" s="8"/>
      <c r="EF55" s="7"/>
      <c r="EG55" s="7"/>
      <c r="EH55" s="2" t="s">
        <v>155</v>
      </c>
      <c r="EI55" s="2" t="s">
        <v>145</v>
      </c>
      <c r="EJ55" s="2" t="s">
        <v>148</v>
      </c>
      <c r="EK55" s="2" t="s">
        <v>221</v>
      </c>
      <c r="EL55" s="2" t="s">
        <v>158</v>
      </c>
      <c r="EM55" s="2" t="s">
        <v>158</v>
      </c>
      <c r="EN55" s="2" t="s">
        <v>148</v>
      </c>
      <c r="EO55" s="4"/>
      <c r="EP55" s="8"/>
      <c r="EQ55" s="4"/>
      <c r="ER55" s="8"/>
      <c r="ES55" s="7"/>
      <c r="ET55" s="7"/>
      <c r="EU55" s="2" t="s">
        <v>155</v>
      </c>
      <c r="EV55" s="2" t="s">
        <v>145</v>
      </c>
      <c r="EW55" s="2" t="s">
        <v>166</v>
      </c>
      <c r="EX55" s="2" t="s">
        <v>380</v>
      </c>
      <c r="EY55" s="2" t="s">
        <v>538</v>
      </c>
      <c r="EZ55" s="2" t="s">
        <v>158</v>
      </c>
      <c r="FA55" s="2" t="s">
        <v>148</v>
      </c>
      <c r="FB55" s="4">
        <v>1</v>
      </c>
      <c r="FC55" s="8">
        <v>13.65</v>
      </c>
      <c r="FD55" s="4"/>
      <c r="FE55" s="8"/>
      <c r="FF55" s="7"/>
      <c r="FG55" s="7"/>
      <c r="FH55" s="2" t="s">
        <v>155</v>
      </c>
      <c r="FI55" s="2" t="s">
        <v>145</v>
      </c>
      <c r="FJ55" s="2" t="s">
        <v>381</v>
      </c>
      <c r="FK55" s="2" t="s">
        <v>590</v>
      </c>
      <c r="FL55" s="2" t="s">
        <v>158</v>
      </c>
      <c r="FM55" s="2" t="s">
        <v>158</v>
      </c>
      <c r="FN55" s="2" t="s">
        <v>148</v>
      </c>
      <c r="FO55" s="4"/>
      <c r="FP55" s="8"/>
      <c r="FQ55" s="4"/>
      <c r="FR55" s="8"/>
      <c r="FS55" s="7"/>
      <c r="FT55" s="7"/>
      <c r="FU55" s="2" t="s">
        <v>540</v>
      </c>
      <c r="FV55" s="2" t="s">
        <v>145</v>
      </c>
      <c r="FW55" s="2" t="s">
        <v>148</v>
      </c>
      <c r="FX55" s="2" t="s">
        <v>148</v>
      </c>
      <c r="FY55" s="2" t="s">
        <v>158</v>
      </c>
      <c r="FZ55" s="2" t="s">
        <v>158</v>
      </c>
      <c r="GA55" s="2" t="s">
        <v>148</v>
      </c>
      <c r="GB55" s="4"/>
      <c r="GC55" s="8"/>
      <c r="GD55" s="4"/>
      <c r="GE55" s="8"/>
      <c r="GF55" s="7"/>
      <c r="GG55" s="7"/>
      <c r="GH55" s="2" t="s">
        <v>148</v>
      </c>
      <c r="GI55" s="2" t="s">
        <v>148</v>
      </c>
      <c r="GJ55" s="2" t="s">
        <v>148</v>
      </c>
      <c r="GK55" s="2" t="s">
        <v>148</v>
      </c>
      <c r="GL55" s="2" t="s">
        <v>148</v>
      </c>
      <c r="GM55" s="2" t="s">
        <v>148</v>
      </c>
      <c r="GN55" s="2" t="s">
        <v>148</v>
      </c>
      <c r="GO55" s="4"/>
      <c r="GP55" s="8"/>
      <c r="GQ55" s="4"/>
      <c r="GR55" s="8"/>
      <c r="GS55" s="7"/>
      <c r="GT55" s="7"/>
      <c r="GU55" s="2" t="s">
        <v>148</v>
      </c>
      <c r="GV55" s="2" t="s">
        <v>148</v>
      </c>
      <c r="GW55" s="2" t="s">
        <v>148</v>
      </c>
      <c r="GX55" s="2" t="s">
        <v>148</v>
      </c>
      <c r="GY55" s="2" t="s">
        <v>148</v>
      </c>
      <c r="GZ55" s="2" t="s">
        <v>148</v>
      </c>
      <c r="HA55" s="2" t="s">
        <v>148</v>
      </c>
      <c r="HB55" s="4"/>
      <c r="HC55" s="8"/>
      <c r="HD55" s="4"/>
      <c r="HE55" s="8"/>
      <c r="HF55" s="7"/>
      <c r="HG55" s="7"/>
      <c r="HH55" s="2" t="s">
        <v>148</v>
      </c>
      <c r="HI55" s="2" t="s">
        <v>148</v>
      </c>
      <c r="HJ55" s="2" t="s">
        <v>148</v>
      </c>
      <c r="HK55" s="2" t="s">
        <v>148</v>
      </c>
      <c r="HL55" s="2" t="s">
        <v>148</v>
      </c>
      <c r="HM55" s="2" t="s">
        <v>148</v>
      </c>
      <c r="HN55" s="2" t="s">
        <v>148</v>
      </c>
      <c r="HO55" s="4"/>
      <c r="HP55" s="8"/>
      <c r="HQ55" s="4"/>
      <c r="HR55" s="8"/>
      <c r="HS55" s="7"/>
      <c r="HT55" s="7"/>
      <c r="HU55" s="2" t="s">
        <v>148</v>
      </c>
      <c r="HV55" s="2" t="s">
        <v>148</v>
      </c>
      <c r="HW55" s="2" t="s">
        <v>148</v>
      </c>
      <c r="HX55" s="2" t="s">
        <v>148</v>
      </c>
      <c r="HY55" s="2" t="s">
        <v>148</v>
      </c>
      <c r="HZ55" s="2" t="s">
        <v>148</v>
      </c>
      <c r="IA55" s="2" t="s">
        <v>148</v>
      </c>
      <c r="IB55" s="4"/>
      <c r="IC55" s="8"/>
      <c r="ID55" s="4"/>
      <c r="IE55" s="8"/>
      <c r="IF55" s="7"/>
      <c r="IG55" s="7"/>
      <c r="IH55" s="2" t="s">
        <v>148</v>
      </c>
      <c r="II55" s="2" t="s">
        <v>148</v>
      </c>
      <c r="IJ55" s="2" t="s">
        <v>148</v>
      </c>
      <c r="IK55" s="2" t="s">
        <v>148</v>
      </c>
      <c r="IL55" s="2" t="s">
        <v>148</v>
      </c>
      <c r="IM55" s="2" t="s">
        <v>148</v>
      </c>
      <c r="IN55" s="2" t="s">
        <v>148</v>
      </c>
      <c r="IO55" s="4"/>
      <c r="IP55" s="8"/>
      <c r="IQ55" s="4"/>
      <c r="IR55" s="8"/>
      <c r="IS55" s="7"/>
      <c r="IT55" s="7"/>
      <c r="IU55" s="2" t="s">
        <v>148</v>
      </c>
      <c r="IV55" s="2" t="s">
        <v>148</v>
      </c>
      <c r="IW55" s="2" t="s">
        <v>148</v>
      </c>
      <c r="IX55" s="2" t="s">
        <v>148</v>
      </c>
      <c r="IY55" s="2" t="s">
        <v>148</v>
      </c>
      <c r="IZ55" s="2" t="s">
        <v>148</v>
      </c>
      <c r="JA55" s="2" t="s">
        <v>148</v>
      </c>
      <c r="JB55" s="4"/>
      <c r="JC55" s="8"/>
      <c r="JD55" s="4"/>
      <c r="JE55" s="8"/>
      <c r="JF55" s="7"/>
      <c r="JG55" s="7"/>
      <c r="JH55" s="2" t="s">
        <v>155</v>
      </c>
      <c r="JI55" s="2" t="s">
        <v>145</v>
      </c>
      <c r="JJ55" s="2" t="s">
        <v>202</v>
      </c>
      <c r="JK55" s="2" t="s">
        <v>148</v>
      </c>
      <c r="JL55" s="2" t="s">
        <v>158</v>
      </c>
      <c r="JM55" s="2" t="s">
        <v>158</v>
      </c>
      <c r="JN55" s="2" t="s">
        <v>148</v>
      </c>
      <c r="JO55" s="4"/>
      <c r="JP55" s="8"/>
      <c r="JQ55" s="4"/>
      <c r="JR55" s="8"/>
      <c r="JS55" s="7"/>
      <c r="JT55" s="7"/>
      <c r="JU55" s="2" t="s">
        <v>148</v>
      </c>
      <c r="JV55" s="2" t="s">
        <v>148</v>
      </c>
      <c r="JW55" s="2" t="s">
        <v>148</v>
      </c>
      <c r="JX55" s="2" t="s">
        <v>148</v>
      </c>
      <c r="JY55" s="2" t="s">
        <v>148</v>
      </c>
      <c r="JZ55" s="2" t="s">
        <v>148</v>
      </c>
      <c r="KA55" s="2" t="s">
        <v>148</v>
      </c>
      <c r="KB55" s="4"/>
      <c r="KC55" s="8"/>
      <c r="KD55" s="4"/>
      <c r="KE55" s="8"/>
      <c r="KF55" s="7"/>
      <c r="KG55" s="7"/>
      <c r="KH55" s="2" t="s">
        <v>148</v>
      </c>
      <c r="KI55" s="2" t="s">
        <v>148</v>
      </c>
      <c r="KJ55" s="2" t="s">
        <v>148</v>
      </c>
      <c r="KK55" s="2" t="s">
        <v>148</v>
      </c>
      <c r="KL55" s="2" t="s">
        <v>148</v>
      </c>
      <c r="KM55" s="2" t="s">
        <v>148</v>
      </c>
      <c r="KN55" s="2" t="s">
        <v>148</v>
      </c>
      <c r="KO55" s="4"/>
      <c r="KP55" s="8"/>
      <c r="KQ55" s="4"/>
      <c r="KR55" s="8"/>
      <c r="KS55" s="7"/>
      <c r="KT55" s="7"/>
      <c r="KU55" s="2" t="s">
        <v>155</v>
      </c>
      <c r="KV55" s="2" t="s">
        <v>145</v>
      </c>
      <c r="KW55" s="2" t="s">
        <v>384</v>
      </c>
      <c r="KX55" s="2" t="s">
        <v>382</v>
      </c>
      <c r="KY55" s="2" t="s">
        <v>158</v>
      </c>
      <c r="KZ55" s="2" t="s">
        <v>158</v>
      </c>
      <c r="LA55" s="2" t="s">
        <v>148</v>
      </c>
      <c r="LB55" s="4"/>
      <c r="LC55" s="8"/>
      <c r="LD55" s="4"/>
      <c r="LE55" s="8"/>
      <c r="LF55" s="7"/>
      <c r="LG55" s="7"/>
      <c r="LH55" s="2" t="s">
        <v>148</v>
      </c>
      <c r="LI55" s="2" t="s">
        <v>148</v>
      </c>
      <c r="LJ55" s="2" t="s">
        <v>148</v>
      </c>
      <c r="LK55" s="2" t="s">
        <v>148</v>
      </c>
      <c r="LL55" s="2" t="s">
        <v>148</v>
      </c>
      <c r="LM55" s="2" t="s">
        <v>148</v>
      </c>
      <c r="LN55" s="2" t="s">
        <v>148</v>
      </c>
      <c r="LO55" s="4"/>
      <c r="LP55" s="8"/>
      <c r="LQ55" s="4"/>
      <c r="LR55" s="8"/>
      <c r="LS55" s="7"/>
      <c r="LT55" s="7"/>
      <c r="LU55" s="2" t="s">
        <v>148</v>
      </c>
      <c r="LV55" s="2" t="s">
        <v>148</v>
      </c>
      <c r="LW55" s="2" t="s">
        <v>148</v>
      </c>
      <c r="LX55" s="2" t="s">
        <v>148</v>
      </c>
      <c r="LY55" s="2" t="s">
        <v>148</v>
      </c>
      <c r="LZ55" s="2" t="s">
        <v>148</v>
      </c>
      <c r="MA55" s="2" t="s">
        <v>148</v>
      </c>
      <c r="MB55" s="4"/>
      <c r="MC55" s="8"/>
      <c r="MD55" s="4"/>
      <c r="ME55" s="8"/>
      <c r="MF55" s="7"/>
      <c r="MG55" s="7"/>
      <c r="MH55" s="2" t="s">
        <v>148</v>
      </c>
      <c r="MI55" s="2" t="s">
        <v>148</v>
      </c>
      <c r="MJ55" s="2" t="s">
        <v>148</v>
      </c>
      <c r="MK55" s="2" t="s">
        <v>148</v>
      </c>
      <c r="ML55" s="2" t="s">
        <v>148</v>
      </c>
      <c r="MM55" s="2" t="s">
        <v>148</v>
      </c>
      <c r="MN55" s="2" t="s">
        <v>148</v>
      </c>
      <c r="MO55" s="4"/>
      <c r="MP55" s="8"/>
      <c r="MQ55" s="4"/>
      <c r="MR55" s="8"/>
      <c r="MS55" s="7"/>
      <c r="MT55" s="7"/>
      <c r="MU55" s="2" t="s">
        <v>148</v>
      </c>
      <c r="MV55" s="2" t="s">
        <v>148</v>
      </c>
      <c r="MW55" s="2" t="s">
        <v>148</v>
      </c>
      <c r="MX55" s="2" t="s">
        <v>148</v>
      </c>
      <c r="MY55" s="2" t="s">
        <v>148</v>
      </c>
      <c r="MZ55" s="2" t="s">
        <v>148</v>
      </c>
      <c r="NA55" s="2" t="s">
        <v>148</v>
      </c>
      <c r="NB55" s="4"/>
      <c r="NC55" s="8"/>
      <c r="ND55" s="4"/>
      <c r="NE55" s="8"/>
      <c r="NF55" s="7"/>
      <c r="NG55" s="7"/>
      <c r="NH55" s="2" t="s">
        <v>148</v>
      </c>
      <c r="NI55" s="2" t="s">
        <v>148</v>
      </c>
      <c r="NJ55" s="2" t="s">
        <v>148</v>
      </c>
      <c r="NK55" s="2" t="s">
        <v>148</v>
      </c>
      <c r="NL55" s="2" t="s">
        <v>148</v>
      </c>
      <c r="NM55" s="2" t="s">
        <v>148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148</v>
      </c>
      <c r="OI55" s="2" t="s">
        <v>148</v>
      </c>
      <c r="OJ55" s="2" t="s">
        <v>148</v>
      </c>
      <c r="OK55" s="2" t="s">
        <v>148</v>
      </c>
      <c r="OL55" s="2" t="s">
        <v>148</v>
      </c>
      <c r="OM55" s="2" t="s">
        <v>148</v>
      </c>
      <c r="ON55" s="2" t="s">
        <v>148</v>
      </c>
      <c r="OO55" s="4"/>
      <c r="OP55" s="8"/>
      <c r="OQ55" s="4"/>
      <c r="OR55" s="8"/>
      <c r="OS55" s="7"/>
      <c r="OT55" s="7"/>
      <c r="OU55" s="2" t="s">
        <v>212</v>
      </c>
      <c r="OV55" s="2" t="s">
        <v>145</v>
      </c>
      <c r="OW55" s="2" t="s">
        <v>148</v>
      </c>
      <c r="OX55" s="2" t="s">
        <v>148</v>
      </c>
      <c r="OY55" s="2" t="s">
        <v>158</v>
      </c>
      <c r="OZ55" s="2" t="s">
        <v>158</v>
      </c>
      <c r="PA55" s="2" t="s">
        <v>148</v>
      </c>
      <c r="PB55" s="4">
        <v>28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</row>
    <row r="56">
      <c r="A56" s="2" t="s">
        <v>591</v>
      </c>
      <c r="B56" s="2" t="s">
        <v>137</v>
      </c>
      <c r="C56" s="2" t="s">
        <v>584</v>
      </c>
      <c r="D56" s="2" t="s">
        <v>367</v>
      </c>
      <c r="E56" s="2" t="s">
        <v>368</v>
      </c>
      <c r="F56" s="2" t="s">
        <v>592</v>
      </c>
      <c r="G56" s="2" t="s">
        <v>592</v>
      </c>
      <c r="H56" s="2" t="s">
        <v>592</v>
      </c>
      <c r="I56" s="2" t="s">
        <v>414</v>
      </c>
      <c r="J56" s="2" t="s">
        <v>429</v>
      </c>
      <c r="K56" s="2" t="s">
        <v>464</v>
      </c>
      <c r="L56" s="3">
        <v>24.76</v>
      </c>
      <c r="M56" s="3">
        <v>26</v>
      </c>
      <c r="N56" s="3">
        <v>79.99</v>
      </c>
      <c r="O56" s="2" t="s">
        <v>436</v>
      </c>
      <c r="P56" s="2" t="s">
        <v>351</v>
      </c>
      <c r="Q56" s="2" t="s">
        <v>147</v>
      </c>
      <c r="R56" s="2" t="s">
        <v>148</v>
      </c>
      <c r="S56" s="2" t="s">
        <v>148</v>
      </c>
      <c r="T56" s="2" t="s">
        <v>593</v>
      </c>
      <c r="U56" s="2" t="s">
        <v>148</v>
      </c>
      <c r="V56" s="2" t="s">
        <v>594</v>
      </c>
      <c r="W56" s="2" t="s">
        <v>208</v>
      </c>
      <c r="X56" s="2" t="s">
        <v>148</v>
      </c>
      <c r="Y56" s="2" t="s">
        <v>595</v>
      </c>
      <c r="Z56" s="4">
        <v>38</v>
      </c>
      <c r="AA56" s="4">
        <f>=ROUNDDOWN(38,0)</f>
      </c>
      <c r="AB56" s="5">
        <v>1</v>
      </c>
      <c r="AC56" s="2" t="s">
        <v>148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148</v>
      </c>
      <c r="BD56" s="8" t="s">
        <v>148</v>
      </c>
      <c r="BE56" s="4">
        <v>2</v>
      </c>
      <c r="BF56" s="8">
        <v>29.12</v>
      </c>
      <c r="BG56" s="7" t="s">
        <v>148</v>
      </c>
      <c r="BH56" s="7" t="s">
        <v>148</v>
      </c>
      <c r="BI56" s="7"/>
      <c r="BJ56" s="4"/>
      <c r="BK56" s="8"/>
      <c r="BL56" s="2" t="s">
        <v>148</v>
      </c>
      <c r="BM56" s="7"/>
      <c r="BN56" s="7"/>
      <c r="BO56" s="4"/>
      <c r="BP56" s="8"/>
      <c r="BQ56" s="4"/>
      <c r="BR56" s="8"/>
      <c r="BS56" s="7"/>
      <c r="BT56" s="7"/>
      <c r="BU56" s="2" t="s">
        <v>155</v>
      </c>
      <c r="BV56" s="2" t="s">
        <v>145</v>
      </c>
      <c r="BW56" s="2" t="s">
        <v>374</v>
      </c>
      <c r="BX56" s="2" t="s">
        <v>596</v>
      </c>
      <c r="BY56" s="2" t="s">
        <v>158</v>
      </c>
      <c r="BZ56" s="2" t="s">
        <v>158</v>
      </c>
      <c r="CA56" s="2" t="s">
        <v>148</v>
      </c>
      <c r="CB56" s="4"/>
      <c r="CC56" s="8"/>
      <c r="CD56" s="4"/>
      <c r="CE56" s="8"/>
      <c r="CF56" s="7"/>
      <c r="CG56" s="7"/>
      <c r="CH56" s="2" t="s">
        <v>155</v>
      </c>
      <c r="CI56" s="2" t="s">
        <v>145</v>
      </c>
      <c r="CJ56" s="2" t="s">
        <v>597</v>
      </c>
      <c r="CK56" s="2" t="s">
        <v>598</v>
      </c>
      <c r="CL56" s="2" t="s">
        <v>158</v>
      </c>
      <c r="CM56" s="2" t="s">
        <v>158</v>
      </c>
      <c r="CN56" s="2" t="s">
        <v>148</v>
      </c>
      <c r="CO56" s="4"/>
      <c r="CP56" s="8"/>
      <c r="CQ56" s="4"/>
      <c r="CR56" s="8"/>
      <c r="CS56" s="7"/>
      <c r="CT56" s="7"/>
      <c r="CU56" s="2" t="s">
        <v>155</v>
      </c>
      <c r="CV56" s="2" t="s">
        <v>145</v>
      </c>
      <c r="CW56" s="2" t="s">
        <v>160</v>
      </c>
      <c r="CX56" s="2" t="s">
        <v>599</v>
      </c>
      <c r="CY56" s="2" t="s">
        <v>158</v>
      </c>
      <c r="CZ56" s="2" t="s">
        <v>158</v>
      </c>
      <c r="DA56" s="2" t="s">
        <v>148</v>
      </c>
      <c r="DB56" s="4"/>
      <c r="DC56" s="8"/>
      <c r="DD56" s="4"/>
      <c r="DE56" s="8"/>
      <c r="DF56" s="7"/>
      <c r="DG56" s="7"/>
      <c r="DH56" s="2" t="s">
        <v>212</v>
      </c>
      <c r="DI56" s="2" t="s">
        <v>145</v>
      </c>
      <c r="DJ56" s="2" t="s">
        <v>148</v>
      </c>
      <c r="DK56" s="2" t="s">
        <v>148</v>
      </c>
      <c r="DL56" s="2" t="s">
        <v>158</v>
      </c>
      <c r="DM56" s="2" t="s">
        <v>158</v>
      </c>
      <c r="DN56" s="2" t="s">
        <v>148</v>
      </c>
      <c r="DO56" s="4"/>
      <c r="DP56" s="8"/>
      <c r="DQ56" s="4"/>
      <c r="DR56" s="8"/>
      <c r="DS56" s="7"/>
      <c r="DT56" s="7"/>
      <c r="DU56" s="2" t="s">
        <v>155</v>
      </c>
      <c r="DV56" s="2" t="s">
        <v>145</v>
      </c>
      <c r="DW56" s="2" t="s">
        <v>595</v>
      </c>
      <c r="DX56" s="2" t="s">
        <v>600</v>
      </c>
      <c r="DY56" s="2" t="s">
        <v>158</v>
      </c>
      <c r="DZ56" s="2" t="s">
        <v>158</v>
      </c>
      <c r="EA56" s="2" t="s">
        <v>148</v>
      </c>
      <c r="EB56" s="4"/>
      <c r="EC56" s="8"/>
      <c r="ED56" s="4"/>
      <c r="EE56" s="8"/>
      <c r="EF56" s="7"/>
      <c r="EG56" s="7"/>
      <c r="EH56" s="2" t="s">
        <v>155</v>
      </c>
      <c r="EI56" s="2" t="s">
        <v>145</v>
      </c>
      <c r="EJ56" s="2" t="s">
        <v>148</v>
      </c>
      <c r="EK56" s="2" t="s">
        <v>148</v>
      </c>
      <c r="EL56" s="2" t="s">
        <v>158</v>
      </c>
      <c r="EM56" s="2" t="s">
        <v>158</v>
      </c>
      <c r="EN56" s="2" t="s">
        <v>148</v>
      </c>
      <c r="EO56" s="4"/>
      <c r="EP56" s="8"/>
      <c r="EQ56" s="4"/>
      <c r="ER56" s="8"/>
      <c r="ES56" s="7"/>
      <c r="ET56" s="7"/>
      <c r="EU56" s="2" t="s">
        <v>155</v>
      </c>
      <c r="EV56" s="2" t="s">
        <v>145</v>
      </c>
      <c r="EW56" s="2" t="s">
        <v>166</v>
      </c>
      <c r="EX56" s="2" t="s">
        <v>380</v>
      </c>
      <c r="EY56" s="2" t="s">
        <v>538</v>
      </c>
      <c r="EZ56" s="2" t="s">
        <v>158</v>
      </c>
      <c r="FA56" s="2" t="s">
        <v>148</v>
      </c>
      <c r="FB56" s="4"/>
      <c r="FC56" s="8"/>
      <c r="FD56" s="4"/>
      <c r="FE56" s="8"/>
      <c r="FF56" s="7"/>
      <c r="FG56" s="7"/>
      <c r="FH56" s="2" t="s">
        <v>155</v>
      </c>
      <c r="FI56" s="2" t="s">
        <v>145</v>
      </c>
      <c r="FJ56" s="2" t="s">
        <v>381</v>
      </c>
      <c r="FK56" s="2" t="s">
        <v>601</v>
      </c>
      <c r="FL56" s="2" t="s">
        <v>158</v>
      </c>
      <c r="FM56" s="2" t="s">
        <v>158</v>
      </c>
      <c r="FN56" s="2" t="s">
        <v>148</v>
      </c>
      <c r="FO56" s="4"/>
      <c r="FP56" s="8"/>
      <c r="FQ56" s="4"/>
      <c r="FR56" s="8"/>
      <c r="FS56" s="7"/>
      <c r="FT56" s="7"/>
      <c r="FU56" s="2" t="s">
        <v>540</v>
      </c>
      <c r="FV56" s="2" t="s">
        <v>145</v>
      </c>
      <c r="FW56" s="2" t="s">
        <v>148</v>
      </c>
      <c r="FX56" s="2" t="s">
        <v>148</v>
      </c>
      <c r="FY56" s="2" t="s">
        <v>158</v>
      </c>
      <c r="FZ56" s="2" t="s">
        <v>158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155</v>
      </c>
      <c r="JI56" s="2" t="s">
        <v>145</v>
      </c>
      <c r="JJ56" s="2" t="s">
        <v>202</v>
      </c>
      <c r="JK56" s="2" t="s">
        <v>148</v>
      </c>
      <c r="JL56" s="2" t="s">
        <v>158</v>
      </c>
      <c r="JM56" s="2" t="s">
        <v>158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155</v>
      </c>
      <c r="KV56" s="2" t="s">
        <v>145</v>
      </c>
      <c r="KW56" s="2" t="s">
        <v>384</v>
      </c>
      <c r="KX56" s="2" t="s">
        <v>148</v>
      </c>
      <c r="KY56" s="2" t="s">
        <v>158</v>
      </c>
      <c r="KZ56" s="2" t="s">
        <v>158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212</v>
      </c>
      <c r="OV56" s="2" t="s">
        <v>145</v>
      </c>
      <c r="OW56" s="2" t="s">
        <v>148</v>
      </c>
      <c r="OX56" s="2" t="s">
        <v>148</v>
      </c>
      <c r="OY56" s="2" t="s">
        <v>158</v>
      </c>
      <c r="OZ56" s="2" t="s">
        <v>158</v>
      </c>
      <c r="PA56" s="2" t="s">
        <v>148</v>
      </c>
      <c r="PB56" s="4">
        <v>38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</row>
    <row r="57">
      <c r="A57" s="2" t="s">
        <v>602</v>
      </c>
      <c r="B57" s="2" t="s">
        <v>137</v>
      </c>
      <c r="C57" s="2" t="s">
        <v>584</v>
      </c>
      <c r="D57" s="2" t="s">
        <v>367</v>
      </c>
      <c r="E57" s="2" t="s">
        <v>368</v>
      </c>
      <c r="F57" s="2" t="s">
        <v>592</v>
      </c>
      <c r="G57" s="2" t="s">
        <v>592</v>
      </c>
      <c r="H57" s="2" t="s">
        <v>592</v>
      </c>
      <c r="I57" s="2" t="s">
        <v>414</v>
      </c>
      <c r="J57" s="2" t="s">
        <v>429</v>
      </c>
      <c r="K57" s="2" t="s">
        <v>603</v>
      </c>
      <c r="L57" s="3">
        <v>24.76</v>
      </c>
      <c r="M57" s="3">
        <v>26</v>
      </c>
      <c r="N57" s="3">
        <v>79.99</v>
      </c>
      <c r="O57" s="2" t="s">
        <v>566</v>
      </c>
      <c r="P57" s="2" t="s">
        <v>351</v>
      </c>
      <c r="Q57" s="2" t="s">
        <v>147</v>
      </c>
      <c r="R57" s="2" t="s">
        <v>148</v>
      </c>
      <c r="S57" s="2" t="s">
        <v>148</v>
      </c>
      <c r="T57" s="2" t="s">
        <v>148</v>
      </c>
      <c r="U57" s="2" t="s">
        <v>148</v>
      </c>
      <c r="V57" s="2" t="s">
        <v>594</v>
      </c>
      <c r="W57" s="2" t="s">
        <v>208</v>
      </c>
      <c r="X57" s="2" t="s">
        <v>148</v>
      </c>
      <c r="Y57" s="2" t="s">
        <v>595</v>
      </c>
      <c r="Z57" s="4"/>
      <c r="AA57" s="4">
        <f>=ROUNDDOWN({0},0)</f>
      </c>
      <c r="AB57" s="5">
        <v>2</v>
      </c>
      <c r="AC57" s="2" t="s">
        <v>148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>
        <v>2</v>
      </c>
      <c r="AS57" s="8">
        <v>29.12</v>
      </c>
      <c r="AT57" s="7">
        <v>-1</v>
      </c>
      <c r="AU57" s="7">
        <v>-1</v>
      </c>
      <c r="AV57" s="4"/>
      <c r="AW57" s="8"/>
      <c r="AX57" s="4">
        <v>2</v>
      </c>
      <c r="AY57" s="8">
        <v>29.12</v>
      </c>
      <c r="AZ57" s="7">
        <v>-1</v>
      </c>
      <c r="BA57" s="7">
        <v>-1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/>
      <c r="BJ57" s="4"/>
      <c r="BK57" s="8"/>
      <c r="BL57" s="2" t="s">
        <v>22</v>
      </c>
      <c r="BM57" s="7"/>
      <c r="BN57" s="7"/>
      <c r="BO57" s="4"/>
      <c r="BP57" s="8"/>
      <c r="BQ57" s="4"/>
      <c r="BR57" s="8"/>
      <c r="BS57" s="7"/>
      <c r="BT57" s="7"/>
      <c r="BU57" s="2" t="s">
        <v>155</v>
      </c>
      <c r="BV57" s="2" t="s">
        <v>216</v>
      </c>
      <c r="BW57" s="2" t="s">
        <v>374</v>
      </c>
      <c r="BX57" s="2" t="s">
        <v>604</v>
      </c>
      <c r="BY57" s="2" t="s">
        <v>158</v>
      </c>
      <c r="BZ57" s="2" t="s">
        <v>158</v>
      </c>
      <c r="CA57" s="2" t="s">
        <v>148</v>
      </c>
      <c r="CB57" s="4"/>
      <c r="CC57" s="8"/>
      <c r="CD57" s="4"/>
      <c r="CE57" s="8"/>
      <c r="CF57" s="7"/>
      <c r="CG57" s="7"/>
      <c r="CH57" s="2" t="s">
        <v>155</v>
      </c>
      <c r="CI57" s="2" t="s">
        <v>216</v>
      </c>
      <c r="CJ57" s="2" t="s">
        <v>597</v>
      </c>
      <c r="CK57" s="2" t="s">
        <v>605</v>
      </c>
      <c r="CL57" s="2" t="s">
        <v>158</v>
      </c>
      <c r="CM57" s="2" t="s">
        <v>158</v>
      </c>
      <c r="CN57" s="2" t="s">
        <v>148</v>
      </c>
      <c r="CO57" s="4"/>
      <c r="CP57" s="8"/>
      <c r="CQ57" s="4"/>
      <c r="CR57" s="8"/>
      <c r="CS57" s="7"/>
      <c r="CT57" s="7"/>
      <c r="CU57" s="2" t="s">
        <v>155</v>
      </c>
      <c r="CV57" s="2" t="s">
        <v>216</v>
      </c>
      <c r="CW57" s="2" t="s">
        <v>160</v>
      </c>
      <c r="CX57" s="2" t="s">
        <v>606</v>
      </c>
      <c r="CY57" s="2" t="s">
        <v>158</v>
      </c>
      <c r="CZ57" s="2" t="s">
        <v>158</v>
      </c>
      <c r="DA57" s="2" t="s">
        <v>148</v>
      </c>
      <c r="DB57" s="4"/>
      <c r="DC57" s="8"/>
      <c r="DD57" s="4"/>
      <c r="DE57" s="8"/>
      <c r="DF57" s="7"/>
      <c r="DG57" s="7"/>
      <c r="DH57" s="2" t="s">
        <v>212</v>
      </c>
      <c r="DI57" s="2" t="s">
        <v>216</v>
      </c>
      <c r="DJ57" s="2" t="s">
        <v>148</v>
      </c>
      <c r="DK57" s="2" t="s">
        <v>148</v>
      </c>
      <c r="DL57" s="2" t="s">
        <v>158</v>
      </c>
      <c r="DM57" s="2" t="s">
        <v>158</v>
      </c>
      <c r="DN57" s="2" t="s">
        <v>148</v>
      </c>
      <c r="DO57" s="4"/>
      <c r="DP57" s="8"/>
      <c r="DQ57" s="4"/>
      <c r="DR57" s="8"/>
      <c r="DS57" s="7"/>
      <c r="DT57" s="7"/>
      <c r="DU57" s="2" t="s">
        <v>155</v>
      </c>
      <c r="DV57" s="2" t="s">
        <v>216</v>
      </c>
      <c r="DW57" s="2" t="s">
        <v>595</v>
      </c>
      <c r="DX57" s="2" t="s">
        <v>597</v>
      </c>
      <c r="DY57" s="2" t="s">
        <v>158</v>
      </c>
      <c r="DZ57" s="2" t="s">
        <v>158</v>
      </c>
      <c r="EA57" s="2" t="s">
        <v>148</v>
      </c>
      <c r="EB57" s="4"/>
      <c r="EC57" s="8"/>
      <c r="ED57" s="4"/>
      <c r="EE57" s="8"/>
      <c r="EF57" s="7"/>
      <c r="EG57" s="7"/>
      <c r="EH57" s="2" t="s">
        <v>188</v>
      </c>
      <c r="EI57" s="2" t="s">
        <v>216</v>
      </c>
      <c r="EJ57" s="2" t="s">
        <v>148</v>
      </c>
      <c r="EK57" s="2" t="s">
        <v>148</v>
      </c>
      <c r="EL57" s="2" t="s">
        <v>158</v>
      </c>
      <c r="EM57" s="2" t="s">
        <v>158</v>
      </c>
      <c r="EN57" s="2" t="s">
        <v>148</v>
      </c>
      <c r="EO57" s="4"/>
      <c r="EP57" s="8"/>
      <c r="EQ57" s="4">
        <v>2</v>
      </c>
      <c r="ER57" s="8">
        <v>29.12</v>
      </c>
      <c r="ES57" s="7">
        <v>-1</v>
      </c>
      <c r="ET57" s="7">
        <v>-1</v>
      </c>
      <c r="EU57" s="2" t="s">
        <v>155</v>
      </c>
      <c r="EV57" s="2" t="s">
        <v>216</v>
      </c>
      <c r="EW57" s="2" t="s">
        <v>166</v>
      </c>
      <c r="EX57" s="2" t="s">
        <v>357</v>
      </c>
      <c r="EY57" s="2" t="s">
        <v>538</v>
      </c>
      <c r="EZ57" s="2" t="s">
        <v>158</v>
      </c>
      <c r="FA57" s="2" t="s">
        <v>148</v>
      </c>
      <c r="FB57" s="4"/>
      <c r="FC57" s="8"/>
      <c r="FD57" s="4"/>
      <c r="FE57" s="8"/>
      <c r="FF57" s="7"/>
      <c r="FG57" s="7"/>
      <c r="FH57" s="2" t="s">
        <v>155</v>
      </c>
      <c r="FI57" s="2" t="s">
        <v>216</v>
      </c>
      <c r="FJ57" s="2" t="s">
        <v>381</v>
      </c>
      <c r="FK57" s="2" t="s">
        <v>416</v>
      </c>
      <c r="FL57" s="2" t="s">
        <v>158</v>
      </c>
      <c r="FM57" s="2" t="s">
        <v>158</v>
      </c>
      <c r="FN57" s="2" t="s">
        <v>148</v>
      </c>
      <c r="FO57" s="4"/>
      <c r="FP57" s="8"/>
      <c r="FQ57" s="4"/>
      <c r="FR57" s="8"/>
      <c r="FS57" s="7"/>
      <c r="FT57" s="7"/>
      <c r="FU57" s="2" t="s">
        <v>540</v>
      </c>
      <c r="FV57" s="2" t="s">
        <v>216</v>
      </c>
      <c r="FW57" s="2" t="s">
        <v>148</v>
      </c>
      <c r="FX57" s="2" t="s">
        <v>148</v>
      </c>
      <c r="FY57" s="2" t="s">
        <v>158</v>
      </c>
      <c r="FZ57" s="2" t="s">
        <v>158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155</v>
      </c>
      <c r="JI57" s="2" t="s">
        <v>216</v>
      </c>
      <c r="JJ57" s="2" t="s">
        <v>202</v>
      </c>
      <c r="JK57" s="2" t="s">
        <v>148</v>
      </c>
      <c r="JL57" s="2" t="s">
        <v>158</v>
      </c>
      <c r="JM57" s="2" t="s">
        <v>158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155</v>
      </c>
      <c r="KV57" s="2" t="s">
        <v>216</v>
      </c>
      <c r="KW57" s="2" t="s">
        <v>384</v>
      </c>
      <c r="KX57" s="2" t="s">
        <v>148</v>
      </c>
      <c r="KY57" s="2" t="s">
        <v>158</v>
      </c>
      <c r="KZ57" s="2" t="s">
        <v>158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212</v>
      </c>
      <c r="OV57" s="2" t="s">
        <v>216</v>
      </c>
      <c r="OW57" s="2" t="s">
        <v>148</v>
      </c>
      <c r="OX57" s="2" t="s">
        <v>148</v>
      </c>
      <c r="OY57" s="2" t="s">
        <v>158</v>
      </c>
      <c r="OZ57" s="2" t="s">
        <v>158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</row>
    <row r="58">
      <c r="A58" s="2" t="s">
        <v>607</v>
      </c>
      <c r="B58" s="2" t="s">
        <v>137</v>
      </c>
      <c r="C58" s="2" t="s">
        <v>584</v>
      </c>
      <c r="D58" s="2" t="s">
        <v>491</v>
      </c>
      <c r="E58" s="2" t="s">
        <v>505</v>
      </c>
      <c r="F58" s="2" t="s">
        <v>608</v>
      </c>
      <c r="G58" s="2" t="s">
        <v>608</v>
      </c>
      <c r="H58" s="2" t="s">
        <v>608</v>
      </c>
      <c r="I58" s="2" t="s">
        <v>498</v>
      </c>
      <c r="J58" s="2" t="s">
        <v>494</v>
      </c>
      <c r="K58" s="2" t="s">
        <v>464</v>
      </c>
      <c r="L58" s="3">
        <v>21.66</v>
      </c>
      <c r="M58" s="3">
        <v>22.74</v>
      </c>
      <c r="N58" s="3">
        <v>69.99</v>
      </c>
      <c r="O58" s="2" t="s">
        <v>436</v>
      </c>
      <c r="P58" s="2" t="s">
        <v>351</v>
      </c>
      <c r="Q58" s="2" t="s">
        <v>147</v>
      </c>
      <c r="R58" s="2" t="s">
        <v>148</v>
      </c>
      <c r="S58" s="2" t="s">
        <v>148</v>
      </c>
      <c r="T58" s="2" t="s">
        <v>593</v>
      </c>
      <c r="U58" s="2" t="s">
        <v>148</v>
      </c>
      <c r="V58" s="2" t="s">
        <v>609</v>
      </c>
      <c r="W58" s="2" t="s">
        <v>534</v>
      </c>
      <c r="X58" s="2" t="s">
        <v>148</v>
      </c>
      <c r="Y58" s="2" t="s">
        <v>557</v>
      </c>
      <c r="Z58" s="4">
        <v>64</v>
      </c>
      <c r="AA58" s="4">
        <f>=ROUNDDOWN(64,0)</f>
      </c>
      <c r="AB58" s="5">
        <v>1</v>
      </c>
      <c r="AC58" s="2" t="s">
        <v>148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1</v>
      </c>
      <c r="AQ58" s="8">
        <v>23.88</v>
      </c>
      <c r="AR58" s="4"/>
      <c r="AS58" s="8"/>
      <c r="AT58" s="7"/>
      <c r="AU58" s="7"/>
      <c r="AV58" s="4">
        <v>1</v>
      </c>
      <c r="AW58" s="8">
        <v>23.88</v>
      </c>
      <c r="AX58" s="4"/>
      <c r="AY58" s="8"/>
      <c r="AZ58" s="7"/>
      <c r="BA58" s="7"/>
      <c r="BB58" s="7">
        <v>1</v>
      </c>
      <c r="BC58" s="4">
        <v>1</v>
      </c>
      <c r="BD58" s="8">
        <v>23.88</v>
      </c>
      <c r="BE58" s="4"/>
      <c r="BF58" s="8"/>
      <c r="BG58" s="7"/>
      <c r="BH58" s="7"/>
      <c r="BI58" s="7">
        <v>1</v>
      </c>
      <c r="BJ58" s="4">
        <v>1</v>
      </c>
      <c r="BK58" s="8">
        <v>23.88</v>
      </c>
      <c r="BL58" s="2" t="s">
        <v>21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155</v>
      </c>
      <c r="BV58" s="2" t="s">
        <v>145</v>
      </c>
      <c r="BW58" s="2" t="s">
        <v>374</v>
      </c>
      <c r="BX58" s="2" t="s">
        <v>596</v>
      </c>
      <c r="BY58" s="2" t="s">
        <v>158</v>
      </c>
      <c r="BZ58" s="2" t="s">
        <v>158</v>
      </c>
      <c r="CA58" s="2" t="s">
        <v>148</v>
      </c>
      <c r="CB58" s="4"/>
      <c r="CC58" s="8"/>
      <c r="CD58" s="4"/>
      <c r="CE58" s="8"/>
      <c r="CF58" s="7"/>
      <c r="CG58" s="7"/>
      <c r="CH58" s="2" t="s">
        <v>155</v>
      </c>
      <c r="CI58" s="2" t="s">
        <v>145</v>
      </c>
      <c r="CJ58" s="2" t="s">
        <v>557</v>
      </c>
      <c r="CK58" s="2" t="s">
        <v>597</v>
      </c>
      <c r="CL58" s="2" t="s">
        <v>158</v>
      </c>
      <c r="CM58" s="2" t="s">
        <v>158</v>
      </c>
      <c r="CN58" s="2" t="s">
        <v>148</v>
      </c>
      <c r="CO58" s="4"/>
      <c r="CP58" s="8"/>
      <c r="CQ58" s="4"/>
      <c r="CR58" s="8"/>
      <c r="CS58" s="7"/>
      <c r="CT58" s="7"/>
      <c r="CU58" s="2" t="s">
        <v>155</v>
      </c>
      <c r="CV58" s="2" t="s">
        <v>145</v>
      </c>
      <c r="CW58" s="2" t="s">
        <v>160</v>
      </c>
      <c r="CX58" s="2" t="s">
        <v>606</v>
      </c>
      <c r="CY58" s="2" t="s">
        <v>158</v>
      </c>
      <c r="CZ58" s="2" t="s">
        <v>158</v>
      </c>
      <c r="DA58" s="2" t="s">
        <v>148</v>
      </c>
      <c r="DB58" s="4"/>
      <c r="DC58" s="8"/>
      <c r="DD58" s="4"/>
      <c r="DE58" s="8"/>
      <c r="DF58" s="7"/>
      <c r="DG58" s="7"/>
      <c r="DH58" s="2" t="s">
        <v>212</v>
      </c>
      <c r="DI58" s="2" t="s">
        <v>145</v>
      </c>
      <c r="DJ58" s="2" t="s">
        <v>148</v>
      </c>
      <c r="DK58" s="2" t="s">
        <v>148</v>
      </c>
      <c r="DL58" s="2" t="s">
        <v>158</v>
      </c>
      <c r="DM58" s="2" t="s">
        <v>158</v>
      </c>
      <c r="DN58" s="2" t="s">
        <v>148</v>
      </c>
      <c r="DO58" s="4"/>
      <c r="DP58" s="8"/>
      <c r="DQ58" s="4"/>
      <c r="DR58" s="8"/>
      <c r="DS58" s="7"/>
      <c r="DT58" s="7"/>
      <c r="DU58" s="2" t="s">
        <v>155</v>
      </c>
      <c r="DV58" s="2" t="s">
        <v>145</v>
      </c>
      <c r="DW58" s="2" t="s">
        <v>557</v>
      </c>
      <c r="DX58" s="2" t="s">
        <v>595</v>
      </c>
      <c r="DY58" s="2" t="s">
        <v>158</v>
      </c>
      <c r="DZ58" s="2" t="s">
        <v>158</v>
      </c>
      <c r="EA58" s="2" t="s">
        <v>148</v>
      </c>
      <c r="EB58" s="4">
        <v>1</v>
      </c>
      <c r="EC58" s="8">
        <v>23.88</v>
      </c>
      <c r="ED58" s="4"/>
      <c r="EE58" s="8"/>
      <c r="EF58" s="7"/>
      <c r="EG58" s="7"/>
      <c r="EH58" s="2" t="s">
        <v>155</v>
      </c>
      <c r="EI58" s="2" t="s">
        <v>145</v>
      </c>
      <c r="EJ58" s="2" t="s">
        <v>148</v>
      </c>
      <c r="EK58" s="2" t="s">
        <v>223</v>
      </c>
      <c r="EL58" s="2" t="s">
        <v>158</v>
      </c>
      <c r="EM58" s="2" t="s">
        <v>158</v>
      </c>
      <c r="EN58" s="2" t="s">
        <v>148</v>
      </c>
      <c r="EO58" s="4"/>
      <c r="EP58" s="8"/>
      <c r="EQ58" s="4"/>
      <c r="ER58" s="8"/>
      <c r="ES58" s="7"/>
      <c r="ET58" s="7"/>
      <c r="EU58" s="2" t="s">
        <v>155</v>
      </c>
      <c r="EV58" s="2" t="s">
        <v>145</v>
      </c>
      <c r="EW58" s="2" t="s">
        <v>166</v>
      </c>
      <c r="EX58" s="2" t="s">
        <v>380</v>
      </c>
      <c r="EY58" s="2" t="s">
        <v>538</v>
      </c>
      <c r="EZ58" s="2" t="s">
        <v>158</v>
      </c>
      <c r="FA58" s="2" t="s">
        <v>148</v>
      </c>
      <c r="FB58" s="4"/>
      <c r="FC58" s="8"/>
      <c r="FD58" s="4"/>
      <c r="FE58" s="8"/>
      <c r="FF58" s="7"/>
      <c r="FG58" s="7"/>
      <c r="FH58" s="2" t="s">
        <v>155</v>
      </c>
      <c r="FI58" s="2" t="s">
        <v>145</v>
      </c>
      <c r="FJ58" s="2" t="s">
        <v>168</v>
      </c>
      <c r="FK58" s="2" t="s">
        <v>610</v>
      </c>
      <c r="FL58" s="2" t="s">
        <v>158</v>
      </c>
      <c r="FM58" s="2" t="s">
        <v>158</v>
      </c>
      <c r="FN58" s="2" t="s">
        <v>148</v>
      </c>
      <c r="FO58" s="4"/>
      <c r="FP58" s="8"/>
      <c r="FQ58" s="4"/>
      <c r="FR58" s="8"/>
      <c r="FS58" s="7"/>
      <c r="FT58" s="7"/>
      <c r="FU58" s="2" t="s">
        <v>540</v>
      </c>
      <c r="FV58" s="2" t="s">
        <v>145</v>
      </c>
      <c r="FW58" s="2" t="s">
        <v>148</v>
      </c>
      <c r="FX58" s="2" t="s">
        <v>148</v>
      </c>
      <c r="FY58" s="2" t="s">
        <v>158</v>
      </c>
      <c r="FZ58" s="2" t="s">
        <v>158</v>
      </c>
      <c r="GA58" s="2" t="s">
        <v>148</v>
      </c>
      <c r="GB58" s="4"/>
      <c r="GC58" s="8"/>
      <c r="GD58" s="4"/>
      <c r="GE58" s="8"/>
      <c r="GF58" s="7"/>
      <c r="GG58" s="7"/>
      <c r="GH58" s="2" t="s">
        <v>148</v>
      </c>
      <c r="GI58" s="2" t="s">
        <v>148</v>
      </c>
      <c r="GJ58" s="2" t="s">
        <v>148</v>
      </c>
      <c r="GK58" s="2" t="s">
        <v>148</v>
      </c>
      <c r="GL58" s="2" t="s">
        <v>148</v>
      </c>
      <c r="GM58" s="2" t="s">
        <v>148</v>
      </c>
      <c r="GN58" s="2" t="s">
        <v>148</v>
      </c>
      <c r="GO58" s="4"/>
      <c r="GP58" s="8"/>
      <c r="GQ58" s="4"/>
      <c r="GR58" s="8"/>
      <c r="GS58" s="7"/>
      <c r="GT58" s="7"/>
      <c r="GU58" s="2" t="s">
        <v>148</v>
      </c>
      <c r="GV58" s="2" t="s">
        <v>148</v>
      </c>
      <c r="GW58" s="2" t="s">
        <v>148</v>
      </c>
      <c r="GX58" s="2" t="s">
        <v>148</v>
      </c>
      <c r="GY58" s="2" t="s">
        <v>148</v>
      </c>
      <c r="GZ58" s="2" t="s">
        <v>148</v>
      </c>
      <c r="HA58" s="2" t="s">
        <v>148</v>
      </c>
      <c r="HB58" s="4"/>
      <c r="HC58" s="8"/>
      <c r="HD58" s="4"/>
      <c r="HE58" s="8"/>
      <c r="HF58" s="7"/>
      <c r="HG58" s="7"/>
      <c r="HH58" s="2" t="s">
        <v>148</v>
      </c>
      <c r="HI58" s="2" t="s">
        <v>148</v>
      </c>
      <c r="HJ58" s="2" t="s">
        <v>148</v>
      </c>
      <c r="HK58" s="2" t="s">
        <v>148</v>
      </c>
      <c r="HL58" s="2" t="s">
        <v>148</v>
      </c>
      <c r="HM58" s="2" t="s">
        <v>148</v>
      </c>
      <c r="HN58" s="2" t="s">
        <v>148</v>
      </c>
      <c r="HO58" s="4"/>
      <c r="HP58" s="8"/>
      <c r="HQ58" s="4"/>
      <c r="HR58" s="8"/>
      <c r="HS58" s="7"/>
      <c r="HT58" s="7"/>
      <c r="HU58" s="2" t="s">
        <v>148</v>
      </c>
      <c r="HV58" s="2" t="s">
        <v>148</v>
      </c>
      <c r="HW58" s="2" t="s">
        <v>148</v>
      </c>
      <c r="HX58" s="2" t="s">
        <v>148</v>
      </c>
      <c r="HY58" s="2" t="s">
        <v>148</v>
      </c>
      <c r="HZ58" s="2" t="s">
        <v>148</v>
      </c>
      <c r="IA58" s="2" t="s">
        <v>148</v>
      </c>
      <c r="IB58" s="4"/>
      <c r="IC58" s="8"/>
      <c r="ID58" s="4"/>
      <c r="IE58" s="8"/>
      <c r="IF58" s="7"/>
      <c r="IG58" s="7"/>
      <c r="IH58" s="2" t="s">
        <v>148</v>
      </c>
      <c r="II58" s="2" t="s">
        <v>148</v>
      </c>
      <c r="IJ58" s="2" t="s">
        <v>148</v>
      </c>
      <c r="IK58" s="2" t="s">
        <v>148</v>
      </c>
      <c r="IL58" s="2" t="s">
        <v>148</v>
      </c>
      <c r="IM58" s="2" t="s">
        <v>148</v>
      </c>
      <c r="IN58" s="2" t="s">
        <v>148</v>
      </c>
      <c r="IO58" s="4"/>
      <c r="IP58" s="8"/>
      <c r="IQ58" s="4"/>
      <c r="IR58" s="8"/>
      <c r="IS58" s="7"/>
      <c r="IT58" s="7"/>
      <c r="IU58" s="2" t="s">
        <v>148</v>
      </c>
      <c r="IV58" s="2" t="s">
        <v>148</v>
      </c>
      <c r="IW58" s="2" t="s">
        <v>148</v>
      </c>
      <c r="IX58" s="2" t="s">
        <v>148</v>
      </c>
      <c r="IY58" s="2" t="s">
        <v>148</v>
      </c>
      <c r="IZ58" s="2" t="s">
        <v>148</v>
      </c>
      <c r="JA58" s="2" t="s">
        <v>148</v>
      </c>
      <c r="JB58" s="4"/>
      <c r="JC58" s="8"/>
      <c r="JD58" s="4"/>
      <c r="JE58" s="8"/>
      <c r="JF58" s="7"/>
      <c r="JG58" s="7"/>
      <c r="JH58" s="2" t="s">
        <v>155</v>
      </c>
      <c r="JI58" s="2" t="s">
        <v>145</v>
      </c>
      <c r="JJ58" s="2" t="s">
        <v>202</v>
      </c>
      <c r="JK58" s="2" t="s">
        <v>148</v>
      </c>
      <c r="JL58" s="2" t="s">
        <v>158</v>
      </c>
      <c r="JM58" s="2" t="s">
        <v>158</v>
      </c>
      <c r="JN58" s="2" t="s">
        <v>148</v>
      </c>
      <c r="JO58" s="4"/>
      <c r="JP58" s="8"/>
      <c r="JQ58" s="4"/>
      <c r="JR58" s="8"/>
      <c r="JS58" s="7"/>
      <c r="JT58" s="7"/>
      <c r="JU58" s="2" t="s">
        <v>148</v>
      </c>
      <c r="JV58" s="2" t="s">
        <v>148</v>
      </c>
      <c r="JW58" s="2" t="s">
        <v>148</v>
      </c>
      <c r="JX58" s="2" t="s">
        <v>148</v>
      </c>
      <c r="JY58" s="2" t="s">
        <v>148</v>
      </c>
      <c r="JZ58" s="2" t="s">
        <v>148</v>
      </c>
      <c r="KA58" s="2" t="s">
        <v>148</v>
      </c>
      <c r="KB58" s="4"/>
      <c r="KC58" s="8"/>
      <c r="KD58" s="4"/>
      <c r="KE58" s="8"/>
      <c r="KF58" s="7"/>
      <c r="KG58" s="7"/>
      <c r="KH58" s="2" t="s">
        <v>148</v>
      </c>
      <c r="KI58" s="2" t="s">
        <v>148</v>
      </c>
      <c r="KJ58" s="2" t="s">
        <v>148</v>
      </c>
      <c r="KK58" s="2" t="s">
        <v>148</v>
      </c>
      <c r="KL58" s="2" t="s">
        <v>148</v>
      </c>
      <c r="KM58" s="2" t="s">
        <v>148</v>
      </c>
      <c r="KN58" s="2" t="s">
        <v>148</v>
      </c>
      <c r="KO58" s="4"/>
      <c r="KP58" s="8"/>
      <c r="KQ58" s="4"/>
      <c r="KR58" s="8"/>
      <c r="KS58" s="7"/>
      <c r="KT58" s="7"/>
      <c r="KU58" s="2" t="s">
        <v>155</v>
      </c>
      <c r="KV58" s="2" t="s">
        <v>145</v>
      </c>
      <c r="KW58" s="2" t="s">
        <v>384</v>
      </c>
      <c r="KX58" s="2" t="s">
        <v>148</v>
      </c>
      <c r="KY58" s="2" t="s">
        <v>158</v>
      </c>
      <c r="KZ58" s="2" t="s">
        <v>158</v>
      </c>
      <c r="LA58" s="2" t="s">
        <v>148</v>
      </c>
      <c r="LB58" s="4"/>
      <c r="LC58" s="8"/>
      <c r="LD58" s="4"/>
      <c r="LE58" s="8"/>
      <c r="LF58" s="7"/>
      <c r="LG58" s="7"/>
      <c r="LH58" s="2" t="s">
        <v>148</v>
      </c>
      <c r="LI58" s="2" t="s">
        <v>148</v>
      </c>
      <c r="LJ58" s="2" t="s">
        <v>148</v>
      </c>
      <c r="LK58" s="2" t="s">
        <v>148</v>
      </c>
      <c r="LL58" s="2" t="s">
        <v>148</v>
      </c>
      <c r="LM58" s="2" t="s">
        <v>148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148</v>
      </c>
      <c r="MI58" s="2" t="s">
        <v>148</v>
      </c>
      <c r="MJ58" s="2" t="s">
        <v>148</v>
      </c>
      <c r="MK58" s="2" t="s">
        <v>148</v>
      </c>
      <c r="ML58" s="2" t="s">
        <v>148</v>
      </c>
      <c r="MM58" s="2" t="s">
        <v>148</v>
      </c>
      <c r="MN58" s="2" t="s">
        <v>148</v>
      </c>
      <c r="MO58" s="4"/>
      <c r="MP58" s="8"/>
      <c r="MQ58" s="4"/>
      <c r="MR58" s="8"/>
      <c r="MS58" s="7"/>
      <c r="MT58" s="7"/>
      <c r="MU58" s="2" t="s">
        <v>148</v>
      </c>
      <c r="MV58" s="2" t="s">
        <v>148</v>
      </c>
      <c r="MW58" s="2" t="s">
        <v>148</v>
      </c>
      <c r="MX58" s="2" t="s">
        <v>148</v>
      </c>
      <c r="MY58" s="2" t="s">
        <v>148</v>
      </c>
      <c r="MZ58" s="2" t="s">
        <v>148</v>
      </c>
      <c r="NA58" s="2" t="s">
        <v>148</v>
      </c>
      <c r="NB58" s="4"/>
      <c r="NC58" s="8"/>
      <c r="ND58" s="4"/>
      <c r="NE58" s="8"/>
      <c r="NF58" s="7"/>
      <c r="NG58" s="7"/>
      <c r="NH58" s="2" t="s">
        <v>148</v>
      </c>
      <c r="NI58" s="2" t="s">
        <v>148</v>
      </c>
      <c r="NJ58" s="2" t="s">
        <v>148</v>
      </c>
      <c r="NK58" s="2" t="s">
        <v>148</v>
      </c>
      <c r="NL58" s="2" t="s">
        <v>148</v>
      </c>
      <c r="NM58" s="2" t="s">
        <v>148</v>
      </c>
      <c r="NN58" s="2" t="s">
        <v>148</v>
      </c>
      <c r="NO58" s="4"/>
      <c r="NP58" s="8"/>
      <c r="NQ58" s="4"/>
      <c r="NR58" s="8"/>
      <c r="NS58" s="7"/>
      <c r="NT58" s="7"/>
      <c r="NU58" s="2" t="s">
        <v>148</v>
      </c>
      <c r="NV58" s="2" t="s">
        <v>148</v>
      </c>
      <c r="NW58" s="2" t="s">
        <v>148</v>
      </c>
      <c r="NX58" s="2" t="s">
        <v>148</v>
      </c>
      <c r="NY58" s="2" t="s">
        <v>148</v>
      </c>
      <c r="NZ58" s="2" t="s">
        <v>148</v>
      </c>
      <c r="OA58" s="2" t="s">
        <v>148</v>
      </c>
      <c r="OB58" s="4"/>
      <c r="OC58" s="8"/>
      <c r="OD58" s="4"/>
      <c r="OE58" s="8"/>
      <c r="OF58" s="7"/>
      <c r="OG58" s="7"/>
      <c r="OH58" s="2" t="s">
        <v>148</v>
      </c>
      <c r="OI58" s="2" t="s">
        <v>148</v>
      </c>
      <c r="OJ58" s="2" t="s">
        <v>148</v>
      </c>
      <c r="OK58" s="2" t="s">
        <v>148</v>
      </c>
      <c r="OL58" s="2" t="s">
        <v>148</v>
      </c>
      <c r="OM58" s="2" t="s">
        <v>148</v>
      </c>
      <c r="ON58" s="2" t="s">
        <v>148</v>
      </c>
      <c r="OO58" s="4"/>
      <c r="OP58" s="8"/>
      <c r="OQ58" s="4"/>
      <c r="OR58" s="8"/>
      <c r="OS58" s="7"/>
      <c r="OT58" s="7"/>
      <c r="OU58" s="2" t="s">
        <v>212</v>
      </c>
      <c r="OV58" s="2" t="s">
        <v>145</v>
      </c>
      <c r="OW58" s="2" t="s">
        <v>148</v>
      </c>
      <c r="OX58" s="2" t="s">
        <v>148</v>
      </c>
      <c r="OY58" s="2" t="s">
        <v>158</v>
      </c>
      <c r="OZ58" s="2" t="s">
        <v>158</v>
      </c>
      <c r="PA58" s="2" t="s">
        <v>148</v>
      </c>
      <c r="PB58" s="4">
        <v>64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</row>
    <row r="59">
      <c r="A59" s="2" t="s">
        <v>611</v>
      </c>
      <c r="B59" s="2" t="s">
        <v>137</v>
      </c>
      <c r="C59" s="2" t="s">
        <v>584</v>
      </c>
      <c r="D59" s="2" t="s">
        <v>460</v>
      </c>
      <c r="E59" s="2" t="s">
        <v>461</v>
      </c>
      <c r="F59" s="2" t="s">
        <v>612</v>
      </c>
      <c r="G59" s="2" t="s">
        <v>612</v>
      </c>
      <c r="H59" s="2" t="s">
        <v>612</v>
      </c>
      <c r="I59" s="2" t="s">
        <v>613</v>
      </c>
      <c r="J59" s="2" t="s">
        <v>531</v>
      </c>
      <c r="K59" s="2" t="s">
        <v>614</v>
      </c>
      <c r="L59" s="3">
        <v>102.14</v>
      </c>
      <c r="M59" s="3">
        <v>107.25</v>
      </c>
      <c r="N59" s="3">
        <v>299.99</v>
      </c>
      <c r="O59" s="2" t="s">
        <v>406</v>
      </c>
      <c r="P59" s="2" t="s">
        <v>351</v>
      </c>
      <c r="Q59" s="2" t="s">
        <v>147</v>
      </c>
      <c r="R59" s="2" t="s">
        <v>148</v>
      </c>
      <c r="S59" s="2" t="s">
        <v>148</v>
      </c>
      <c r="T59" s="2" t="s">
        <v>533</v>
      </c>
      <c r="U59" s="2" t="s">
        <v>148</v>
      </c>
      <c r="V59" s="2" t="s">
        <v>430</v>
      </c>
      <c r="W59" s="2" t="s">
        <v>208</v>
      </c>
      <c r="X59" s="2" t="s">
        <v>148</v>
      </c>
      <c r="Y59" s="2" t="s">
        <v>615</v>
      </c>
      <c r="Z59" s="4"/>
      <c r="AA59" s="4">
        <f>=ROUNDDOWN({0},0)</f>
      </c>
      <c r="AB59" s="5"/>
      <c r="AC59" s="2" t="s">
        <v>148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/>
      <c r="AQ59" s="8"/>
      <c r="AR59" s="4">
        <v>1</v>
      </c>
      <c r="AS59" s="8">
        <v>120.12</v>
      </c>
      <c r="AT59" s="7">
        <v>-1</v>
      </c>
      <c r="AU59" s="7">
        <v>-1</v>
      </c>
      <c r="AV59" s="4" t="s">
        <v>148</v>
      </c>
      <c r="AW59" s="8" t="s">
        <v>148</v>
      </c>
      <c r="AX59" s="4">
        <v>2</v>
      </c>
      <c r="AY59" s="8">
        <v>263.12</v>
      </c>
      <c r="AZ59" s="7" t="s">
        <v>148</v>
      </c>
      <c r="BA59" s="7" t="s">
        <v>148</v>
      </c>
      <c r="BB59" s="7"/>
      <c r="BC59" s="4" t="s">
        <v>148</v>
      </c>
      <c r="BD59" s="8" t="s">
        <v>148</v>
      </c>
      <c r="BE59" s="4">
        <v>2</v>
      </c>
      <c r="BF59" s="8">
        <v>263.12</v>
      </c>
      <c r="BG59" s="7" t="s">
        <v>148</v>
      </c>
      <c r="BH59" s="7" t="s">
        <v>148</v>
      </c>
      <c r="BI59" s="7"/>
      <c r="BJ59" s="4"/>
      <c r="BK59" s="8"/>
      <c r="BL59" s="2" t="s">
        <v>22</v>
      </c>
      <c r="BM59" s="7"/>
      <c r="BN59" s="7"/>
      <c r="BO59" s="4"/>
      <c r="BP59" s="8"/>
      <c r="BQ59" s="4"/>
      <c r="BR59" s="8"/>
      <c r="BS59" s="7"/>
      <c r="BT59" s="7"/>
      <c r="BU59" s="2" t="s">
        <v>155</v>
      </c>
      <c r="BV59" s="2" t="s">
        <v>216</v>
      </c>
      <c r="BW59" s="2" t="s">
        <v>467</v>
      </c>
      <c r="BX59" s="2" t="s">
        <v>308</v>
      </c>
      <c r="BY59" s="2" t="s">
        <v>158</v>
      </c>
      <c r="BZ59" s="2" t="s">
        <v>158</v>
      </c>
      <c r="CA59" s="2" t="s">
        <v>148</v>
      </c>
      <c r="CB59" s="4"/>
      <c r="CC59" s="8"/>
      <c r="CD59" s="4"/>
      <c r="CE59" s="8"/>
      <c r="CF59" s="7"/>
      <c r="CG59" s="7"/>
      <c r="CH59" s="2" t="s">
        <v>155</v>
      </c>
      <c r="CI59" s="2" t="s">
        <v>216</v>
      </c>
      <c r="CJ59" s="2" t="s">
        <v>615</v>
      </c>
      <c r="CK59" s="2" t="s">
        <v>172</v>
      </c>
      <c r="CL59" s="2" t="s">
        <v>158</v>
      </c>
      <c r="CM59" s="2" t="s">
        <v>158</v>
      </c>
      <c r="CN59" s="2" t="s">
        <v>148</v>
      </c>
      <c r="CO59" s="4"/>
      <c r="CP59" s="8"/>
      <c r="CQ59" s="4"/>
      <c r="CR59" s="8"/>
      <c r="CS59" s="7"/>
      <c r="CT59" s="7"/>
      <c r="CU59" s="2" t="s">
        <v>155</v>
      </c>
      <c r="CV59" s="2" t="s">
        <v>216</v>
      </c>
      <c r="CW59" s="2" t="s">
        <v>160</v>
      </c>
      <c r="CX59" s="2" t="s">
        <v>376</v>
      </c>
      <c r="CY59" s="2" t="s">
        <v>158</v>
      </c>
      <c r="CZ59" s="2" t="s">
        <v>158</v>
      </c>
      <c r="DA59" s="2" t="s">
        <v>148</v>
      </c>
      <c r="DB59" s="4"/>
      <c r="DC59" s="8"/>
      <c r="DD59" s="4"/>
      <c r="DE59" s="8"/>
      <c r="DF59" s="7"/>
      <c r="DG59" s="7"/>
      <c r="DH59" s="2" t="s">
        <v>155</v>
      </c>
      <c r="DI59" s="2" t="s">
        <v>216</v>
      </c>
      <c r="DJ59" s="2" t="s">
        <v>148</v>
      </c>
      <c r="DK59" s="2" t="s">
        <v>148</v>
      </c>
      <c r="DL59" s="2" t="s">
        <v>158</v>
      </c>
      <c r="DM59" s="2" t="s">
        <v>158</v>
      </c>
      <c r="DN59" s="2" t="s">
        <v>148</v>
      </c>
      <c r="DO59" s="4"/>
      <c r="DP59" s="8"/>
      <c r="DQ59" s="4"/>
      <c r="DR59" s="8"/>
      <c r="DS59" s="7"/>
      <c r="DT59" s="7"/>
      <c r="DU59" s="2" t="s">
        <v>155</v>
      </c>
      <c r="DV59" s="2" t="s">
        <v>216</v>
      </c>
      <c r="DW59" s="2" t="s">
        <v>615</v>
      </c>
      <c r="DX59" s="2" t="s">
        <v>402</v>
      </c>
      <c r="DY59" s="2" t="s">
        <v>158</v>
      </c>
      <c r="DZ59" s="2" t="s">
        <v>158</v>
      </c>
      <c r="EA59" s="2" t="s">
        <v>148</v>
      </c>
      <c r="EB59" s="4"/>
      <c r="EC59" s="8"/>
      <c r="ED59" s="4"/>
      <c r="EE59" s="8"/>
      <c r="EF59" s="7"/>
      <c r="EG59" s="7"/>
      <c r="EH59" s="2" t="s">
        <v>155</v>
      </c>
      <c r="EI59" s="2" t="s">
        <v>216</v>
      </c>
      <c r="EJ59" s="2" t="s">
        <v>148</v>
      </c>
      <c r="EK59" s="2" t="s">
        <v>148</v>
      </c>
      <c r="EL59" s="2" t="s">
        <v>158</v>
      </c>
      <c r="EM59" s="2" t="s">
        <v>158</v>
      </c>
      <c r="EN59" s="2" t="s">
        <v>148</v>
      </c>
      <c r="EO59" s="4"/>
      <c r="EP59" s="8"/>
      <c r="EQ59" s="4">
        <v>1</v>
      </c>
      <c r="ER59" s="8">
        <v>120.12</v>
      </c>
      <c r="ES59" s="7">
        <v>-1</v>
      </c>
      <c r="ET59" s="7">
        <v>-1</v>
      </c>
      <c r="EU59" s="2" t="s">
        <v>155</v>
      </c>
      <c r="EV59" s="2" t="s">
        <v>216</v>
      </c>
      <c r="EW59" s="2" t="s">
        <v>166</v>
      </c>
      <c r="EX59" s="2" t="s">
        <v>616</v>
      </c>
      <c r="EY59" s="2" t="s">
        <v>158</v>
      </c>
      <c r="EZ59" s="2" t="s">
        <v>158</v>
      </c>
      <c r="FA59" s="2" t="s">
        <v>148</v>
      </c>
      <c r="FB59" s="4"/>
      <c r="FC59" s="8"/>
      <c r="FD59" s="4"/>
      <c r="FE59" s="8"/>
      <c r="FF59" s="7"/>
      <c r="FG59" s="7"/>
      <c r="FH59" s="2" t="s">
        <v>155</v>
      </c>
      <c r="FI59" s="2" t="s">
        <v>216</v>
      </c>
      <c r="FJ59" s="2" t="s">
        <v>168</v>
      </c>
      <c r="FK59" s="2" t="s">
        <v>289</v>
      </c>
      <c r="FL59" s="2" t="s">
        <v>158</v>
      </c>
      <c r="FM59" s="2" t="s">
        <v>158</v>
      </c>
      <c r="FN59" s="2" t="s">
        <v>148</v>
      </c>
      <c r="FO59" s="4"/>
      <c r="FP59" s="8"/>
      <c r="FQ59" s="4"/>
      <c r="FR59" s="8"/>
      <c r="FS59" s="7"/>
      <c r="FT59" s="7"/>
      <c r="FU59" s="2" t="s">
        <v>540</v>
      </c>
      <c r="FV59" s="2" t="s">
        <v>216</v>
      </c>
      <c r="FW59" s="2" t="s">
        <v>148</v>
      </c>
      <c r="FX59" s="2" t="s">
        <v>148</v>
      </c>
      <c r="FY59" s="2" t="s">
        <v>158</v>
      </c>
      <c r="FZ59" s="2" t="s">
        <v>158</v>
      </c>
      <c r="GA59" s="2" t="s">
        <v>148</v>
      </c>
      <c r="GB59" s="4"/>
      <c r="GC59" s="8"/>
      <c r="GD59" s="4"/>
      <c r="GE59" s="8"/>
      <c r="GF59" s="7"/>
      <c r="GG59" s="7"/>
      <c r="GH59" s="2" t="s">
        <v>148</v>
      </c>
      <c r="GI59" s="2" t="s">
        <v>148</v>
      </c>
      <c r="GJ59" s="2" t="s">
        <v>148</v>
      </c>
      <c r="GK59" s="2" t="s">
        <v>148</v>
      </c>
      <c r="GL59" s="2" t="s">
        <v>148</v>
      </c>
      <c r="GM59" s="2" t="s">
        <v>148</v>
      </c>
      <c r="GN59" s="2" t="s">
        <v>148</v>
      </c>
      <c r="GO59" s="4"/>
      <c r="GP59" s="8"/>
      <c r="GQ59" s="4"/>
      <c r="GR59" s="8"/>
      <c r="GS59" s="7"/>
      <c r="GT59" s="7"/>
      <c r="GU59" s="2" t="s">
        <v>148</v>
      </c>
      <c r="GV59" s="2" t="s">
        <v>148</v>
      </c>
      <c r="GW59" s="2" t="s">
        <v>148</v>
      </c>
      <c r="GX59" s="2" t="s">
        <v>148</v>
      </c>
      <c r="GY59" s="2" t="s">
        <v>148</v>
      </c>
      <c r="GZ59" s="2" t="s">
        <v>148</v>
      </c>
      <c r="HA59" s="2" t="s">
        <v>148</v>
      </c>
      <c r="HB59" s="4"/>
      <c r="HC59" s="8"/>
      <c r="HD59" s="4"/>
      <c r="HE59" s="8"/>
      <c r="HF59" s="7"/>
      <c r="HG59" s="7"/>
      <c r="HH59" s="2" t="s">
        <v>148</v>
      </c>
      <c r="HI59" s="2" t="s">
        <v>148</v>
      </c>
      <c r="HJ59" s="2" t="s">
        <v>148</v>
      </c>
      <c r="HK59" s="2" t="s">
        <v>148</v>
      </c>
      <c r="HL59" s="2" t="s">
        <v>148</v>
      </c>
      <c r="HM59" s="2" t="s">
        <v>148</v>
      </c>
      <c r="HN59" s="2" t="s">
        <v>148</v>
      </c>
      <c r="HO59" s="4"/>
      <c r="HP59" s="8"/>
      <c r="HQ59" s="4"/>
      <c r="HR59" s="8"/>
      <c r="HS59" s="7"/>
      <c r="HT59" s="7"/>
      <c r="HU59" s="2" t="s">
        <v>148</v>
      </c>
      <c r="HV59" s="2" t="s">
        <v>148</v>
      </c>
      <c r="HW59" s="2" t="s">
        <v>148</v>
      </c>
      <c r="HX59" s="2" t="s">
        <v>148</v>
      </c>
      <c r="HY59" s="2" t="s">
        <v>148</v>
      </c>
      <c r="HZ59" s="2" t="s">
        <v>148</v>
      </c>
      <c r="IA59" s="2" t="s">
        <v>148</v>
      </c>
      <c r="IB59" s="4"/>
      <c r="IC59" s="8"/>
      <c r="ID59" s="4"/>
      <c r="IE59" s="8"/>
      <c r="IF59" s="7"/>
      <c r="IG59" s="7"/>
      <c r="IH59" s="2" t="s">
        <v>148</v>
      </c>
      <c r="II59" s="2" t="s">
        <v>148</v>
      </c>
      <c r="IJ59" s="2" t="s">
        <v>148</v>
      </c>
      <c r="IK59" s="2" t="s">
        <v>148</v>
      </c>
      <c r="IL59" s="2" t="s">
        <v>148</v>
      </c>
      <c r="IM59" s="2" t="s">
        <v>148</v>
      </c>
      <c r="IN59" s="2" t="s">
        <v>148</v>
      </c>
      <c r="IO59" s="4"/>
      <c r="IP59" s="8"/>
      <c r="IQ59" s="4"/>
      <c r="IR59" s="8"/>
      <c r="IS59" s="7"/>
      <c r="IT59" s="7"/>
      <c r="IU59" s="2" t="s">
        <v>148</v>
      </c>
      <c r="IV59" s="2" t="s">
        <v>148</v>
      </c>
      <c r="IW59" s="2" t="s">
        <v>148</v>
      </c>
      <c r="IX59" s="2" t="s">
        <v>148</v>
      </c>
      <c r="IY59" s="2" t="s">
        <v>148</v>
      </c>
      <c r="IZ59" s="2" t="s">
        <v>148</v>
      </c>
      <c r="JA59" s="2" t="s">
        <v>148</v>
      </c>
      <c r="JB59" s="4"/>
      <c r="JC59" s="8"/>
      <c r="JD59" s="4"/>
      <c r="JE59" s="8"/>
      <c r="JF59" s="7"/>
      <c r="JG59" s="7"/>
      <c r="JH59" s="2" t="s">
        <v>155</v>
      </c>
      <c r="JI59" s="2" t="s">
        <v>216</v>
      </c>
      <c r="JJ59" s="2" t="s">
        <v>202</v>
      </c>
      <c r="JK59" s="2" t="s">
        <v>148</v>
      </c>
      <c r="JL59" s="2" t="s">
        <v>158</v>
      </c>
      <c r="JM59" s="2" t="s">
        <v>158</v>
      </c>
      <c r="JN59" s="2" t="s">
        <v>148</v>
      </c>
      <c r="JO59" s="4"/>
      <c r="JP59" s="8"/>
      <c r="JQ59" s="4"/>
      <c r="JR59" s="8"/>
      <c r="JS59" s="7"/>
      <c r="JT59" s="7"/>
      <c r="JU59" s="2" t="s">
        <v>148</v>
      </c>
      <c r="JV59" s="2" t="s">
        <v>148</v>
      </c>
      <c r="JW59" s="2" t="s">
        <v>148</v>
      </c>
      <c r="JX59" s="2" t="s">
        <v>148</v>
      </c>
      <c r="JY59" s="2" t="s">
        <v>148</v>
      </c>
      <c r="JZ59" s="2" t="s">
        <v>148</v>
      </c>
      <c r="KA59" s="2" t="s">
        <v>148</v>
      </c>
      <c r="KB59" s="4"/>
      <c r="KC59" s="8"/>
      <c r="KD59" s="4"/>
      <c r="KE59" s="8"/>
      <c r="KF59" s="7"/>
      <c r="KG59" s="7"/>
      <c r="KH59" s="2" t="s">
        <v>148</v>
      </c>
      <c r="KI59" s="2" t="s">
        <v>148</v>
      </c>
      <c r="KJ59" s="2" t="s">
        <v>148</v>
      </c>
      <c r="KK59" s="2" t="s">
        <v>148</v>
      </c>
      <c r="KL59" s="2" t="s">
        <v>148</v>
      </c>
      <c r="KM59" s="2" t="s">
        <v>148</v>
      </c>
      <c r="KN59" s="2" t="s">
        <v>148</v>
      </c>
      <c r="KO59" s="4"/>
      <c r="KP59" s="8"/>
      <c r="KQ59" s="4"/>
      <c r="KR59" s="8"/>
      <c r="KS59" s="7"/>
      <c r="KT59" s="7"/>
      <c r="KU59" s="2" t="s">
        <v>155</v>
      </c>
      <c r="KV59" s="2" t="s">
        <v>216</v>
      </c>
      <c r="KW59" s="2" t="s">
        <v>174</v>
      </c>
      <c r="KX59" s="2" t="s">
        <v>148</v>
      </c>
      <c r="KY59" s="2" t="s">
        <v>158</v>
      </c>
      <c r="KZ59" s="2" t="s">
        <v>158</v>
      </c>
      <c r="LA59" s="2" t="s">
        <v>148</v>
      </c>
      <c r="LB59" s="4"/>
      <c r="LC59" s="8"/>
      <c r="LD59" s="4"/>
      <c r="LE59" s="8"/>
      <c r="LF59" s="7"/>
      <c r="LG59" s="7"/>
      <c r="LH59" s="2" t="s">
        <v>148</v>
      </c>
      <c r="LI59" s="2" t="s">
        <v>148</v>
      </c>
      <c r="LJ59" s="2" t="s">
        <v>148</v>
      </c>
      <c r="LK59" s="2" t="s">
        <v>148</v>
      </c>
      <c r="LL59" s="2" t="s">
        <v>148</v>
      </c>
      <c r="LM59" s="2" t="s">
        <v>148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148</v>
      </c>
      <c r="MI59" s="2" t="s">
        <v>148</v>
      </c>
      <c r="MJ59" s="2" t="s">
        <v>148</v>
      </c>
      <c r="MK59" s="2" t="s">
        <v>148</v>
      </c>
      <c r="ML59" s="2" t="s">
        <v>148</v>
      </c>
      <c r="MM59" s="2" t="s">
        <v>148</v>
      </c>
      <c r="MN59" s="2" t="s">
        <v>148</v>
      </c>
      <c r="MO59" s="4"/>
      <c r="MP59" s="8"/>
      <c r="MQ59" s="4"/>
      <c r="MR59" s="8"/>
      <c r="MS59" s="7"/>
      <c r="MT59" s="7"/>
      <c r="MU59" s="2" t="s">
        <v>148</v>
      </c>
      <c r="MV59" s="2" t="s">
        <v>148</v>
      </c>
      <c r="MW59" s="2" t="s">
        <v>148</v>
      </c>
      <c r="MX59" s="2" t="s">
        <v>148</v>
      </c>
      <c r="MY59" s="2" t="s">
        <v>148</v>
      </c>
      <c r="MZ59" s="2" t="s">
        <v>148</v>
      </c>
      <c r="NA59" s="2" t="s">
        <v>148</v>
      </c>
      <c r="NB59" s="4"/>
      <c r="NC59" s="8"/>
      <c r="ND59" s="4"/>
      <c r="NE59" s="8"/>
      <c r="NF59" s="7"/>
      <c r="NG59" s="7"/>
      <c r="NH59" s="2" t="s">
        <v>148</v>
      </c>
      <c r="NI59" s="2" t="s">
        <v>148</v>
      </c>
      <c r="NJ59" s="2" t="s">
        <v>148</v>
      </c>
      <c r="NK59" s="2" t="s">
        <v>148</v>
      </c>
      <c r="NL59" s="2" t="s">
        <v>148</v>
      </c>
      <c r="NM59" s="2" t="s">
        <v>148</v>
      </c>
      <c r="NN59" s="2" t="s">
        <v>148</v>
      </c>
      <c r="NO59" s="4"/>
      <c r="NP59" s="8"/>
      <c r="NQ59" s="4"/>
      <c r="NR59" s="8"/>
      <c r="NS59" s="7"/>
      <c r="NT59" s="7"/>
      <c r="NU59" s="2" t="s">
        <v>148</v>
      </c>
      <c r="NV59" s="2" t="s">
        <v>148</v>
      </c>
      <c r="NW59" s="2" t="s">
        <v>148</v>
      </c>
      <c r="NX59" s="2" t="s">
        <v>148</v>
      </c>
      <c r="NY59" s="2" t="s">
        <v>148</v>
      </c>
      <c r="NZ59" s="2" t="s">
        <v>148</v>
      </c>
      <c r="OA59" s="2" t="s">
        <v>148</v>
      </c>
      <c r="OB59" s="4"/>
      <c r="OC59" s="8"/>
      <c r="OD59" s="4"/>
      <c r="OE59" s="8"/>
      <c r="OF59" s="7"/>
      <c r="OG59" s="7"/>
      <c r="OH59" s="2" t="s">
        <v>148</v>
      </c>
      <c r="OI59" s="2" t="s">
        <v>148</v>
      </c>
      <c r="OJ59" s="2" t="s">
        <v>148</v>
      </c>
      <c r="OK59" s="2" t="s">
        <v>148</v>
      </c>
      <c r="OL59" s="2" t="s">
        <v>148</v>
      </c>
      <c r="OM59" s="2" t="s">
        <v>148</v>
      </c>
      <c r="ON59" s="2" t="s">
        <v>148</v>
      </c>
      <c r="OO59" s="4"/>
      <c r="OP59" s="8"/>
      <c r="OQ59" s="4"/>
      <c r="OR59" s="8"/>
      <c r="OS59" s="7"/>
      <c r="OT59" s="7"/>
      <c r="OU59" s="2" t="s">
        <v>212</v>
      </c>
      <c r="OV59" s="2" t="s">
        <v>216</v>
      </c>
      <c r="OW59" s="2" t="s">
        <v>148</v>
      </c>
      <c r="OX59" s="2" t="s">
        <v>148</v>
      </c>
      <c r="OY59" s="2" t="s">
        <v>158</v>
      </c>
      <c r="OZ59" s="2" t="s">
        <v>158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</row>
    <row r="60">
      <c r="A60" s="2" t="s">
        <v>617</v>
      </c>
      <c r="B60" s="2" t="s">
        <v>137</v>
      </c>
      <c r="C60" s="2" t="s">
        <v>584</v>
      </c>
      <c r="D60" s="2" t="s">
        <v>460</v>
      </c>
      <c r="E60" s="2" t="s">
        <v>461</v>
      </c>
      <c r="F60" s="2" t="s">
        <v>612</v>
      </c>
      <c r="G60" s="2" t="s">
        <v>612</v>
      </c>
      <c r="H60" s="2" t="s">
        <v>612</v>
      </c>
      <c r="I60" s="2" t="s">
        <v>613</v>
      </c>
      <c r="J60" s="2" t="s">
        <v>543</v>
      </c>
      <c r="K60" s="2" t="s">
        <v>614</v>
      </c>
      <c r="L60" s="3">
        <v>136.19</v>
      </c>
      <c r="M60" s="3">
        <v>143</v>
      </c>
      <c r="N60" s="3">
        <v>399.99</v>
      </c>
      <c r="O60" s="2" t="s">
        <v>406</v>
      </c>
      <c r="P60" s="2" t="s">
        <v>351</v>
      </c>
      <c r="Q60" s="2" t="s">
        <v>147</v>
      </c>
      <c r="R60" s="2" t="s">
        <v>148</v>
      </c>
      <c r="S60" s="2" t="s">
        <v>148</v>
      </c>
      <c r="T60" s="2" t="s">
        <v>533</v>
      </c>
      <c r="U60" s="2" t="s">
        <v>148</v>
      </c>
      <c r="V60" s="2" t="s">
        <v>430</v>
      </c>
      <c r="W60" s="2" t="s">
        <v>208</v>
      </c>
      <c r="X60" s="2" t="s">
        <v>148</v>
      </c>
      <c r="Y60" s="2" t="s">
        <v>615</v>
      </c>
      <c r="Z60" s="4"/>
      <c r="AA60" s="4">
        <f>=ROUNDDOWN({0},0)</f>
      </c>
      <c r="AB60" s="5"/>
      <c r="AC60" s="2" t="s">
        <v>148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/>
      <c r="AQ60" s="8"/>
      <c r="AR60" s="4">
        <v>1</v>
      </c>
      <c r="AS60" s="8">
        <v>143</v>
      </c>
      <c r="AT60" s="7">
        <v>-1</v>
      </c>
      <c r="AU60" s="7">
        <v>-1</v>
      </c>
      <c r="AV60" s="4" t="s">
        <v>148</v>
      </c>
      <c r="AW60" s="8" t="s">
        <v>148</v>
      </c>
      <c r="AX60" s="4" t="s">
        <v>148</v>
      </c>
      <c r="AY60" s="8" t="s">
        <v>148</v>
      </c>
      <c r="AZ60" s="7" t="s">
        <v>148</v>
      </c>
      <c r="BA60" s="7" t="s">
        <v>148</v>
      </c>
      <c r="BB60" s="7"/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/>
      <c r="BJ60" s="4"/>
      <c r="BK60" s="8"/>
      <c r="BL60" s="2" t="s">
        <v>20</v>
      </c>
      <c r="BM60" s="7"/>
      <c r="BN60" s="7"/>
      <c r="BO60" s="4"/>
      <c r="BP60" s="8"/>
      <c r="BQ60" s="4"/>
      <c r="BR60" s="8"/>
      <c r="BS60" s="7"/>
      <c r="BT60" s="7"/>
      <c r="BU60" s="2" t="s">
        <v>155</v>
      </c>
      <c r="BV60" s="2" t="s">
        <v>216</v>
      </c>
      <c r="BW60" s="2" t="s">
        <v>467</v>
      </c>
      <c r="BX60" s="2" t="s">
        <v>291</v>
      </c>
      <c r="BY60" s="2" t="s">
        <v>158</v>
      </c>
      <c r="BZ60" s="2" t="s">
        <v>158</v>
      </c>
      <c r="CA60" s="2" t="s">
        <v>148</v>
      </c>
      <c r="CB60" s="4"/>
      <c r="CC60" s="8"/>
      <c r="CD60" s="4"/>
      <c r="CE60" s="8"/>
      <c r="CF60" s="7"/>
      <c r="CG60" s="7"/>
      <c r="CH60" s="2" t="s">
        <v>155</v>
      </c>
      <c r="CI60" s="2" t="s">
        <v>216</v>
      </c>
      <c r="CJ60" s="2" t="s">
        <v>615</v>
      </c>
      <c r="CK60" s="2" t="s">
        <v>618</v>
      </c>
      <c r="CL60" s="2" t="s">
        <v>158</v>
      </c>
      <c r="CM60" s="2" t="s">
        <v>158</v>
      </c>
      <c r="CN60" s="2" t="s">
        <v>148</v>
      </c>
      <c r="CO60" s="4"/>
      <c r="CP60" s="8"/>
      <c r="CQ60" s="4"/>
      <c r="CR60" s="8"/>
      <c r="CS60" s="7"/>
      <c r="CT60" s="7"/>
      <c r="CU60" s="2" t="s">
        <v>155</v>
      </c>
      <c r="CV60" s="2" t="s">
        <v>216</v>
      </c>
      <c r="CW60" s="2" t="s">
        <v>160</v>
      </c>
      <c r="CX60" s="2" t="s">
        <v>165</v>
      </c>
      <c r="CY60" s="2" t="s">
        <v>158</v>
      </c>
      <c r="CZ60" s="2" t="s">
        <v>158</v>
      </c>
      <c r="DA60" s="2" t="s">
        <v>148</v>
      </c>
      <c r="DB60" s="4"/>
      <c r="DC60" s="8"/>
      <c r="DD60" s="4"/>
      <c r="DE60" s="8"/>
      <c r="DF60" s="7"/>
      <c r="DG60" s="7"/>
      <c r="DH60" s="2" t="s">
        <v>155</v>
      </c>
      <c r="DI60" s="2" t="s">
        <v>216</v>
      </c>
      <c r="DJ60" s="2" t="s">
        <v>148</v>
      </c>
      <c r="DK60" s="2" t="s">
        <v>148</v>
      </c>
      <c r="DL60" s="2" t="s">
        <v>158</v>
      </c>
      <c r="DM60" s="2" t="s">
        <v>158</v>
      </c>
      <c r="DN60" s="2" t="s">
        <v>148</v>
      </c>
      <c r="DO60" s="4"/>
      <c r="DP60" s="8"/>
      <c r="DQ60" s="4">
        <v>1</v>
      </c>
      <c r="DR60" s="8">
        <v>143</v>
      </c>
      <c r="DS60" s="7">
        <v>-1</v>
      </c>
      <c r="DT60" s="7">
        <v>-1</v>
      </c>
      <c r="DU60" s="2" t="s">
        <v>155</v>
      </c>
      <c r="DV60" s="2" t="s">
        <v>216</v>
      </c>
      <c r="DW60" s="2" t="s">
        <v>615</v>
      </c>
      <c r="DX60" s="2" t="s">
        <v>551</v>
      </c>
      <c r="DY60" s="2" t="s">
        <v>158</v>
      </c>
      <c r="DZ60" s="2" t="s">
        <v>158</v>
      </c>
      <c r="EA60" s="2" t="s">
        <v>148</v>
      </c>
      <c r="EB60" s="4"/>
      <c r="EC60" s="8"/>
      <c r="ED60" s="4"/>
      <c r="EE60" s="8"/>
      <c r="EF60" s="7"/>
      <c r="EG60" s="7"/>
      <c r="EH60" s="2" t="s">
        <v>188</v>
      </c>
      <c r="EI60" s="2" t="s">
        <v>216</v>
      </c>
      <c r="EJ60" s="2" t="s">
        <v>148</v>
      </c>
      <c r="EK60" s="2" t="s">
        <v>148</v>
      </c>
      <c r="EL60" s="2" t="s">
        <v>158</v>
      </c>
      <c r="EM60" s="2" t="s">
        <v>158</v>
      </c>
      <c r="EN60" s="2" t="s">
        <v>148</v>
      </c>
      <c r="EO60" s="4"/>
      <c r="EP60" s="8"/>
      <c r="EQ60" s="4"/>
      <c r="ER60" s="8"/>
      <c r="ES60" s="7"/>
      <c r="ET60" s="7"/>
      <c r="EU60" s="2" t="s">
        <v>155</v>
      </c>
      <c r="EV60" s="2" t="s">
        <v>216</v>
      </c>
      <c r="EW60" s="2" t="s">
        <v>166</v>
      </c>
      <c r="EX60" s="2" t="s">
        <v>478</v>
      </c>
      <c r="EY60" s="2" t="s">
        <v>158</v>
      </c>
      <c r="EZ60" s="2" t="s">
        <v>158</v>
      </c>
      <c r="FA60" s="2" t="s">
        <v>148</v>
      </c>
      <c r="FB60" s="4"/>
      <c r="FC60" s="8"/>
      <c r="FD60" s="4"/>
      <c r="FE60" s="8"/>
      <c r="FF60" s="7"/>
      <c r="FG60" s="7"/>
      <c r="FH60" s="2" t="s">
        <v>155</v>
      </c>
      <c r="FI60" s="2" t="s">
        <v>216</v>
      </c>
      <c r="FJ60" s="2" t="s">
        <v>168</v>
      </c>
      <c r="FK60" s="2" t="s">
        <v>619</v>
      </c>
      <c r="FL60" s="2" t="s">
        <v>158</v>
      </c>
      <c r="FM60" s="2" t="s">
        <v>158</v>
      </c>
      <c r="FN60" s="2" t="s">
        <v>148</v>
      </c>
      <c r="FO60" s="4"/>
      <c r="FP60" s="8"/>
      <c r="FQ60" s="4"/>
      <c r="FR60" s="8"/>
      <c r="FS60" s="7"/>
      <c r="FT60" s="7"/>
      <c r="FU60" s="2" t="s">
        <v>540</v>
      </c>
      <c r="FV60" s="2" t="s">
        <v>216</v>
      </c>
      <c r="FW60" s="2" t="s">
        <v>148</v>
      </c>
      <c r="FX60" s="2" t="s">
        <v>148</v>
      </c>
      <c r="FY60" s="2" t="s">
        <v>158</v>
      </c>
      <c r="FZ60" s="2" t="s">
        <v>158</v>
      </c>
      <c r="GA60" s="2" t="s">
        <v>148</v>
      </c>
      <c r="GB60" s="4"/>
      <c r="GC60" s="8"/>
      <c r="GD60" s="4"/>
      <c r="GE60" s="8"/>
      <c r="GF60" s="7"/>
      <c r="GG60" s="7"/>
      <c r="GH60" s="2" t="s">
        <v>148</v>
      </c>
      <c r="GI60" s="2" t="s">
        <v>148</v>
      </c>
      <c r="GJ60" s="2" t="s">
        <v>148</v>
      </c>
      <c r="GK60" s="2" t="s">
        <v>148</v>
      </c>
      <c r="GL60" s="2" t="s">
        <v>148</v>
      </c>
      <c r="GM60" s="2" t="s">
        <v>148</v>
      </c>
      <c r="GN60" s="2" t="s">
        <v>148</v>
      </c>
      <c r="GO60" s="4"/>
      <c r="GP60" s="8"/>
      <c r="GQ60" s="4"/>
      <c r="GR60" s="8"/>
      <c r="GS60" s="7"/>
      <c r="GT60" s="7"/>
      <c r="GU60" s="2" t="s">
        <v>148</v>
      </c>
      <c r="GV60" s="2" t="s">
        <v>148</v>
      </c>
      <c r="GW60" s="2" t="s">
        <v>148</v>
      </c>
      <c r="GX60" s="2" t="s">
        <v>148</v>
      </c>
      <c r="GY60" s="2" t="s">
        <v>148</v>
      </c>
      <c r="GZ60" s="2" t="s">
        <v>148</v>
      </c>
      <c r="HA60" s="2" t="s">
        <v>148</v>
      </c>
      <c r="HB60" s="4"/>
      <c r="HC60" s="8"/>
      <c r="HD60" s="4"/>
      <c r="HE60" s="8"/>
      <c r="HF60" s="7"/>
      <c r="HG60" s="7"/>
      <c r="HH60" s="2" t="s">
        <v>148</v>
      </c>
      <c r="HI60" s="2" t="s">
        <v>148</v>
      </c>
      <c r="HJ60" s="2" t="s">
        <v>148</v>
      </c>
      <c r="HK60" s="2" t="s">
        <v>148</v>
      </c>
      <c r="HL60" s="2" t="s">
        <v>148</v>
      </c>
      <c r="HM60" s="2" t="s">
        <v>148</v>
      </c>
      <c r="HN60" s="2" t="s">
        <v>148</v>
      </c>
      <c r="HO60" s="4"/>
      <c r="HP60" s="8"/>
      <c r="HQ60" s="4"/>
      <c r="HR60" s="8"/>
      <c r="HS60" s="7"/>
      <c r="HT60" s="7"/>
      <c r="HU60" s="2" t="s">
        <v>148</v>
      </c>
      <c r="HV60" s="2" t="s">
        <v>148</v>
      </c>
      <c r="HW60" s="2" t="s">
        <v>148</v>
      </c>
      <c r="HX60" s="2" t="s">
        <v>148</v>
      </c>
      <c r="HY60" s="2" t="s">
        <v>148</v>
      </c>
      <c r="HZ60" s="2" t="s">
        <v>148</v>
      </c>
      <c r="IA60" s="2" t="s">
        <v>148</v>
      </c>
      <c r="IB60" s="4"/>
      <c r="IC60" s="8"/>
      <c r="ID60" s="4"/>
      <c r="IE60" s="8"/>
      <c r="IF60" s="7"/>
      <c r="IG60" s="7"/>
      <c r="IH60" s="2" t="s">
        <v>148</v>
      </c>
      <c r="II60" s="2" t="s">
        <v>148</v>
      </c>
      <c r="IJ60" s="2" t="s">
        <v>148</v>
      </c>
      <c r="IK60" s="2" t="s">
        <v>148</v>
      </c>
      <c r="IL60" s="2" t="s">
        <v>148</v>
      </c>
      <c r="IM60" s="2" t="s">
        <v>148</v>
      </c>
      <c r="IN60" s="2" t="s">
        <v>148</v>
      </c>
      <c r="IO60" s="4"/>
      <c r="IP60" s="8"/>
      <c r="IQ60" s="4"/>
      <c r="IR60" s="8"/>
      <c r="IS60" s="7"/>
      <c r="IT60" s="7"/>
      <c r="IU60" s="2" t="s">
        <v>148</v>
      </c>
      <c r="IV60" s="2" t="s">
        <v>148</v>
      </c>
      <c r="IW60" s="2" t="s">
        <v>148</v>
      </c>
      <c r="IX60" s="2" t="s">
        <v>148</v>
      </c>
      <c r="IY60" s="2" t="s">
        <v>148</v>
      </c>
      <c r="IZ60" s="2" t="s">
        <v>148</v>
      </c>
      <c r="JA60" s="2" t="s">
        <v>148</v>
      </c>
      <c r="JB60" s="4"/>
      <c r="JC60" s="8"/>
      <c r="JD60" s="4"/>
      <c r="JE60" s="8"/>
      <c r="JF60" s="7"/>
      <c r="JG60" s="7"/>
      <c r="JH60" s="2" t="s">
        <v>155</v>
      </c>
      <c r="JI60" s="2" t="s">
        <v>216</v>
      </c>
      <c r="JJ60" s="2" t="s">
        <v>202</v>
      </c>
      <c r="JK60" s="2" t="s">
        <v>148</v>
      </c>
      <c r="JL60" s="2" t="s">
        <v>158</v>
      </c>
      <c r="JM60" s="2" t="s">
        <v>158</v>
      </c>
      <c r="JN60" s="2" t="s">
        <v>148</v>
      </c>
      <c r="JO60" s="4"/>
      <c r="JP60" s="8"/>
      <c r="JQ60" s="4"/>
      <c r="JR60" s="8"/>
      <c r="JS60" s="7"/>
      <c r="JT60" s="7"/>
      <c r="JU60" s="2" t="s">
        <v>148</v>
      </c>
      <c r="JV60" s="2" t="s">
        <v>148</v>
      </c>
      <c r="JW60" s="2" t="s">
        <v>148</v>
      </c>
      <c r="JX60" s="2" t="s">
        <v>148</v>
      </c>
      <c r="JY60" s="2" t="s">
        <v>148</v>
      </c>
      <c r="JZ60" s="2" t="s">
        <v>148</v>
      </c>
      <c r="KA60" s="2" t="s">
        <v>148</v>
      </c>
      <c r="KB60" s="4"/>
      <c r="KC60" s="8"/>
      <c r="KD60" s="4"/>
      <c r="KE60" s="8"/>
      <c r="KF60" s="7"/>
      <c r="KG60" s="7"/>
      <c r="KH60" s="2" t="s">
        <v>148</v>
      </c>
      <c r="KI60" s="2" t="s">
        <v>148</v>
      </c>
      <c r="KJ60" s="2" t="s">
        <v>148</v>
      </c>
      <c r="KK60" s="2" t="s">
        <v>148</v>
      </c>
      <c r="KL60" s="2" t="s">
        <v>148</v>
      </c>
      <c r="KM60" s="2" t="s">
        <v>148</v>
      </c>
      <c r="KN60" s="2" t="s">
        <v>148</v>
      </c>
      <c r="KO60" s="4"/>
      <c r="KP60" s="8"/>
      <c r="KQ60" s="4"/>
      <c r="KR60" s="8"/>
      <c r="KS60" s="7"/>
      <c r="KT60" s="7"/>
      <c r="KU60" s="2" t="s">
        <v>155</v>
      </c>
      <c r="KV60" s="2" t="s">
        <v>216</v>
      </c>
      <c r="KW60" s="2" t="s">
        <v>174</v>
      </c>
      <c r="KX60" s="2" t="s">
        <v>148</v>
      </c>
      <c r="KY60" s="2" t="s">
        <v>158</v>
      </c>
      <c r="KZ60" s="2" t="s">
        <v>158</v>
      </c>
      <c r="LA60" s="2" t="s">
        <v>148</v>
      </c>
      <c r="LB60" s="4"/>
      <c r="LC60" s="8"/>
      <c r="LD60" s="4"/>
      <c r="LE60" s="8"/>
      <c r="LF60" s="7"/>
      <c r="LG60" s="7"/>
      <c r="LH60" s="2" t="s">
        <v>148</v>
      </c>
      <c r="LI60" s="2" t="s">
        <v>148</v>
      </c>
      <c r="LJ60" s="2" t="s">
        <v>148</v>
      </c>
      <c r="LK60" s="2" t="s">
        <v>148</v>
      </c>
      <c r="LL60" s="2" t="s">
        <v>148</v>
      </c>
      <c r="LM60" s="2" t="s">
        <v>148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148</v>
      </c>
      <c r="MI60" s="2" t="s">
        <v>148</v>
      </c>
      <c r="MJ60" s="2" t="s">
        <v>148</v>
      </c>
      <c r="MK60" s="2" t="s">
        <v>148</v>
      </c>
      <c r="ML60" s="2" t="s">
        <v>148</v>
      </c>
      <c r="MM60" s="2" t="s">
        <v>148</v>
      </c>
      <c r="MN60" s="2" t="s">
        <v>148</v>
      </c>
      <c r="MO60" s="4"/>
      <c r="MP60" s="8"/>
      <c r="MQ60" s="4"/>
      <c r="MR60" s="8"/>
      <c r="MS60" s="7"/>
      <c r="MT60" s="7"/>
      <c r="MU60" s="2" t="s">
        <v>148</v>
      </c>
      <c r="MV60" s="2" t="s">
        <v>148</v>
      </c>
      <c r="MW60" s="2" t="s">
        <v>148</v>
      </c>
      <c r="MX60" s="2" t="s">
        <v>148</v>
      </c>
      <c r="MY60" s="2" t="s">
        <v>148</v>
      </c>
      <c r="MZ60" s="2" t="s">
        <v>148</v>
      </c>
      <c r="NA60" s="2" t="s">
        <v>148</v>
      </c>
      <c r="NB60" s="4"/>
      <c r="NC60" s="8"/>
      <c r="ND60" s="4"/>
      <c r="NE60" s="8"/>
      <c r="NF60" s="7"/>
      <c r="NG60" s="7"/>
      <c r="NH60" s="2" t="s">
        <v>148</v>
      </c>
      <c r="NI60" s="2" t="s">
        <v>148</v>
      </c>
      <c r="NJ60" s="2" t="s">
        <v>148</v>
      </c>
      <c r="NK60" s="2" t="s">
        <v>148</v>
      </c>
      <c r="NL60" s="2" t="s">
        <v>148</v>
      </c>
      <c r="NM60" s="2" t="s">
        <v>148</v>
      </c>
      <c r="NN60" s="2" t="s">
        <v>148</v>
      </c>
      <c r="NO60" s="4"/>
      <c r="NP60" s="8"/>
      <c r="NQ60" s="4"/>
      <c r="NR60" s="8"/>
      <c r="NS60" s="7"/>
      <c r="NT60" s="7"/>
      <c r="NU60" s="2" t="s">
        <v>148</v>
      </c>
      <c r="NV60" s="2" t="s">
        <v>148</v>
      </c>
      <c r="NW60" s="2" t="s">
        <v>148</v>
      </c>
      <c r="NX60" s="2" t="s">
        <v>148</v>
      </c>
      <c r="NY60" s="2" t="s">
        <v>148</v>
      </c>
      <c r="NZ60" s="2" t="s">
        <v>148</v>
      </c>
      <c r="OA60" s="2" t="s">
        <v>148</v>
      </c>
      <c r="OB60" s="4"/>
      <c r="OC60" s="8"/>
      <c r="OD60" s="4"/>
      <c r="OE60" s="8"/>
      <c r="OF60" s="7"/>
      <c r="OG60" s="7"/>
      <c r="OH60" s="2" t="s">
        <v>148</v>
      </c>
      <c r="OI60" s="2" t="s">
        <v>148</v>
      </c>
      <c r="OJ60" s="2" t="s">
        <v>148</v>
      </c>
      <c r="OK60" s="2" t="s">
        <v>148</v>
      </c>
      <c r="OL60" s="2" t="s">
        <v>148</v>
      </c>
      <c r="OM60" s="2" t="s">
        <v>148</v>
      </c>
      <c r="ON60" s="2" t="s">
        <v>148</v>
      </c>
      <c r="OO60" s="4"/>
      <c r="OP60" s="8"/>
      <c r="OQ60" s="4"/>
      <c r="OR60" s="8"/>
      <c r="OS60" s="7"/>
      <c r="OT60" s="7"/>
      <c r="OU60" s="2" t="s">
        <v>212</v>
      </c>
      <c r="OV60" s="2" t="s">
        <v>216</v>
      </c>
      <c r="OW60" s="2" t="s">
        <v>148</v>
      </c>
      <c r="OX60" s="2" t="s">
        <v>148</v>
      </c>
      <c r="OY60" s="2" t="s">
        <v>158</v>
      </c>
      <c r="OZ60" s="2" t="s">
        <v>158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</row>
    <row r="61">
      <c r="A61" s="2" t="s">
        <v>620</v>
      </c>
      <c r="B61" s="2" t="s">
        <v>137</v>
      </c>
      <c r="C61" s="2" t="s">
        <v>584</v>
      </c>
      <c r="D61" s="2" t="s">
        <v>527</v>
      </c>
      <c r="E61" s="2" t="s">
        <v>528</v>
      </c>
      <c r="F61" s="2" t="s">
        <v>621</v>
      </c>
      <c r="G61" s="2" t="s">
        <v>621</v>
      </c>
      <c r="H61" s="2" t="s">
        <v>621</v>
      </c>
      <c r="I61" s="2" t="s">
        <v>622</v>
      </c>
      <c r="J61" s="2" t="s">
        <v>531</v>
      </c>
      <c r="K61" s="2" t="s">
        <v>623</v>
      </c>
      <c r="L61" s="3">
        <v>102.14</v>
      </c>
      <c r="M61" s="3">
        <v>107.25</v>
      </c>
      <c r="N61" s="3">
        <v>299.99</v>
      </c>
      <c r="O61" s="2" t="s">
        <v>566</v>
      </c>
      <c r="P61" s="2" t="s">
        <v>351</v>
      </c>
      <c r="Q61" s="2" t="s">
        <v>147</v>
      </c>
      <c r="R61" s="2" t="s">
        <v>148</v>
      </c>
      <c r="S61" s="2" t="s">
        <v>148</v>
      </c>
      <c r="T61" s="2" t="s">
        <v>624</v>
      </c>
      <c r="U61" s="2" t="s">
        <v>148</v>
      </c>
      <c r="V61" s="2" t="s">
        <v>430</v>
      </c>
      <c r="W61" s="2" t="s">
        <v>534</v>
      </c>
      <c r="X61" s="2" t="s">
        <v>148</v>
      </c>
      <c r="Y61" s="2" t="s">
        <v>557</v>
      </c>
      <c r="Z61" s="4"/>
      <c r="AA61" s="4">
        <f>=ROUNDDOWN({0},0)</f>
      </c>
      <c r="AB61" s="5">
        <v>1</v>
      </c>
      <c r="AC61" s="2" t="s">
        <v>148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/>
      <c r="AQ61" s="8"/>
      <c r="AR61" s="4">
        <v>1</v>
      </c>
      <c r="AS61" s="8">
        <v>60.06</v>
      </c>
      <c r="AT61" s="7">
        <v>-1</v>
      </c>
      <c r="AU61" s="7">
        <v>-1</v>
      </c>
      <c r="AV61" s="4"/>
      <c r="AW61" s="8"/>
      <c r="AX61" s="4">
        <v>1</v>
      </c>
      <c r="AY61" s="8">
        <v>60.06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60.06</v>
      </c>
      <c r="BG61" s="7">
        <v>-1</v>
      </c>
      <c r="BH61" s="7">
        <v>-1</v>
      </c>
      <c r="BI61" s="7"/>
      <c r="BJ61" s="4"/>
      <c r="BK61" s="8"/>
      <c r="BL61" s="2" t="s">
        <v>22</v>
      </c>
      <c r="BM61" s="7"/>
      <c r="BN61" s="7"/>
      <c r="BO61" s="4"/>
      <c r="BP61" s="8"/>
      <c r="BQ61" s="4"/>
      <c r="BR61" s="8"/>
      <c r="BS61" s="7"/>
      <c r="BT61" s="7"/>
      <c r="BU61" s="2" t="s">
        <v>155</v>
      </c>
      <c r="BV61" s="2" t="s">
        <v>216</v>
      </c>
      <c r="BW61" s="2" t="s">
        <v>374</v>
      </c>
      <c r="BX61" s="2" t="s">
        <v>596</v>
      </c>
      <c r="BY61" s="2" t="s">
        <v>158</v>
      </c>
      <c r="BZ61" s="2" t="s">
        <v>158</v>
      </c>
      <c r="CA61" s="2" t="s">
        <v>148</v>
      </c>
      <c r="CB61" s="4"/>
      <c r="CC61" s="8"/>
      <c r="CD61" s="4"/>
      <c r="CE61" s="8"/>
      <c r="CF61" s="7"/>
      <c r="CG61" s="7"/>
      <c r="CH61" s="2" t="s">
        <v>155</v>
      </c>
      <c r="CI61" s="2" t="s">
        <v>216</v>
      </c>
      <c r="CJ61" s="2" t="s">
        <v>557</v>
      </c>
      <c r="CK61" s="2" t="s">
        <v>432</v>
      </c>
      <c r="CL61" s="2" t="s">
        <v>158</v>
      </c>
      <c r="CM61" s="2" t="s">
        <v>158</v>
      </c>
      <c r="CN61" s="2" t="s">
        <v>148</v>
      </c>
      <c r="CO61" s="4"/>
      <c r="CP61" s="8"/>
      <c r="CQ61" s="4"/>
      <c r="CR61" s="8"/>
      <c r="CS61" s="7"/>
      <c r="CT61" s="7"/>
      <c r="CU61" s="2" t="s">
        <v>155</v>
      </c>
      <c r="CV61" s="2" t="s">
        <v>216</v>
      </c>
      <c r="CW61" s="2" t="s">
        <v>567</v>
      </c>
      <c r="CX61" s="2" t="s">
        <v>186</v>
      </c>
      <c r="CY61" s="2" t="s">
        <v>158</v>
      </c>
      <c r="CZ61" s="2" t="s">
        <v>158</v>
      </c>
      <c r="DA61" s="2" t="s">
        <v>148</v>
      </c>
      <c r="DB61" s="4"/>
      <c r="DC61" s="8"/>
      <c r="DD61" s="4"/>
      <c r="DE61" s="8"/>
      <c r="DF61" s="7"/>
      <c r="DG61" s="7"/>
      <c r="DH61" s="2" t="s">
        <v>212</v>
      </c>
      <c r="DI61" s="2" t="s">
        <v>216</v>
      </c>
      <c r="DJ61" s="2" t="s">
        <v>148</v>
      </c>
      <c r="DK61" s="2" t="s">
        <v>148</v>
      </c>
      <c r="DL61" s="2" t="s">
        <v>158</v>
      </c>
      <c r="DM61" s="2" t="s">
        <v>158</v>
      </c>
      <c r="DN61" s="2" t="s">
        <v>148</v>
      </c>
      <c r="DO61" s="4"/>
      <c r="DP61" s="8"/>
      <c r="DQ61" s="4"/>
      <c r="DR61" s="8"/>
      <c r="DS61" s="7"/>
      <c r="DT61" s="7"/>
      <c r="DU61" s="2" t="s">
        <v>155</v>
      </c>
      <c r="DV61" s="2" t="s">
        <v>216</v>
      </c>
      <c r="DW61" s="2" t="s">
        <v>557</v>
      </c>
      <c r="DX61" s="2" t="s">
        <v>625</v>
      </c>
      <c r="DY61" s="2" t="s">
        <v>158</v>
      </c>
      <c r="DZ61" s="2" t="s">
        <v>158</v>
      </c>
      <c r="EA61" s="2" t="s">
        <v>148</v>
      </c>
      <c r="EB61" s="4"/>
      <c r="EC61" s="8"/>
      <c r="ED61" s="4"/>
      <c r="EE61" s="8"/>
      <c r="EF61" s="7"/>
      <c r="EG61" s="7"/>
      <c r="EH61" s="2" t="s">
        <v>188</v>
      </c>
      <c r="EI61" s="2" t="s">
        <v>216</v>
      </c>
      <c r="EJ61" s="2" t="s">
        <v>148</v>
      </c>
      <c r="EK61" s="2" t="s">
        <v>148</v>
      </c>
      <c r="EL61" s="2" t="s">
        <v>158</v>
      </c>
      <c r="EM61" s="2" t="s">
        <v>158</v>
      </c>
      <c r="EN61" s="2" t="s">
        <v>148</v>
      </c>
      <c r="EO61" s="4"/>
      <c r="EP61" s="8"/>
      <c r="EQ61" s="4">
        <v>1</v>
      </c>
      <c r="ER61" s="8">
        <v>60.06</v>
      </c>
      <c r="ES61" s="7">
        <v>-1</v>
      </c>
      <c r="ET61" s="7">
        <v>-1</v>
      </c>
      <c r="EU61" s="2" t="s">
        <v>155</v>
      </c>
      <c r="EV61" s="2" t="s">
        <v>216</v>
      </c>
      <c r="EW61" s="2" t="s">
        <v>166</v>
      </c>
      <c r="EX61" s="2" t="s">
        <v>380</v>
      </c>
      <c r="EY61" s="2" t="s">
        <v>538</v>
      </c>
      <c r="EZ61" s="2" t="s">
        <v>158</v>
      </c>
      <c r="FA61" s="2" t="s">
        <v>148</v>
      </c>
      <c r="FB61" s="4"/>
      <c r="FC61" s="8"/>
      <c r="FD61" s="4"/>
      <c r="FE61" s="8"/>
      <c r="FF61" s="7"/>
      <c r="FG61" s="7"/>
      <c r="FH61" s="2" t="s">
        <v>155</v>
      </c>
      <c r="FI61" s="2" t="s">
        <v>216</v>
      </c>
      <c r="FJ61" s="2" t="s">
        <v>168</v>
      </c>
      <c r="FK61" s="2" t="s">
        <v>581</v>
      </c>
      <c r="FL61" s="2" t="s">
        <v>158</v>
      </c>
      <c r="FM61" s="2" t="s">
        <v>158</v>
      </c>
      <c r="FN61" s="2" t="s">
        <v>148</v>
      </c>
      <c r="FO61" s="4"/>
      <c r="FP61" s="8"/>
      <c r="FQ61" s="4"/>
      <c r="FR61" s="8"/>
      <c r="FS61" s="7"/>
      <c r="FT61" s="7"/>
      <c r="FU61" s="2" t="s">
        <v>540</v>
      </c>
      <c r="FV61" s="2" t="s">
        <v>216</v>
      </c>
      <c r="FW61" s="2" t="s">
        <v>148</v>
      </c>
      <c r="FX61" s="2" t="s">
        <v>148</v>
      </c>
      <c r="FY61" s="2" t="s">
        <v>158</v>
      </c>
      <c r="FZ61" s="2" t="s">
        <v>158</v>
      </c>
      <c r="GA61" s="2" t="s">
        <v>148</v>
      </c>
      <c r="GB61" s="4"/>
      <c r="GC61" s="8"/>
      <c r="GD61" s="4"/>
      <c r="GE61" s="8"/>
      <c r="GF61" s="7"/>
      <c r="GG61" s="7"/>
      <c r="GH61" s="2" t="s">
        <v>148</v>
      </c>
      <c r="GI61" s="2" t="s">
        <v>148</v>
      </c>
      <c r="GJ61" s="2" t="s">
        <v>148</v>
      </c>
      <c r="GK61" s="2" t="s">
        <v>148</v>
      </c>
      <c r="GL61" s="2" t="s">
        <v>148</v>
      </c>
      <c r="GM61" s="2" t="s">
        <v>148</v>
      </c>
      <c r="GN61" s="2" t="s">
        <v>148</v>
      </c>
      <c r="GO61" s="4"/>
      <c r="GP61" s="8"/>
      <c r="GQ61" s="4"/>
      <c r="GR61" s="8"/>
      <c r="GS61" s="7"/>
      <c r="GT61" s="7"/>
      <c r="GU61" s="2" t="s">
        <v>148</v>
      </c>
      <c r="GV61" s="2" t="s">
        <v>148</v>
      </c>
      <c r="GW61" s="2" t="s">
        <v>148</v>
      </c>
      <c r="GX61" s="2" t="s">
        <v>148</v>
      </c>
      <c r="GY61" s="2" t="s">
        <v>148</v>
      </c>
      <c r="GZ61" s="2" t="s">
        <v>148</v>
      </c>
      <c r="HA61" s="2" t="s">
        <v>148</v>
      </c>
      <c r="HB61" s="4"/>
      <c r="HC61" s="8"/>
      <c r="HD61" s="4"/>
      <c r="HE61" s="8"/>
      <c r="HF61" s="7"/>
      <c r="HG61" s="7"/>
      <c r="HH61" s="2" t="s">
        <v>148</v>
      </c>
      <c r="HI61" s="2" t="s">
        <v>148</v>
      </c>
      <c r="HJ61" s="2" t="s">
        <v>148</v>
      </c>
      <c r="HK61" s="2" t="s">
        <v>148</v>
      </c>
      <c r="HL61" s="2" t="s">
        <v>148</v>
      </c>
      <c r="HM61" s="2" t="s">
        <v>148</v>
      </c>
      <c r="HN61" s="2" t="s">
        <v>148</v>
      </c>
      <c r="HO61" s="4"/>
      <c r="HP61" s="8"/>
      <c r="HQ61" s="4"/>
      <c r="HR61" s="8"/>
      <c r="HS61" s="7"/>
      <c r="HT61" s="7"/>
      <c r="HU61" s="2" t="s">
        <v>148</v>
      </c>
      <c r="HV61" s="2" t="s">
        <v>148</v>
      </c>
      <c r="HW61" s="2" t="s">
        <v>148</v>
      </c>
      <c r="HX61" s="2" t="s">
        <v>148</v>
      </c>
      <c r="HY61" s="2" t="s">
        <v>148</v>
      </c>
      <c r="HZ61" s="2" t="s">
        <v>148</v>
      </c>
      <c r="IA61" s="2" t="s">
        <v>148</v>
      </c>
      <c r="IB61" s="4"/>
      <c r="IC61" s="8"/>
      <c r="ID61" s="4"/>
      <c r="IE61" s="8"/>
      <c r="IF61" s="7"/>
      <c r="IG61" s="7"/>
      <c r="IH61" s="2" t="s">
        <v>148</v>
      </c>
      <c r="II61" s="2" t="s">
        <v>148</v>
      </c>
      <c r="IJ61" s="2" t="s">
        <v>148</v>
      </c>
      <c r="IK61" s="2" t="s">
        <v>148</v>
      </c>
      <c r="IL61" s="2" t="s">
        <v>148</v>
      </c>
      <c r="IM61" s="2" t="s">
        <v>148</v>
      </c>
      <c r="IN61" s="2" t="s">
        <v>148</v>
      </c>
      <c r="IO61" s="4"/>
      <c r="IP61" s="8"/>
      <c r="IQ61" s="4"/>
      <c r="IR61" s="8"/>
      <c r="IS61" s="7"/>
      <c r="IT61" s="7"/>
      <c r="IU61" s="2" t="s">
        <v>148</v>
      </c>
      <c r="IV61" s="2" t="s">
        <v>148</v>
      </c>
      <c r="IW61" s="2" t="s">
        <v>148</v>
      </c>
      <c r="IX61" s="2" t="s">
        <v>148</v>
      </c>
      <c r="IY61" s="2" t="s">
        <v>148</v>
      </c>
      <c r="IZ61" s="2" t="s">
        <v>148</v>
      </c>
      <c r="JA61" s="2" t="s">
        <v>148</v>
      </c>
      <c r="JB61" s="4"/>
      <c r="JC61" s="8"/>
      <c r="JD61" s="4"/>
      <c r="JE61" s="8"/>
      <c r="JF61" s="7"/>
      <c r="JG61" s="7"/>
      <c r="JH61" s="2" t="s">
        <v>155</v>
      </c>
      <c r="JI61" s="2" t="s">
        <v>216</v>
      </c>
      <c r="JJ61" s="2" t="s">
        <v>202</v>
      </c>
      <c r="JK61" s="2" t="s">
        <v>148</v>
      </c>
      <c r="JL61" s="2" t="s">
        <v>158</v>
      </c>
      <c r="JM61" s="2" t="s">
        <v>158</v>
      </c>
      <c r="JN61" s="2" t="s">
        <v>148</v>
      </c>
      <c r="JO61" s="4"/>
      <c r="JP61" s="8"/>
      <c r="JQ61" s="4"/>
      <c r="JR61" s="8"/>
      <c r="JS61" s="7"/>
      <c r="JT61" s="7"/>
      <c r="JU61" s="2" t="s">
        <v>148</v>
      </c>
      <c r="JV61" s="2" t="s">
        <v>148</v>
      </c>
      <c r="JW61" s="2" t="s">
        <v>148</v>
      </c>
      <c r="JX61" s="2" t="s">
        <v>148</v>
      </c>
      <c r="JY61" s="2" t="s">
        <v>148</v>
      </c>
      <c r="JZ61" s="2" t="s">
        <v>148</v>
      </c>
      <c r="KA61" s="2" t="s">
        <v>148</v>
      </c>
      <c r="KB61" s="4"/>
      <c r="KC61" s="8"/>
      <c r="KD61" s="4"/>
      <c r="KE61" s="8"/>
      <c r="KF61" s="7"/>
      <c r="KG61" s="7"/>
      <c r="KH61" s="2" t="s">
        <v>148</v>
      </c>
      <c r="KI61" s="2" t="s">
        <v>148</v>
      </c>
      <c r="KJ61" s="2" t="s">
        <v>148</v>
      </c>
      <c r="KK61" s="2" t="s">
        <v>148</v>
      </c>
      <c r="KL61" s="2" t="s">
        <v>148</v>
      </c>
      <c r="KM61" s="2" t="s">
        <v>148</v>
      </c>
      <c r="KN61" s="2" t="s">
        <v>148</v>
      </c>
      <c r="KO61" s="4"/>
      <c r="KP61" s="8"/>
      <c r="KQ61" s="4"/>
      <c r="KR61" s="8"/>
      <c r="KS61" s="7"/>
      <c r="KT61" s="7"/>
      <c r="KU61" s="2" t="s">
        <v>155</v>
      </c>
      <c r="KV61" s="2" t="s">
        <v>216</v>
      </c>
      <c r="KW61" s="2" t="s">
        <v>174</v>
      </c>
      <c r="KX61" s="2" t="s">
        <v>148</v>
      </c>
      <c r="KY61" s="2" t="s">
        <v>158</v>
      </c>
      <c r="KZ61" s="2" t="s">
        <v>158</v>
      </c>
      <c r="LA61" s="2" t="s">
        <v>148</v>
      </c>
      <c r="LB61" s="4"/>
      <c r="LC61" s="8"/>
      <c r="LD61" s="4"/>
      <c r="LE61" s="8"/>
      <c r="LF61" s="7"/>
      <c r="LG61" s="7"/>
      <c r="LH61" s="2" t="s">
        <v>148</v>
      </c>
      <c r="LI61" s="2" t="s">
        <v>148</v>
      </c>
      <c r="LJ61" s="2" t="s">
        <v>148</v>
      </c>
      <c r="LK61" s="2" t="s">
        <v>148</v>
      </c>
      <c r="LL61" s="2" t="s">
        <v>148</v>
      </c>
      <c r="LM61" s="2" t="s">
        <v>148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148</v>
      </c>
      <c r="MI61" s="2" t="s">
        <v>148</v>
      </c>
      <c r="MJ61" s="2" t="s">
        <v>148</v>
      </c>
      <c r="MK61" s="2" t="s">
        <v>148</v>
      </c>
      <c r="ML61" s="2" t="s">
        <v>148</v>
      </c>
      <c r="MM61" s="2" t="s">
        <v>148</v>
      </c>
      <c r="MN61" s="2" t="s">
        <v>148</v>
      </c>
      <c r="MO61" s="4"/>
      <c r="MP61" s="8"/>
      <c r="MQ61" s="4"/>
      <c r="MR61" s="8"/>
      <c r="MS61" s="7"/>
      <c r="MT61" s="7"/>
      <c r="MU61" s="2" t="s">
        <v>148</v>
      </c>
      <c r="MV61" s="2" t="s">
        <v>148</v>
      </c>
      <c r="MW61" s="2" t="s">
        <v>148</v>
      </c>
      <c r="MX61" s="2" t="s">
        <v>148</v>
      </c>
      <c r="MY61" s="2" t="s">
        <v>148</v>
      </c>
      <c r="MZ61" s="2" t="s">
        <v>148</v>
      </c>
      <c r="NA61" s="2" t="s">
        <v>148</v>
      </c>
      <c r="NB61" s="4"/>
      <c r="NC61" s="8"/>
      <c r="ND61" s="4"/>
      <c r="NE61" s="8"/>
      <c r="NF61" s="7"/>
      <c r="NG61" s="7"/>
      <c r="NH61" s="2" t="s">
        <v>148</v>
      </c>
      <c r="NI61" s="2" t="s">
        <v>148</v>
      </c>
      <c r="NJ61" s="2" t="s">
        <v>148</v>
      </c>
      <c r="NK61" s="2" t="s">
        <v>148</v>
      </c>
      <c r="NL61" s="2" t="s">
        <v>148</v>
      </c>
      <c r="NM61" s="2" t="s">
        <v>148</v>
      </c>
      <c r="NN61" s="2" t="s">
        <v>148</v>
      </c>
      <c r="NO61" s="4"/>
      <c r="NP61" s="8"/>
      <c r="NQ61" s="4"/>
      <c r="NR61" s="8"/>
      <c r="NS61" s="7"/>
      <c r="NT61" s="7"/>
      <c r="NU61" s="2" t="s">
        <v>148</v>
      </c>
      <c r="NV61" s="2" t="s">
        <v>148</v>
      </c>
      <c r="NW61" s="2" t="s">
        <v>148</v>
      </c>
      <c r="NX61" s="2" t="s">
        <v>148</v>
      </c>
      <c r="NY61" s="2" t="s">
        <v>148</v>
      </c>
      <c r="NZ61" s="2" t="s">
        <v>148</v>
      </c>
      <c r="OA61" s="2" t="s">
        <v>148</v>
      </c>
      <c r="OB61" s="4"/>
      <c r="OC61" s="8"/>
      <c r="OD61" s="4"/>
      <c r="OE61" s="8"/>
      <c r="OF61" s="7"/>
      <c r="OG61" s="7"/>
      <c r="OH61" s="2" t="s">
        <v>148</v>
      </c>
      <c r="OI61" s="2" t="s">
        <v>148</v>
      </c>
      <c r="OJ61" s="2" t="s">
        <v>148</v>
      </c>
      <c r="OK61" s="2" t="s">
        <v>148</v>
      </c>
      <c r="OL61" s="2" t="s">
        <v>148</v>
      </c>
      <c r="OM61" s="2" t="s">
        <v>148</v>
      </c>
      <c r="ON61" s="2" t="s">
        <v>148</v>
      </c>
      <c r="OO61" s="4"/>
      <c r="OP61" s="8"/>
      <c r="OQ61" s="4"/>
      <c r="OR61" s="8"/>
      <c r="OS61" s="7"/>
      <c r="OT61" s="7"/>
      <c r="OU61" s="2" t="s">
        <v>212</v>
      </c>
      <c r="OV61" s="2" t="s">
        <v>216</v>
      </c>
      <c r="OW61" s="2" t="s">
        <v>148</v>
      </c>
      <c r="OX61" s="2" t="s">
        <v>148</v>
      </c>
      <c r="OY61" s="2" t="s">
        <v>158</v>
      </c>
      <c r="OZ61" s="2" t="s">
        <v>158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</row>
    <row r="62">
      <c r="A62" s="16" t="s">
        <v>626</v>
      </c>
      <c r="B62" s="9" t="s">
        <v>148</v>
      </c>
      <c r="C62" s="9" t="s">
        <v>148</v>
      </c>
      <c r="D62" s="9" t="s">
        <v>148</v>
      </c>
      <c r="E62" s="9" t="s">
        <v>148</v>
      </c>
      <c r="F62" s="9" t="s">
        <v>148</v>
      </c>
      <c r="G62" s="9" t="s">
        <v>148</v>
      </c>
      <c r="H62" s="9" t="s">
        <v>148</v>
      </c>
      <c r="I62" s="9" t="s">
        <v>148</v>
      </c>
      <c r="J62" s="9" t="s">
        <v>148</v>
      </c>
      <c r="K62" s="9" t="s">
        <v>148</v>
      </c>
      <c r="L62" s="10"/>
      <c r="M62" s="10"/>
      <c r="N62" s="10"/>
      <c r="O62" s="9" t="s">
        <v>148</v>
      </c>
      <c r="P62" s="9" t="s">
        <v>148</v>
      </c>
      <c r="Q62" s="9" t="s">
        <v>148</v>
      </c>
      <c r="R62" s="9" t="s">
        <v>148</v>
      </c>
      <c r="S62" s="9" t="s">
        <v>148</v>
      </c>
      <c r="T62" s="9" t="s">
        <v>148</v>
      </c>
      <c r="U62" s="9" t="s">
        <v>148</v>
      </c>
      <c r="V62" s="9" t="s">
        <v>148</v>
      </c>
      <c r="W62" s="9" t="s">
        <v>148</v>
      </c>
      <c r="X62" s="9" t="s">
        <v>148</v>
      </c>
      <c r="Y62" s="9" t="s">
        <v>148</v>
      </c>
      <c r="Z62" s="11">
        <v>2661</v>
      </c>
      <c r="AA62" s="11">
        <f>=ROUNDDOWN({0},0)</f>
      </c>
      <c r="AB62" s="12">
        <v>207</v>
      </c>
      <c r="AC62" s="9" t="s">
        <v>148</v>
      </c>
      <c r="AD62" s="11"/>
      <c r="AE62" s="11">
        <v>3654</v>
      </c>
      <c r="AF62" s="13"/>
      <c r="AG62" s="13"/>
      <c r="AH62" s="14"/>
      <c r="AI62" s="11"/>
      <c r="AJ62" s="11">
        <f>=ROUNDDOWN({0},0)</f>
      </c>
      <c r="AK62" s="12"/>
      <c r="AL62" s="9" t="s">
        <v>148</v>
      </c>
      <c r="AM62" s="11"/>
      <c r="AN62" s="11"/>
      <c r="AO62" s="14"/>
      <c r="AP62" s="11">
        <v>111</v>
      </c>
      <c r="AQ62" s="15">
        <v>16611.45</v>
      </c>
      <c r="AR62" s="11">
        <v>123</v>
      </c>
      <c r="AS62" s="15">
        <v>15709.54</v>
      </c>
      <c r="AT62" s="14">
        <v>-0.0976</v>
      </c>
      <c r="AU62" s="14">
        <v>0.0574</v>
      </c>
      <c r="AV62" s="11">
        <v>111</v>
      </c>
      <c r="AW62" s="15">
        <v>16611.45</v>
      </c>
      <c r="AX62" s="11">
        <v>123</v>
      </c>
      <c r="AY62" s="15">
        <v>15709.54</v>
      </c>
      <c r="AZ62" s="14">
        <v>-0.0976</v>
      </c>
      <c r="BA62" s="14">
        <v>0.0574</v>
      </c>
      <c r="BB62" s="14"/>
      <c r="BC62" s="11">
        <v>111</v>
      </c>
      <c r="BD62" s="15">
        <v>16611.45</v>
      </c>
      <c r="BE62" s="11">
        <v>123</v>
      </c>
      <c r="BF62" s="15">
        <v>15709.54</v>
      </c>
      <c r="BG62" s="14">
        <v>-0.0976</v>
      </c>
      <c r="BH62" s="14">
        <v>0.0574</v>
      </c>
      <c r="BI62" s="14"/>
      <c r="BJ62" s="11"/>
      <c r="BK62" s="15"/>
      <c r="BL62" s="9" t="s">
        <v>148</v>
      </c>
      <c r="BM62" s="14"/>
      <c r="BN62" s="14"/>
      <c r="BO62" s="11">
        <v>28</v>
      </c>
      <c r="BP62" s="15">
        <v>4960.25</v>
      </c>
      <c r="BQ62" s="11">
        <v>31</v>
      </c>
      <c r="BR62" s="15">
        <v>5012.95</v>
      </c>
      <c r="BS62" s="14">
        <v>-0.0968</v>
      </c>
      <c r="BT62" s="14">
        <v>-0.0105</v>
      </c>
      <c r="BU62" s="9" t="s">
        <v>148</v>
      </c>
      <c r="BV62" s="9" t="s">
        <v>148</v>
      </c>
      <c r="BW62" s="9" t="s">
        <v>148</v>
      </c>
      <c r="BX62" s="9" t="s">
        <v>148</v>
      </c>
      <c r="BY62" s="9" t="s">
        <v>148</v>
      </c>
      <c r="BZ62" s="9" t="s">
        <v>148</v>
      </c>
      <c r="CA62" s="9" t="s">
        <v>148</v>
      </c>
      <c r="CB62" s="11">
        <v>27</v>
      </c>
      <c r="CC62" s="15">
        <v>4069.23</v>
      </c>
      <c r="CD62" s="11">
        <v>7</v>
      </c>
      <c r="CE62" s="15">
        <v>526.93</v>
      </c>
      <c r="CF62" s="14">
        <v>2.8571</v>
      </c>
      <c r="CG62" s="14">
        <v>6.7225</v>
      </c>
      <c r="CH62" s="9" t="s">
        <v>148</v>
      </c>
      <c r="CI62" s="9" t="s">
        <v>148</v>
      </c>
      <c r="CJ62" s="9" t="s">
        <v>148</v>
      </c>
      <c r="CK62" s="9" t="s">
        <v>148</v>
      </c>
      <c r="CL62" s="9" t="s">
        <v>148</v>
      </c>
      <c r="CM62" s="9" t="s">
        <v>148</v>
      </c>
      <c r="CN62" s="9" t="s">
        <v>148</v>
      </c>
      <c r="CO62" s="11">
        <v>29</v>
      </c>
      <c r="CP62" s="15">
        <v>3448.81</v>
      </c>
      <c r="CQ62" s="11">
        <v>29</v>
      </c>
      <c r="CR62" s="15">
        <v>2967.35</v>
      </c>
      <c r="CS62" s="14"/>
      <c r="CT62" s="14">
        <v>0.1623</v>
      </c>
      <c r="CU62" s="9" t="s">
        <v>148</v>
      </c>
      <c r="CV62" s="9" t="s">
        <v>148</v>
      </c>
      <c r="CW62" s="9" t="s">
        <v>148</v>
      </c>
      <c r="CX62" s="9" t="s">
        <v>148</v>
      </c>
      <c r="CY62" s="9" t="s">
        <v>148</v>
      </c>
      <c r="CZ62" s="9" t="s">
        <v>148</v>
      </c>
      <c r="DA62" s="9" t="s">
        <v>148</v>
      </c>
      <c r="DB62" s="11">
        <v>9</v>
      </c>
      <c r="DC62" s="15">
        <v>1805.1</v>
      </c>
      <c r="DD62" s="11">
        <v>13</v>
      </c>
      <c r="DE62" s="15">
        <v>2623.2</v>
      </c>
      <c r="DF62" s="14">
        <v>-0.3077</v>
      </c>
      <c r="DG62" s="14">
        <v>-0.3119</v>
      </c>
      <c r="DH62" s="9" t="s">
        <v>148</v>
      </c>
      <c r="DI62" s="9" t="s">
        <v>148</v>
      </c>
      <c r="DJ62" s="9" t="s">
        <v>148</v>
      </c>
      <c r="DK62" s="9" t="s">
        <v>148</v>
      </c>
      <c r="DL62" s="9" t="s">
        <v>148</v>
      </c>
      <c r="DM62" s="9" t="s">
        <v>148</v>
      </c>
      <c r="DN62" s="9" t="s">
        <v>148</v>
      </c>
      <c r="DO62" s="11">
        <v>7</v>
      </c>
      <c r="DP62" s="15">
        <v>1230.83</v>
      </c>
      <c r="DQ62" s="11">
        <v>3</v>
      </c>
      <c r="DR62" s="15">
        <v>571.98</v>
      </c>
      <c r="DS62" s="14">
        <v>1.3333</v>
      </c>
      <c r="DT62" s="14">
        <v>1.1519</v>
      </c>
      <c r="DU62" s="9" t="s">
        <v>148</v>
      </c>
      <c r="DV62" s="9" t="s">
        <v>148</v>
      </c>
      <c r="DW62" s="9" t="s">
        <v>148</v>
      </c>
      <c r="DX62" s="9" t="s">
        <v>148</v>
      </c>
      <c r="DY62" s="9" t="s">
        <v>148</v>
      </c>
      <c r="DZ62" s="9" t="s">
        <v>148</v>
      </c>
      <c r="EA62" s="9" t="s">
        <v>148</v>
      </c>
      <c r="EB62" s="11">
        <v>4</v>
      </c>
      <c r="EC62" s="15">
        <v>545.27</v>
      </c>
      <c r="ED62" s="11"/>
      <c r="EE62" s="15"/>
      <c r="EF62" s="14"/>
      <c r="EG62" s="14"/>
      <c r="EH62" s="9" t="s">
        <v>148</v>
      </c>
      <c r="EI62" s="9" t="s">
        <v>148</v>
      </c>
      <c r="EJ62" s="9" t="s">
        <v>148</v>
      </c>
      <c r="EK62" s="9" t="s">
        <v>148</v>
      </c>
      <c r="EL62" s="9" t="s">
        <v>148</v>
      </c>
      <c r="EM62" s="9" t="s">
        <v>148</v>
      </c>
      <c r="EN62" s="9" t="s">
        <v>148</v>
      </c>
      <c r="EO62" s="11">
        <v>4</v>
      </c>
      <c r="EP62" s="15">
        <v>292.7</v>
      </c>
      <c r="EQ62" s="11">
        <v>18</v>
      </c>
      <c r="ER62" s="15">
        <v>1323.02</v>
      </c>
      <c r="ES62" s="14">
        <v>-0.7778</v>
      </c>
      <c r="ET62" s="14">
        <v>-0.7788</v>
      </c>
      <c r="EU62" s="9" t="s">
        <v>148</v>
      </c>
      <c r="EV62" s="9" t="s">
        <v>148</v>
      </c>
      <c r="EW62" s="9" t="s">
        <v>148</v>
      </c>
      <c r="EX62" s="9" t="s">
        <v>148</v>
      </c>
      <c r="EY62" s="9" t="s">
        <v>148</v>
      </c>
      <c r="EZ62" s="9" t="s">
        <v>148</v>
      </c>
      <c r="FA62" s="9" t="s">
        <v>148</v>
      </c>
      <c r="FB62" s="11">
        <v>3</v>
      </c>
      <c r="FC62" s="15">
        <v>259.26</v>
      </c>
      <c r="FD62" s="11">
        <v>20</v>
      </c>
      <c r="FE62" s="15">
        <v>2552.48</v>
      </c>
      <c r="FF62" s="14">
        <v>-0.85</v>
      </c>
      <c r="FG62" s="14">
        <v>-0.8984</v>
      </c>
      <c r="FH62" s="9" t="s">
        <v>148</v>
      </c>
      <c r="FI62" s="9" t="s">
        <v>148</v>
      </c>
      <c r="FJ62" s="9" t="s">
        <v>148</v>
      </c>
      <c r="FK62" s="9" t="s">
        <v>148</v>
      </c>
      <c r="FL62" s="9" t="s">
        <v>148</v>
      </c>
      <c r="FM62" s="9" t="s">
        <v>148</v>
      </c>
      <c r="FN62" s="9" t="s">
        <v>148</v>
      </c>
      <c r="FO62" s="11"/>
      <c r="FP62" s="15"/>
      <c r="FQ62" s="11">
        <v>2</v>
      </c>
      <c r="FR62" s="15">
        <v>131.63</v>
      </c>
      <c r="FS62" s="14">
        <v>-1</v>
      </c>
      <c r="FT62" s="14">
        <v>-1</v>
      </c>
      <c r="FU62" s="9" t="s">
        <v>148</v>
      </c>
      <c r="FV62" s="9" t="s">
        <v>148</v>
      </c>
      <c r="FW62" s="9" t="s">
        <v>148</v>
      </c>
      <c r="FX62" s="9" t="s">
        <v>148</v>
      </c>
      <c r="FY62" s="9" t="s">
        <v>148</v>
      </c>
      <c r="FZ62" s="9" t="s">
        <v>148</v>
      </c>
      <c r="GA62" s="9" t="s">
        <v>148</v>
      </c>
      <c r="GB62" s="11"/>
      <c r="GC62" s="15"/>
      <c r="GD62" s="11"/>
      <c r="GE62" s="15"/>
      <c r="GF62" s="14"/>
      <c r="GG62" s="14"/>
      <c r="GH62" s="9" t="s">
        <v>148</v>
      </c>
      <c r="GI62" s="9" t="s">
        <v>148</v>
      </c>
      <c r="GJ62" s="9" t="s">
        <v>148</v>
      </c>
      <c r="GK62" s="9" t="s">
        <v>148</v>
      </c>
      <c r="GL62" s="9" t="s">
        <v>148</v>
      </c>
      <c r="GM62" s="9" t="s">
        <v>148</v>
      </c>
      <c r="GN62" s="9" t="s">
        <v>148</v>
      </c>
      <c r="GO62" s="11"/>
      <c r="GP62" s="15"/>
      <c r="GQ62" s="11"/>
      <c r="GR62" s="15"/>
      <c r="GS62" s="14"/>
      <c r="GT62" s="14"/>
      <c r="GU62" s="9" t="s">
        <v>148</v>
      </c>
      <c r="GV62" s="9" t="s">
        <v>148</v>
      </c>
      <c r="GW62" s="9" t="s">
        <v>148</v>
      </c>
      <c r="GX62" s="9" t="s">
        <v>148</v>
      </c>
      <c r="GY62" s="9" t="s">
        <v>148</v>
      </c>
      <c r="GZ62" s="9" t="s">
        <v>148</v>
      </c>
      <c r="HA62" s="9" t="s">
        <v>148</v>
      </c>
      <c r="HB62" s="11"/>
      <c r="HC62" s="15"/>
      <c r="HD62" s="11"/>
      <c r="HE62" s="15"/>
      <c r="HF62" s="14"/>
      <c r="HG62" s="14"/>
      <c r="HH62" s="9" t="s">
        <v>148</v>
      </c>
      <c r="HI62" s="9" t="s">
        <v>148</v>
      </c>
      <c r="HJ62" s="9" t="s">
        <v>148</v>
      </c>
      <c r="HK62" s="9" t="s">
        <v>148</v>
      </c>
      <c r="HL62" s="9" t="s">
        <v>148</v>
      </c>
      <c r="HM62" s="9" t="s">
        <v>148</v>
      </c>
      <c r="HN62" s="9" t="s">
        <v>148</v>
      </c>
      <c r="HO62" s="11"/>
      <c r="HP62" s="15"/>
      <c r="HQ62" s="11"/>
      <c r="HR62" s="15"/>
      <c r="HS62" s="14"/>
      <c r="HT62" s="14"/>
      <c r="HU62" s="9" t="s">
        <v>148</v>
      </c>
      <c r="HV62" s="9" t="s">
        <v>148</v>
      </c>
      <c r="HW62" s="9" t="s">
        <v>148</v>
      </c>
      <c r="HX62" s="9" t="s">
        <v>148</v>
      </c>
      <c r="HY62" s="9" t="s">
        <v>148</v>
      </c>
      <c r="HZ62" s="9" t="s">
        <v>148</v>
      </c>
      <c r="IA62" s="9" t="s">
        <v>148</v>
      </c>
      <c r="IB62" s="11"/>
      <c r="IC62" s="15"/>
      <c r="ID62" s="11"/>
      <c r="IE62" s="15"/>
      <c r="IF62" s="14"/>
      <c r="IG62" s="14"/>
      <c r="IH62" s="9" t="s">
        <v>148</v>
      </c>
      <c r="II62" s="9" t="s">
        <v>148</v>
      </c>
      <c r="IJ62" s="9" t="s">
        <v>148</v>
      </c>
      <c r="IK62" s="9" t="s">
        <v>148</v>
      </c>
      <c r="IL62" s="9" t="s">
        <v>148</v>
      </c>
      <c r="IM62" s="9" t="s">
        <v>148</v>
      </c>
      <c r="IN62" s="9" t="s">
        <v>148</v>
      </c>
      <c r="IO62" s="11"/>
      <c r="IP62" s="15"/>
      <c r="IQ62" s="11"/>
      <c r="IR62" s="15"/>
      <c r="IS62" s="14"/>
      <c r="IT62" s="14"/>
      <c r="IU62" s="9" t="s">
        <v>148</v>
      </c>
      <c r="IV62" s="9" t="s">
        <v>148</v>
      </c>
      <c r="IW62" s="9" t="s">
        <v>148</v>
      </c>
      <c r="IX62" s="9" t="s">
        <v>148</v>
      </c>
      <c r="IY62" s="9" t="s">
        <v>148</v>
      </c>
      <c r="IZ62" s="9" t="s">
        <v>148</v>
      </c>
      <c r="JA62" s="9" t="s">
        <v>148</v>
      </c>
      <c r="JB62" s="11"/>
      <c r="JC62" s="15"/>
      <c r="JD62" s="11"/>
      <c r="JE62" s="15"/>
      <c r="JF62" s="14"/>
      <c r="JG62" s="14"/>
      <c r="JH62" s="9" t="s">
        <v>148</v>
      </c>
      <c r="JI62" s="9" t="s">
        <v>148</v>
      </c>
      <c r="JJ62" s="9" t="s">
        <v>148</v>
      </c>
      <c r="JK62" s="9" t="s">
        <v>148</v>
      </c>
      <c r="JL62" s="9" t="s">
        <v>148</v>
      </c>
      <c r="JM62" s="9" t="s">
        <v>148</v>
      </c>
      <c r="JN62" s="9" t="s">
        <v>148</v>
      </c>
      <c r="JO62" s="11"/>
      <c r="JP62" s="15"/>
      <c r="JQ62" s="11"/>
      <c r="JR62" s="15"/>
      <c r="JS62" s="14"/>
      <c r="JT62" s="14"/>
      <c r="JU62" s="9" t="s">
        <v>148</v>
      </c>
      <c r="JV62" s="9" t="s">
        <v>148</v>
      </c>
      <c r="JW62" s="9" t="s">
        <v>148</v>
      </c>
      <c r="JX62" s="9" t="s">
        <v>148</v>
      </c>
      <c r="JY62" s="9" t="s">
        <v>148</v>
      </c>
      <c r="JZ62" s="9" t="s">
        <v>148</v>
      </c>
      <c r="KA62" s="9" t="s">
        <v>148</v>
      </c>
      <c r="KB62" s="11"/>
      <c r="KC62" s="15"/>
      <c r="KD62" s="11"/>
      <c r="KE62" s="15"/>
      <c r="KF62" s="14"/>
      <c r="KG62" s="14"/>
      <c r="KH62" s="9" t="s">
        <v>148</v>
      </c>
      <c r="KI62" s="9" t="s">
        <v>148</v>
      </c>
      <c r="KJ62" s="9" t="s">
        <v>148</v>
      </c>
      <c r="KK62" s="9" t="s">
        <v>148</v>
      </c>
      <c r="KL62" s="9" t="s">
        <v>148</v>
      </c>
      <c r="KM62" s="9" t="s">
        <v>148</v>
      </c>
      <c r="KN62" s="9" t="s">
        <v>148</v>
      </c>
      <c r="KO62" s="11"/>
      <c r="KP62" s="15"/>
      <c r="KQ62" s="11"/>
      <c r="KR62" s="15"/>
      <c r="KS62" s="14"/>
      <c r="KT62" s="14"/>
      <c r="KU62" s="9" t="s">
        <v>148</v>
      </c>
      <c r="KV62" s="9" t="s">
        <v>148</v>
      </c>
      <c r="KW62" s="9" t="s">
        <v>148</v>
      </c>
      <c r="KX62" s="9" t="s">
        <v>148</v>
      </c>
      <c r="KY62" s="9" t="s">
        <v>148</v>
      </c>
      <c r="KZ62" s="9" t="s">
        <v>148</v>
      </c>
      <c r="LA62" s="9" t="s">
        <v>148</v>
      </c>
      <c r="LB62" s="11"/>
      <c r="LC62" s="15"/>
      <c r="LD62" s="11"/>
      <c r="LE62" s="15"/>
      <c r="LF62" s="14"/>
      <c r="LG62" s="14"/>
      <c r="LH62" s="9" t="s">
        <v>148</v>
      </c>
      <c r="LI62" s="9" t="s">
        <v>148</v>
      </c>
      <c r="LJ62" s="9" t="s">
        <v>148</v>
      </c>
      <c r="LK62" s="9" t="s">
        <v>148</v>
      </c>
      <c r="LL62" s="9" t="s">
        <v>148</v>
      </c>
      <c r="LM62" s="9" t="s">
        <v>148</v>
      </c>
      <c r="LN62" s="9" t="s">
        <v>148</v>
      </c>
      <c r="LO62" s="11"/>
      <c r="LP62" s="15"/>
      <c r="LQ62" s="11"/>
      <c r="LR62" s="15"/>
      <c r="LS62" s="14"/>
      <c r="LT62" s="14"/>
      <c r="LU62" s="9" t="s">
        <v>148</v>
      </c>
      <c r="LV62" s="9" t="s">
        <v>148</v>
      </c>
      <c r="LW62" s="9" t="s">
        <v>148</v>
      </c>
      <c r="LX62" s="9" t="s">
        <v>148</v>
      </c>
      <c r="LY62" s="9" t="s">
        <v>148</v>
      </c>
      <c r="LZ62" s="9" t="s">
        <v>148</v>
      </c>
      <c r="MA62" s="9" t="s">
        <v>148</v>
      </c>
      <c r="MB62" s="11"/>
      <c r="MC62" s="15"/>
      <c r="MD62" s="11"/>
      <c r="ME62" s="15"/>
      <c r="MF62" s="14"/>
      <c r="MG62" s="14"/>
      <c r="MH62" s="9" t="s">
        <v>148</v>
      </c>
      <c r="MI62" s="9" t="s">
        <v>148</v>
      </c>
      <c r="MJ62" s="9" t="s">
        <v>148</v>
      </c>
      <c r="MK62" s="9" t="s">
        <v>148</v>
      </c>
      <c r="ML62" s="9" t="s">
        <v>148</v>
      </c>
      <c r="MM62" s="9" t="s">
        <v>148</v>
      </c>
      <c r="MN62" s="9" t="s">
        <v>148</v>
      </c>
      <c r="MO62" s="11"/>
      <c r="MP62" s="15"/>
      <c r="MQ62" s="11"/>
      <c r="MR62" s="15"/>
      <c r="MS62" s="14"/>
      <c r="MT62" s="14"/>
      <c r="MU62" s="9" t="s">
        <v>148</v>
      </c>
      <c r="MV62" s="9" t="s">
        <v>148</v>
      </c>
      <c r="MW62" s="9" t="s">
        <v>148</v>
      </c>
      <c r="MX62" s="9" t="s">
        <v>148</v>
      </c>
      <c r="MY62" s="9" t="s">
        <v>148</v>
      </c>
      <c r="MZ62" s="9" t="s">
        <v>148</v>
      </c>
      <c r="NA62" s="9" t="s">
        <v>148</v>
      </c>
      <c r="NB62" s="11"/>
      <c r="NC62" s="15"/>
      <c r="ND62" s="11"/>
      <c r="NE62" s="15"/>
      <c r="NF62" s="14"/>
      <c r="NG62" s="14"/>
      <c r="NH62" s="9" t="s">
        <v>148</v>
      </c>
      <c r="NI62" s="9" t="s">
        <v>148</v>
      </c>
      <c r="NJ62" s="9" t="s">
        <v>148</v>
      </c>
      <c r="NK62" s="9" t="s">
        <v>148</v>
      </c>
      <c r="NL62" s="9" t="s">
        <v>148</v>
      </c>
      <c r="NM62" s="9" t="s">
        <v>148</v>
      </c>
      <c r="NN62" s="9" t="s">
        <v>148</v>
      </c>
      <c r="NO62" s="11"/>
      <c r="NP62" s="15"/>
      <c r="NQ62" s="11"/>
      <c r="NR62" s="15"/>
      <c r="NS62" s="14"/>
      <c r="NT62" s="14"/>
      <c r="NU62" s="9" t="s">
        <v>148</v>
      </c>
      <c r="NV62" s="9" t="s">
        <v>148</v>
      </c>
      <c r="NW62" s="9" t="s">
        <v>148</v>
      </c>
      <c r="NX62" s="9" t="s">
        <v>148</v>
      </c>
      <c r="NY62" s="9" t="s">
        <v>148</v>
      </c>
      <c r="NZ62" s="9" t="s">
        <v>148</v>
      </c>
      <c r="OA62" s="9" t="s">
        <v>148</v>
      </c>
      <c r="OB62" s="11"/>
      <c r="OC62" s="15"/>
      <c r="OD62" s="11"/>
      <c r="OE62" s="15"/>
      <c r="OF62" s="14"/>
      <c r="OG62" s="14"/>
      <c r="OH62" s="9" t="s">
        <v>148</v>
      </c>
      <c r="OI62" s="9" t="s">
        <v>148</v>
      </c>
      <c r="OJ62" s="9" t="s">
        <v>148</v>
      </c>
      <c r="OK62" s="9" t="s">
        <v>148</v>
      </c>
      <c r="OL62" s="9" t="s">
        <v>148</v>
      </c>
      <c r="OM62" s="9" t="s">
        <v>148</v>
      </c>
      <c r="ON62" s="9" t="s">
        <v>148</v>
      </c>
      <c r="OO62" s="11"/>
      <c r="OP62" s="15"/>
      <c r="OQ62" s="11"/>
      <c r="OR62" s="15"/>
      <c r="OS62" s="14"/>
      <c r="OT62" s="14"/>
      <c r="OU62" s="9" t="s">
        <v>148</v>
      </c>
      <c r="OV62" s="9" t="s">
        <v>148</v>
      </c>
      <c r="OW62" s="9" t="s">
        <v>148</v>
      </c>
      <c r="OX62" s="9" t="s">
        <v>148</v>
      </c>
      <c r="OY62" s="9" t="s">
        <v>148</v>
      </c>
      <c r="OZ62" s="9" t="s">
        <v>148</v>
      </c>
      <c r="PA62" s="9" t="s">
        <v>148</v>
      </c>
      <c r="PB62" s="11">
        <v>2375</v>
      </c>
      <c r="PC62" s="11"/>
      <c r="PD62" s="11"/>
      <c r="PE62" s="11">
        <v>286</v>
      </c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>
        <v>500</v>
      </c>
      <c r="PT62" s="11">
        <v>1622</v>
      </c>
      <c r="PU62" s="11">
        <v>1010</v>
      </c>
      <c r="PV62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3:BC45"/>
    <mergeCell ref="BD43:BD45"/>
    <mergeCell ref="BE43:BE45"/>
    <mergeCell ref="BF43:BF45"/>
    <mergeCell ref="BG43:BG45"/>
    <mergeCell ref="BH43:BH45"/>
    <mergeCell ref="BC47:BC48"/>
    <mergeCell ref="BD47:BD48"/>
    <mergeCell ref="BE47:BE48"/>
    <mergeCell ref="BF47:BF48"/>
    <mergeCell ref="BG47:BG48"/>
    <mergeCell ref="BH47:BH48"/>
    <mergeCell ref="BC52:BC54"/>
    <mergeCell ref="BD52:BD54"/>
    <mergeCell ref="BE52:BE54"/>
    <mergeCell ref="BF52:BF54"/>
    <mergeCell ref="BG52:BG54"/>
    <mergeCell ref="BH52:BH54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7:AV48"/>
    <mergeCell ref="AW47:AW48"/>
    <mergeCell ref="AX47:AX48"/>
    <mergeCell ref="AY47:AY48"/>
    <mergeCell ref="AZ47:AZ48"/>
    <mergeCell ref="BA47:BA48"/>
    <mergeCell ref="BI47:BI48"/>
    <mergeCell ref="AV53:AV54"/>
    <mergeCell ref="AW53:AW54"/>
    <mergeCell ref="AX53:AX54"/>
    <mergeCell ref="AY53:AY54"/>
    <mergeCell ref="AZ53:AZ54"/>
    <mergeCell ref="BA53:BA54"/>
    <mergeCell ref="AV59:AV60"/>
    <mergeCell ref="AW59:AW60"/>
    <mergeCell ref="AX59:AX60"/>
    <mergeCell ref="AY59:AY60"/>
    <mergeCell ref="AZ59:AZ60"/>
    <mergeCell ref="BA59:BA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627</v>
      </c>
      <c r="D2" s="0" t="s">
        <v>628</v>
      </c>
      <c r="E2" s="0" t="s">
        <v>629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630</v>
      </c>
      <c r="J4" s="1" t="s">
        <v>631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632</v>
      </c>
      <c r="P4" s="1" t="s">
        <v>633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634</v>
      </c>
      <c r="F5" s="1" t="s">
        <v>635</v>
      </c>
      <c r="G5" s="1" t="s">
        <v>634</v>
      </c>
      <c r="H5" s="1" t="s">
        <v>635</v>
      </c>
      <c r="I5" s="1" t="s">
        <v>630</v>
      </c>
      <c r="J5" s="1" t="s">
        <v>631</v>
      </c>
      <c r="K5" s="1" t="s">
        <v>636</v>
      </c>
      <c r="L5" s="1" t="s">
        <v>637</v>
      </c>
      <c r="M5" s="1" t="s">
        <v>636</v>
      </c>
      <c r="N5" s="1" t="s">
        <v>637</v>
      </c>
      <c r="O5" s="1" t="s">
        <v>632</v>
      </c>
      <c r="P5" s="1" t="s">
        <v>633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81</v>
      </c>
      <c r="F6" s="8">
        <v>15335.22</v>
      </c>
      <c r="G6" s="4">
        <v>77</v>
      </c>
      <c r="H6" s="8">
        <v>13407.31</v>
      </c>
      <c r="I6" s="7">
        <v>0.0519</v>
      </c>
      <c r="J6" s="7">
        <v>0.1438</v>
      </c>
      <c r="K6" s="4">
        <v>81</v>
      </c>
      <c r="L6" s="8">
        <v>15335.22</v>
      </c>
      <c r="M6" s="4">
        <v>77</v>
      </c>
      <c r="N6" s="8">
        <v>13407.31</v>
      </c>
      <c r="O6" s="7">
        <v>0.0519</v>
      </c>
      <c r="P6" s="7">
        <v>0.1438</v>
      </c>
    </row>
    <row r="7">
      <c r="A7" s="2" t="s">
        <v>137</v>
      </c>
      <c r="B7" s="2" t="s">
        <v>138</v>
      </c>
      <c r="C7" s="2" t="s">
        <v>367</v>
      </c>
      <c r="D7" s="2" t="s">
        <v>368</v>
      </c>
      <c r="E7" s="4">
        <v>12</v>
      </c>
      <c r="F7" s="8">
        <v>582.48</v>
      </c>
      <c r="G7" s="4">
        <v>21</v>
      </c>
      <c r="H7" s="8">
        <v>830.3</v>
      </c>
      <c r="I7" s="7">
        <v>-0.4286</v>
      </c>
      <c r="J7" s="7">
        <v>-0.2985</v>
      </c>
      <c r="K7" s="4">
        <v>12</v>
      </c>
      <c r="L7" s="8">
        <v>582.48</v>
      </c>
      <c r="M7" s="4">
        <v>21</v>
      </c>
      <c r="N7" s="8">
        <v>830.3</v>
      </c>
      <c r="O7" s="7">
        <v>-0.4286</v>
      </c>
      <c r="P7" s="7">
        <v>-0.2985</v>
      </c>
    </row>
    <row r="8">
      <c r="A8" s="2" t="s">
        <v>137</v>
      </c>
      <c r="B8" s="2" t="s">
        <v>138</v>
      </c>
      <c r="C8" s="2" t="s">
        <v>460</v>
      </c>
      <c r="D8" s="2" t="s">
        <v>461</v>
      </c>
      <c r="E8" s="4">
        <v>4</v>
      </c>
      <c r="F8" s="8">
        <v>340.06</v>
      </c>
      <c r="G8" s="4">
        <v>4</v>
      </c>
      <c r="H8" s="8">
        <v>307.45</v>
      </c>
      <c r="I8" s="7"/>
      <c r="J8" s="7">
        <v>0.1061</v>
      </c>
      <c r="K8" s="4">
        <v>4</v>
      </c>
      <c r="L8" s="8">
        <v>340.06</v>
      </c>
      <c r="M8" s="4">
        <v>4</v>
      </c>
      <c r="N8" s="8">
        <v>307.45</v>
      </c>
      <c r="O8" s="7"/>
      <c r="P8" s="7">
        <v>0.1061</v>
      </c>
    </row>
    <row r="9">
      <c r="A9" s="2" t="s">
        <v>137</v>
      </c>
      <c r="B9" s="2" t="s">
        <v>138</v>
      </c>
      <c r="C9" s="2" t="s">
        <v>491</v>
      </c>
      <c r="D9" s="2" t="s">
        <v>492</v>
      </c>
      <c r="E9" s="4">
        <v>10</v>
      </c>
      <c r="F9" s="8">
        <v>224.77</v>
      </c>
      <c r="G9" s="4">
        <v>7</v>
      </c>
      <c r="H9" s="8">
        <v>391.95</v>
      </c>
      <c r="I9" s="7">
        <v>0.4286</v>
      </c>
      <c r="J9" s="7">
        <v>-0.4265</v>
      </c>
      <c r="K9" s="4">
        <v>5</v>
      </c>
      <c r="L9" s="8">
        <v>215.02</v>
      </c>
      <c r="M9" s="4">
        <v>7</v>
      </c>
      <c r="N9" s="8">
        <v>391.95</v>
      </c>
      <c r="O9" s="7">
        <v>-0.2857</v>
      </c>
      <c r="P9" s="7">
        <v>-0.4514</v>
      </c>
    </row>
    <row r="10">
      <c r="A10" s="2" t="s">
        <v>137</v>
      </c>
      <c r="B10" s="2" t="s">
        <v>138</v>
      </c>
      <c r="C10" s="2" t="s">
        <v>491</v>
      </c>
      <c r="D10" s="2" t="s">
        <v>505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5</v>
      </c>
      <c r="L10" s="8">
        <v>9.75</v>
      </c>
      <c r="M10" s="4"/>
      <c r="N10" s="8"/>
      <c r="O10" s="7"/>
      <c r="P10" s="7"/>
    </row>
    <row r="11">
      <c r="A11" s="2" t="s">
        <v>137</v>
      </c>
      <c r="B11" s="2" t="s">
        <v>526</v>
      </c>
      <c r="C11" s="2" t="s">
        <v>527</v>
      </c>
      <c r="D11" s="2" t="s">
        <v>528</v>
      </c>
      <c r="E11" s="4">
        <v>1</v>
      </c>
      <c r="F11" s="8">
        <v>78.39</v>
      </c>
      <c r="G11" s="4">
        <v>4</v>
      </c>
      <c r="H11" s="8">
        <v>230.58</v>
      </c>
      <c r="I11" s="7">
        <v>-0.75</v>
      </c>
      <c r="J11" s="7">
        <v>-0.66</v>
      </c>
      <c r="K11" s="4">
        <v>1</v>
      </c>
      <c r="L11" s="8">
        <v>78.39</v>
      </c>
      <c r="M11" s="4">
        <v>4</v>
      </c>
      <c r="N11" s="8">
        <v>230.58</v>
      </c>
      <c r="O11" s="7">
        <v>-0.75</v>
      </c>
      <c r="P11" s="7">
        <v>-0.66</v>
      </c>
    </row>
    <row r="12">
      <c r="A12" s="2" t="s">
        <v>137</v>
      </c>
      <c r="B12" s="2" t="s">
        <v>526</v>
      </c>
      <c r="C12" s="2" t="s">
        <v>491</v>
      </c>
      <c r="D12" s="2" t="s">
        <v>492</v>
      </c>
      <c r="E12" s="4"/>
      <c r="F12" s="8"/>
      <c r="G12" s="4">
        <v>2</v>
      </c>
      <c r="H12" s="8">
        <v>34.14</v>
      </c>
      <c r="I12" s="7"/>
      <c r="J12" s="7"/>
      <c r="K12" s="4"/>
      <c r="L12" s="8"/>
      <c r="M12" s="4">
        <v>2</v>
      </c>
      <c r="N12" s="8">
        <v>34.14</v>
      </c>
      <c r="O12" s="7"/>
      <c r="P12" s="7"/>
    </row>
    <row r="13">
      <c r="A13" s="2" t="s">
        <v>137</v>
      </c>
      <c r="B13" s="2" t="s">
        <v>526</v>
      </c>
      <c r="C13" s="2" t="s">
        <v>460</v>
      </c>
      <c r="D13" s="2" t="s">
        <v>461</v>
      </c>
      <c r="E13" s="4"/>
      <c r="F13" s="8"/>
      <c r="G13" s="4">
        <v>3</v>
      </c>
      <c r="H13" s="8">
        <v>155.51</v>
      </c>
      <c r="I13" s="7"/>
      <c r="J13" s="7"/>
      <c r="K13" s="4"/>
      <c r="L13" s="8"/>
      <c r="M13" s="4">
        <v>3</v>
      </c>
      <c r="N13" s="8">
        <v>155.51</v>
      </c>
      <c r="O13" s="7"/>
      <c r="P13" s="7"/>
    </row>
    <row r="14">
      <c r="A14" s="2" t="s">
        <v>137</v>
      </c>
      <c r="B14" s="2" t="s">
        <v>584</v>
      </c>
      <c r="C14" s="2" t="s">
        <v>367</v>
      </c>
      <c r="D14" s="2" t="s">
        <v>368</v>
      </c>
      <c r="E14" s="4">
        <v>2</v>
      </c>
      <c r="F14" s="8">
        <v>26.65</v>
      </c>
      <c r="G14" s="4">
        <v>2</v>
      </c>
      <c r="H14" s="8">
        <v>29.12</v>
      </c>
      <c r="I14" s="7"/>
      <c r="J14" s="7">
        <v>-0.0848</v>
      </c>
      <c r="K14" s="4">
        <v>2</v>
      </c>
      <c r="L14" s="8">
        <v>26.65</v>
      </c>
      <c r="M14" s="4">
        <v>2</v>
      </c>
      <c r="N14" s="8">
        <v>29.12</v>
      </c>
      <c r="O14" s="7"/>
      <c r="P14" s="7">
        <v>-0.0848</v>
      </c>
    </row>
    <row r="15">
      <c r="A15" s="2" t="s">
        <v>137</v>
      </c>
      <c r="B15" s="2" t="s">
        <v>584</v>
      </c>
      <c r="C15" s="2" t="s">
        <v>491</v>
      </c>
      <c r="D15" s="2" t="s">
        <v>505</v>
      </c>
      <c r="E15" s="4">
        <v>1</v>
      </c>
      <c r="F15" s="8">
        <v>23.88</v>
      </c>
      <c r="G15" s="4"/>
      <c r="H15" s="8"/>
      <c r="I15" s="7"/>
      <c r="J15" s="7"/>
      <c r="K15" s="4">
        <v>1</v>
      </c>
      <c r="L15" s="8">
        <v>23.88</v>
      </c>
      <c r="M15" s="4"/>
      <c r="N15" s="8"/>
      <c r="O15" s="7"/>
      <c r="P15" s="7"/>
    </row>
    <row r="16">
      <c r="A16" s="2" t="s">
        <v>137</v>
      </c>
      <c r="B16" s="2" t="s">
        <v>584</v>
      </c>
      <c r="C16" s="2" t="s">
        <v>460</v>
      </c>
      <c r="D16" s="2" t="s">
        <v>461</v>
      </c>
      <c r="E16" s="4"/>
      <c r="F16" s="8"/>
      <c r="G16" s="4">
        <v>2</v>
      </c>
      <c r="H16" s="8">
        <v>263.12</v>
      </c>
      <c r="I16" s="7"/>
      <c r="J16" s="7"/>
      <c r="K16" s="4"/>
      <c r="L16" s="8"/>
      <c r="M16" s="4">
        <v>2</v>
      </c>
      <c r="N16" s="8">
        <v>263.12</v>
      </c>
      <c r="O16" s="7"/>
      <c r="P16" s="7"/>
    </row>
    <row r="17">
      <c r="A17" s="2" t="s">
        <v>137</v>
      </c>
      <c r="B17" s="2" t="s">
        <v>584</v>
      </c>
      <c r="C17" s="2" t="s">
        <v>527</v>
      </c>
      <c r="D17" s="2" t="s">
        <v>528</v>
      </c>
      <c r="E17" s="4"/>
      <c r="F17" s="8"/>
      <c r="G17" s="4">
        <v>1</v>
      </c>
      <c r="H17" s="8">
        <v>60.06</v>
      </c>
      <c r="I17" s="7"/>
      <c r="J17" s="7"/>
      <c r="K17" s="4"/>
      <c r="L17" s="8"/>
      <c r="M17" s="4">
        <v>1</v>
      </c>
      <c r="N17" s="8">
        <v>60.06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627</v>
      </c>
      <c r="D2" s="0" t="s">
        <v>628</v>
      </c>
      <c r="E2" s="0" t="s">
        <v>629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630</v>
      </c>
      <c r="I4" s="1" t="s">
        <v>631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632</v>
      </c>
      <c r="O4" s="1" t="s">
        <v>633</v>
      </c>
    </row>
    <row r="5">
      <c r="A5" s="1" t="s">
        <v>81</v>
      </c>
      <c r="B5" s="1" t="s">
        <v>83</v>
      </c>
      <c r="C5" s="1" t="s">
        <v>84</v>
      </c>
      <c r="D5" s="1" t="s">
        <v>634</v>
      </c>
      <c r="E5" s="1" t="s">
        <v>635</v>
      </c>
      <c r="F5" s="1" t="s">
        <v>634</v>
      </c>
      <c r="G5" s="1" t="s">
        <v>635</v>
      </c>
      <c r="H5" s="1" t="s">
        <v>630</v>
      </c>
      <c r="I5" s="1" t="s">
        <v>631</v>
      </c>
      <c r="J5" s="1" t="s">
        <v>636</v>
      </c>
      <c r="K5" s="1" t="s">
        <v>637</v>
      </c>
      <c r="L5" s="1" t="s">
        <v>636</v>
      </c>
      <c r="M5" s="1" t="s">
        <v>637</v>
      </c>
      <c r="N5" s="1" t="s">
        <v>632</v>
      </c>
      <c r="O5" s="1" t="s">
        <v>633</v>
      </c>
    </row>
    <row r="6">
      <c r="A6" s="2" t="s">
        <v>137</v>
      </c>
      <c r="B6" s="2" t="s">
        <v>139</v>
      </c>
      <c r="C6" s="2" t="s">
        <v>140</v>
      </c>
      <c r="D6" s="4">
        <v>81</v>
      </c>
      <c r="E6" s="8">
        <v>15335.22</v>
      </c>
      <c r="F6" s="4">
        <v>77</v>
      </c>
      <c r="G6" s="8">
        <v>13407.31</v>
      </c>
      <c r="H6" s="7">
        <v>0.0519</v>
      </c>
      <c r="I6" s="7">
        <v>0.1438</v>
      </c>
      <c r="J6" s="4">
        <v>81</v>
      </c>
      <c r="K6" s="8">
        <v>15335.22</v>
      </c>
      <c r="L6" s="4">
        <v>77</v>
      </c>
      <c r="M6" s="8">
        <v>13407.31</v>
      </c>
      <c r="N6" s="7">
        <v>0.0519</v>
      </c>
      <c r="O6" s="7">
        <v>0.1438</v>
      </c>
    </row>
    <row r="7">
      <c r="A7" s="2" t="s">
        <v>137</v>
      </c>
      <c r="B7" s="2" t="s">
        <v>367</v>
      </c>
      <c r="C7" s="2" t="s">
        <v>368</v>
      </c>
      <c r="D7" s="4">
        <v>14</v>
      </c>
      <c r="E7" s="8">
        <v>609.13</v>
      </c>
      <c r="F7" s="4">
        <v>23</v>
      </c>
      <c r="G7" s="8">
        <v>859.42</v>
      </c>
      <c r="H7" s="7">
        <v>-0.3913</v>
      </c>
      <c r="I7" s="7">
        <v>-0.2912</v>
      </c>
      <c r="J7" s="4">
        <v>14</v>
      </c>
      <c r="K7" s="8">
        <v>609.13</v>
      </c>
      <c r="L7" s="4">
        <v>23</v>
      </c>
      <c r="M7" s="8">
        <v>859.42</v>
      </c>
      <c r="N7" s="7">
        <v>-0.3913</v>
      </c>
      <c r="O7" s="7">
        <v>-0.2912</v>
      </c>
    </row>
    <row r="8">
      <c r="A8" s="2" t="s">
        <v>137</v>
      </c>
      <c r="B8" s="2" t="s">
        <v>460</v>
      </c>
      <c r="C8" s="2" t="s">
        <v>461</v>
      </c>
      <c r="D8" s="4">
        <v>4</v>
      </c>
      <c r="E8" s="8">
        <v>340.06</v>
      </c>
      <c r="F8" s="4">
        <v>9</v>
      </c>
      <c r="G8" s="8">
        <v>726.08</v>
      </c>
      <c r="H8" s="7">
        <v>-0.5556</v>
      </c>
      <c r="I8" s="7">
        <v>-0.5316</v>
      </c>
      <c r="J8" s="4">
        <v>4</v>
      </c>
      <c r="K8" s="8">
        <v>340.06</v>
      </c>
      <c r="L8" s="4">
        <v>9</v>
      </c>
      <c r="M8" s="8">
        <v>726.08</v>
      </c>
      <c r="N8" s="7">
        <v>-0.5556</v>
      </c>
      <c r="O8" s="7">
        <v>-0.5316</v>
      </c>
    </row>
    <row r="9">
      <c r="A9" s="2" t="s">
        <v>137</v>
      </c>
      <c r="B9" s="2" t="s">
        <v>491</v>
      </c>
      <c r="C9" s="2" t="s">
        <v>492</v>
      </c>
      <c r="D9" s="4">
        <v>11</v>
      </c>
      <c r="E9" s="8">
        <v>248.65</v>
      </c>
      <c r="F9" s="4">
        <v>9</v>
      </c>
      <c r="G9" s="8">
        <v>426.09</v>
      </c>
      <c r="H9" s="7">
        <v>0.2222</v>
      </c>
      <c r="I9" s="7">
        <v>-0.4164</v>
      </c>
      <c r="J9" s="4">
        <v>5</v>
      </c>
      <c r="K9" s="8">
        <v>215.02</v>
      </c>
      <c r="L9" s="4">
        <v>9</v>
      </c>
      <c r="M9" s="8">
        <v>426.09</v>
      </c>
      <c r="N9" s="7">
        <v>-0.4444</v>
      </c>
      <c r="O9" s="7">
        <v>-0.4954</v>
      </c>
    </row>
    <row r="10">
      <c r="A10" s="2" t="s">
        <v>137</v>
      </c>
      <c r="B10" s="2" t="s">
        <v>491</v>
      </c>
      <c r="C10" s="2" t="s">
        <v>505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6</v>
      </c>
      <c r="K10" s="8">
        <v>33.63</v>
      </c>
      <c r="L10" s="4"/>
      <c r="M10" s="8"/>
      <c r="N10" s="7"/>
      <c r="O10" s="7"/>
    </row>
    <row r="11">
      <c r="A11" s="2" t="s">
        <v>137</v>
      </c>
      <c r="B11" s="2" t="s">
        <v>527</v>
      </c>
      <c r="C11" s="2" t="s">
        <v>528</v>
      </c>
      <c r="D11" s="4">
        <v>1</v>
      </c>
      <c r="E11" s="8">
        <v>78.39</v>
      </c>
      <c r="F11" s="4">
        <v>5</v>
      </c>
      <c r="G11" s="8">
        <v>290.64</v>
      </c>
      <c r="H11" s="7">
        <v>-0.8</v>
      </c>
      <c r="I11" s="7">
        <v>-0.7303</v>
      </c>
      <c r="J11" s="4">
        <v>1</v>
      </c>
      <c r="K11" s="8">
        <v>78.39</v>
      </c>
      <c r="L11" s="4">
        <v>5</v>
      </c>
      <c r="M11" s="8">
        <v>290.64</v>
      </c>
      <c r="N11" s="7">
        <v>-0.8</v>
      </c>
      <c r="O11" s="7">
        <v>-0.7303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