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<sst xmlns="http://schemas.openxmlformats.org/spreadsheetml/2006/main" count="52" uniqueCount="52">
  <si>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</si>
  <si>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</si>
  <si>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</si>
  <si>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</si>
  <si>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</si>
  <si>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01/21/2026</t>
  </si>
  <si>
    <t>Report Run Date:</t>
  </si>
  <si>
    <t>01/22/2026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</si>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</sst>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549810</v>
      </c>
      <c r="C5" s="11">
        <f>=ROUNDDOWN(23.79882609599,0)</f>
      </c>
      <c r="D5" s="11">
        <v>332970</v>
      </c>
      <c r="E5" s="12">
        <v>0.837</v>
      </c>
      <c r="F5" s="11"/>
      <c r="G5" s="11">
        <f>=ROUNDDOWN({0},0)</f>
      </c>
      <c r="H5" s="11">
        <v>220</v>
      </c>
      <c r="I5" s="12">
        <v>0.7897</v>
      </c>
      <c r="J5" s="11">
        <v>548</v>
      </c>
      <c r="K5" s="13">
        <v>38137.99</v>
      </c>
      <c r="L5" s="11">
        <v>2159</v>
      </c>
      <c r="M5" s="14">
        <v>17.66</v>
      </c>
      <c r="N5" s="11"/>
      <c r="O5" s="13"/>
      <c r="P5" s="11"/>
      <c r="Q5" s="14"/>
      <c r="R5" s="12"/>
      <c r="S5" s="12"/>
      <c r="T5" s="12"/>
      <c r="U5" s="12"/>
      <c r="V5" s="11">
        <v>445</v>
      </c>
      <c r="W5" s="13">
        <v>30013.63</v>
      </c>
      <c r="X5" s="11">
        <v>558</v>
      </c>
      <c r="Y5" s="11"/>
      <c r="Z5" s="13"/>
      <c r="AA5" s="11"/>
      <c r="AB5" s="12"/>
      <c r="AC5" s="12"/>
      <c r="AD5" s="11">
        <v>19</v>
      </c>
      <c r="AE5" s="13">
        <v>1360.3</v>
      </c>
      <c r="AF5" s="11">
        <v>180</v>
      </c>
      <c r="AG5" s="11"/>
      <c r="AH5" s="13"/>
      <c r="AI5" s="11"/>
      <c r="AJ5" s="12"/>
      <c r="AK5" s="12"/>
      <c r="AL5" s="11">
        <v>79</v>
      </c>
      <c r="AM5" s="13">
        <v>6253.54</v>
      </c>
      <c r="AN5" s="11">
        <v>546</v>
      </c>
      <c r="AO5" s="11"/>
      <c r="AP5" s="13"/>
      <c r="AQ5" s="11"/>
      <c r="AR5" s="12"/>
      <c r="AS5" s="12"/>
      <c r="AT5" s="11">
        <v>5</v>
      </c>
      <c r="AU5" s="13">
        <v>510.52</v>
      </c>
      <c r="AV5" s="11">
        <v>173</v>
      </c>
      <c r="AW5" s="11"/>
      <c r="AX5" s="13"/>
      <c r="AY5" s="11"/>
      <c r="AZ5" s="12"/>
      <c r="BA5" s="12"/>
    </row>
    <row r="6">
      <c r="A6" s="10" t="s">
        <v>36</v>
      </c>
      <c r="B6" s="11">
        <v>192</v>
      </c>
      <c r="C6" s="11">
        <f>=ROUNDDOWN(101.052631578947,0)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17078</v>
      </c>
      <c r="C7" s="11">
        <f>=ROUNDDOWN(15.38835826275,0)</f>
      </c>
      <c r="D7" s="11">
        <v>17427</v>
      </c>
      <c r="E7" s="12">
        <v>0.9249</v>
      </c>
      <c r="F7" s="11"/>
      <c r="G7" s="11">
        <f>=ROUNDDOWN({0},0)</f>
      </c>
      <c r="H7" s="11"/>
      <c r="I7" s="12"/>
      <c r="J7" s="11">
        <v>133</v>
      </c>
      <c r="K7" s="13">
        <v>7321.3</v>
      </c>
      <c r="L7" s="11">
        <v>89</v>
      </c>
      <c r="M7" s="14">
        <v>82.26</v>
      </c>
      <c r="N7" s="11"/>
      <c r="O7" s="13"/>
      <c r="P7" s="11"/>
      <c r="Q7" s="14"/>
      <c r="R7" s="12"/>
      <c r="S7" s="12"/>
      <c r="T7" s="12"/>
      <c r="U7" s="12"/>
      <c r="V7" s="11">
        <v>42</v>
      </c>
      <c r="W7" s="13">
        <v>2103.12</v>
      </c>
      <c r="X7" s="11">
        <v>56</v>
      </c>
      <c r="Y7" s="11"/>
      <c r="Z7" s="13"/>
      <c r="AA7" s="11"/>
      <c r="AB7" s="12"/>
      <c r="AC7" s="12"/>
      <c r="AD7" s="11">
        <v>12</v>
      </c>
      <c r="AE7" s="13">
        <v>475.3</v>
      </c>
      <c r="AF7" s="11">
        <v>30</v>
      </c>
      <c r="AG7" s="11"/>
      <c r="AH7" s="13"/>
      <c r="AI7" s="11"/>
      <c r="AJ7" s="12"/>
      <c r="AK7" s="12"/>
      <c r="AL7" s="11">
        <v>44</v>
      </c>
      <c r="AM7" s="13">
        <v>1999.29</v>
      </c>
      <c r="AN7" s="11">
        <v>73</v>
      </c>
      <c r="AO7" s="11"/>
      <c r="AP7" s="13"/>
      <c r="AQ7" s="11"/>
      <c r="AR7" s="12"/>
      <c r="AS7" s="12"/>
      <c r="AT7" s="11">
        <v>35</v>
      </c>
      <c r="AU7" s="13">
        <v>2743.59</v>
      </c>
      <c r="AV7" s="11">
        <v>78</v>
      </c>
      <c r="AW7" s="11"/>
      <c r="AX7" s="13"/>
      <c r="AY7" s="11"/>
      <c r="AZ7" s="12"/>
      <c r="BA7" s="12"/>
    </row>
    <row r="8">
      <c r="A8" s="10" t="s">
        <v>38</v>
      </c>
      <c r="B8" s="11">
        <v>112070</v>
      </c>
      <c r="C8" s="11">
        <f>=ROUNDDOWN(17.6563263119752,0)</f>
      </c>
      <c r="D8" s="11">
        <v>81488</v>
      </c>
      <c r="E8" s="12">
        <v>0.9449</v>
      </c>
      <c r="F8" s="11"/>
      <c r="G8" s="11">
        <f>=ROUNDDOWN({0},0)</f>
      </c>
      <c r="H8" s="11"/>
      <c r="I8" s="12"/>
      <c r="J8" s="11">
        <v>32</v>
      </c>
      <c r="K8" s="13">
        <v>1851.29</v>
      </c>
      <c r="L8" s="11">
        <v>242</v>
      </c>
      <c r="M8" s="14">
        <v>7.65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32</v>
      </c>
      <c r="AE8" s="13">
        <v>1851.29</v>
      </c>
      <c r="AF8" s="11">
        <v>64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241804</v>
      </c>
      <c r="C9" s="11">
        <f>=ROUNDDOWN(22.9987254846012,0)</f>
      </c>
      <c r="D9" s="11">
        <v>166992</v>
      </c>
      <c r="E9" s="12">
        <v>0.8969</v>
      </c>
      <c r="F9" s="11"/>
      <c r="G9" s="11">
        <f>=ROUNDDOWN({0},0)</f>
      </c>
      <c r="H9" s="11"/>
      <c r="I9" s="12"/>
      <c r="J9" s="11">
        <v>76</v>
      </c>
      <c r="K9" s="13">
        <v>1586.12</v>
      </c>
      <c r="L9" s="11">
        <v>333</v>
      </c>
      <c r="M9" s="14">
        <v>4.76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76</v>
      </c>
      <c r="AE9" s="13">
        <v>1586.12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381376</v>
      </c>
      <c r="C10" s="11">
        <f>=ROUNDDOWN(28.1843106824816,0)</f>
      </c>
      <c r="D10" s="11">
        <v>152848</v>
      </c>
      <c r="E10" s="12">
        <v>0.8559</v>
      </c>
      <c r="F10" s="11"/>
      <c r="G10" s="11">
        <f>=ROUNDDOWN({0},0)</f>
      </c>
      <c r="H10" s="11"/>
      <c r="I10" s="12"/>
      <c r="J10" s="11">
        <v>392</v>
      </c>
      <c r="K10" s="13">
        <v>18293.51</v>
      </c>
      <c r="L10" s="11">
        <v>1086</v>
      </c>
      <c r="M10" s="14">
        <v>16.84</v>
      </c>
      <c r="N10" s="11"/>
      <c r="O10" s="13"/>
      <c r="P10" s="11"/>
      <c r="Q10" s="14"/>
      <c r="R10" s="12"/>
      <c r="S10" s="12"/>
      <c r="T10" s="12"/>
      <c r="U10" s="12"/>
      <c r="V10" s="11">
        <v>277</v>
      </c>
      <c r="W10" s="13">
        <v>11915.22</v>
      </c>
      <c r="X10" s="11">
        <v>396</v>
      </c>
      <c r="Y10" s="11"/>
      <c r="Z10" s="13"/>
      <c r="AA10" s="11"/>
      <c r="AB10" s="12"/>
      <c r="AC10" s="12"/>
      <c r="AD10" s="11">
        <v>111</v>
      </c>
      <c r="AE10" s="13">
        <v>6213.29</v>
      </c>
      <c r="AF10" s="11">
        <v>105</v>
      </c>
      <c r="AG10" s="11"/>
      <c r="AH10" s="13"/>
      <c r="AI10" s="11"/>
      <c r="AJ10" s="12"/>
      <c r="AK10" s="12"/>
      <c r="AL10" s="11">
        <v>4</v>
      </c>
      <c r="AM10" s="13">
        <v>165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822</v>
      </c>
      <c r="C11" s="11">
        <f>=ROUNDDOWN(56.6896551724138,0)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27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50163</v>
      </c>
      <c r="C12" s="11">
        <f>=ROUNDDOWN(11.009107867881,0)</f>
      </c>
      <c r="D12" s="11">
        <v>68658</v>
      </c>
      <c r="E12" s="12">
        <v>0.8381</v>
      </c>
      <c r="F12" s="11"/>
      <c r="G12" s="11">
        <f>=ROUNDDOWN({0},0)</f>
      </c>
      <c r="H12" s="11">
        <v>11744</v>
      </c>
      <c r="I12" s="12">
        <v>0.4819</v>
      </c>
      <c r="J12" s="11">
        <v>1391</v>
      </c>
      <c r="K12" s="13">
        <v>261016.69</v>
      </c>
      <c r="L12" s="11">
        <v>373</v>
      </c>
      <c r="M12" s="14">
        <v>699.78</v>
      </c>
      <c r="N12" s="11"/>
      <c r="O12" s="13"/>
      <c r="P12" s="11"/>
      <c r="Q12" s="14"/>
      <c r="R12" s="12"/>
      <c r="S12" s="12"/>
      <c r="T12" s="12"/>
      <c r="U12" s="12"/>
      <c r="V12" s="11">
        <v>1223</v>
      </c>
      <c r="W12" s="13">
        <v>233938.94</v>
      </c>
      <c r="X12" s="11">
        <v>151</v>
      </c>
      <c r="Y12" s="11"/>
      <c r="Z12" s="13"/>
      <c r="AA12" s="11"/>
      <c r="AB12" s="12"/>
      <c r="AC12" s="12"/>
      <c r="AD12" s="11">
        <v>17</v>
      </c>
      <c r="AE12" s="13">
        <v>2576.35</v>
      </c>
      <c r="AF12" s="11">
        <v>116</v>
      </c>
      <c r="AG12" s="11"/>
      <c r="AH12" s="13"/>
      <c r="AI12" s="11"/>
      <c r="AJ12" s="12"/>
      <c r="AK12" s="12"/>
      <c r="AL12" s="11">
        <v>97</v>
      </c>
      <c r="AM12" s="13">
        <v>14756.81</v>
      </c>
      <c r="AN12" s="11">
        <v>226</v>
      </c>
      <c r="AO12" s="11"/>
      <c r="AP12" s="13"/>
      <c r="AQ12" s="11"/>
      <c r="AR12" s="12"/>
      <c r="AS12" s="12"/>
      <c r="AT12" s="11">
        <v>54</v>
      </c>
      <c r="AU12" s="13">
        <v>9744.59</v>
      </c>
      <c r="AV12" s="11">
        <v>266</v>
      </c>
      <c r="AW12" s="11"/>
      <c r="AX12" s="13"/>
      <c r="AY12" s="11"/>
      <c r="AZ12" s="12"/>
      <c r="BA12" s="12"/>
    </row>
    <row r="13">
      <c r="A13" s="10" t="s">
        <v>43</v>
      </c>
      <c r="B13" s="11">
        <v>19863</v>
      </c>
      <c r="C13" s="11">
        <f>=ROUNDDOWN(50.3115501519757,0)</f>
      </c>
      <c r="D13" s="11">
        <v>8857</v>
      </c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701.85</v>
      </c>
      <c r="L13" s="11">
        <v>119</v>
      </c>
      <c r="M13" s="14">
        <v>5.9</v>
      </c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114.65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</v>
      </c>
      <c r="AM13" s="13">
        <v>587.2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6764</v>
      </c>
      <c r="C14" s="11">
        <f>=ROUNDDOWN(14.5025728987993,0)</f>
      </c>
      <c r="D14" s="11">
        <v>6600</v>
      </c>
      <c r="E14" s="12">
        <v>0.9481</v>
      </c>
      <c r="F14" s="11"/>
      <c r="G14" s="11">
        <f>=ROUNDDOWN({0},0)</f>
      </c>
      <c r="H14" s="11"/>
      <c r="I14" s="12"/>
      <c r="J14" s="11">
        <v>121</v>
      </c>
      <c r="K14" s="13">
        <v>9774.9</v>
      </c>
      <c r="L14" s="11">
        <v>58</v>
      </c>
      <c r="M14" s="14">
        <v>168.53</v>
      </c>
      <c r="N14" s="11"/>
      <c r="O14" s="13"/>
      <c r="P14" s="11"/>
      <c r="Q14" s="14"/>
      <c r="R14" s="12"/>
      <c r="S14" s="12"/>
      <c r="T14" s="12"/>
      <c r="U14" s="12"/>
      <c r="V14" s="11">
        <v>46</v>
      </c>
      <c r="W14" s="13">
        <v>4286.19</v>
      </c>
      <c r="X14" s="11">
        <v>48</v>
      </c>
      <c r="Y14" s="11"/>
      <c r="Z14" s="13"/>
      <c r="AA14" s="11"/>
      <c r="AB14" s="12"/>
      <c r="AC14" s="12"/>
      <c r="AD14" s="11">
        <v>30</v>
      </c>
      <c r="AE14" s="13">
        <v>2312.29</v>
      </c>
      <c r="AF14" s="11">
        <v>26</v>
      </c>
      <c r="AG14" s="11"/>
      <c r="AH14" s="13"/>
      <c r="AI14" s="11"/>
      <c r="AJ14" s="12"/>
      <c r="AK14" s="12"/>
      <c r="AL14" s="11">
        <v>28</v>
      </c>
      <c r="AM14" s="13">
        <v>1948.98</v>
      </c>
      <c r="AN14" s="11">
        <v>56</v>
      </c>
      <c r="AO14" s="11"/>
      <c r="AP14" s="13"/>
      <c r="AQ14" s="11"/>
      <c r="AR14" s="12"/>
      <c r="AS14" s="12"/>
      <c r="AT14" s="11">
        <v>17</v>
      </c>
      <c r="AU14" s="13">
        <v>1227.44</v>
      </c>
      <c r="AV14" s="11">
        <v>47</v>
      </c>
      <c r="AW14" s="11"/>
      <c r="AX14" s="13"/>
      <c r="AY14" s="11"/>
      <c r="AZ14" s="12"/>
      <c r="BA14" s="12"/>
    </row>
    <row r="15">
      <c r="A15" s="10" t="s">
        <v>45</v>
      </c>
      <c r="B15" s="11">
        <v>7243</v>
      </c>
      <c r="C15" s="11">
        <f>=ROUNDDOWN(240.63122923588,0)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19420</v>
      </c>
      <c r="C16" s="11">
        <f>=ROUNDDOWN(57.0672935645019,0)</f>
      </c>
      <c r="D16" s="11">
        <v>2412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4012</v>
      </c>
      <c r="C17" s="11">
        <f>=ROUNDDOWN(274.794520547945,0)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283652</v>
      </c>
      <c r="C18" s="11">
        <f>=ROUNDDOWN(18.8500644612501,0)</f>
      </c>
      <c r="D18" s="11">
        <v>58830</v>
      </c>
      <c r="E18" s="12">
        <v>0.868</v>
      </c>
      <c r="F18" s="11"/>
      <c r="G18" s="11">
        <f>=ROUNDDOWN({0},0)</f>
      </c>
      <c r="H18" s="11"/>
      <c r="I18" s="12"/>
      <c r="J18" s="11">
        <v>66</v>
      </c>
      <c r="K18" s="13">
        <v>2775.37</v>
      </c>
      <c r="L18" s="11">
        <v>1348</v>
      </c>
      <c r="M18" s="14">
        <v>2.06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66</v>
      </c>
      <c r="AE18" s="13">
        <v>2775.37</v>
      </c>
      <c r="AF18" s="11">
        <v>83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78866</v>
      </c>
      <c r="C19" s="11">
        <f>=ROUNDDOWN(23.9852802530337,0)</f>
      </c>
      <c r="D19" s="11">
        <v>48420</v>
      </c>
      <c r="E19" s="12">
        <v>0.8847</v>
      </c>
      <c r="F19" s="11"/>
      <c r="G19" s="11">
        <f>=ROUNDDOWN({0},0)</f>
      </c>
      <c r="H19" s="11"/>
      <c r="I19" s="12"/>
      <c r="J19" s="11">
        <v>234</v>
      </c>
      <c r="K19" s="13">
        <v>8285.39</v>
      </c>
      <c r="L19" s="11">
        <v>159</v>
      </c>
      <c r="M19" s="14">
        <v>52.11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234</v>
      </c>
      <c r="AE19" s="13">
        <v>8285.39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195260</v>
      </c>
      <c r="C20" s="11">
        <f>=ROUNDDOWN(23.0414311506555,0)</f>
      </c>
      <c r="D20" s="11">
        <v>121373</v>
      </c>
      <c r="E20" s="12">
        <v>0.9375</v>
      </c>
      <c r="F20" s="11"/>
      <c r="G20" s="11">
        <f>=ROUNDDOWN({0},0)</f>
      </c>
      <c r="H20" s="11"/>
      <c r="I20" s="12"/>
      <c r="J20" s="11">
        <v>470</v>
      </c>
      <c r="K20" s="13">
        <v>12276.16</v>
      </c>
      <c r="L20" s="11">
        <v>563</v>
      </c>
      <c r="M20" s="14">
        <v>21.8</v>
      </c>
      <c r="N20" s="11"/>
      <c r="O20" s="13"/>
      <c r="P20" s="11"/>
      <c r="Q20" s="14"/>
      <c r="R20" s="12"/>
      <c r="S20" s="12"/>
      <c r="T20" s="12"/>
      <c r="U20" s="12"/>
      <c r="V20" s="11">
        <v>470</v>
      </c>
      <c r="W20" s="13">
        <v>12276.16</v>
      </c>
      <c r="X20" s="11">
        <v>208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3469</v>
      </c>
      <c r="K21" s="17">
        <v>362020.57</v>
      </c>
      <c r="L21" s="15">
        <v>6645</v>
      </c>
      <c r="M21" s="18">
        <v>54.48</v>
      </c>
      <c r="N21" s="15"/>
      <c r="O21" s="17"/>
      <c r="P21" s="15"/>
      <c r="Q21" s="18"/>
      <c r="R21" s="16"/>
      <c r="S21" s="16"/>
      <c r="T21" s="16"/>
      <c r="U21" s="16"/>
      <c r="V21" s="15">
        <v>2504</v>
      </c>
      <c r="W21" s="17">
        <v>294647.91</v>
      </c>
      <c r="X21" s="15">
        <v>1427</v>
      </c>
      <c r="Y21" s="15"/>
      <c r="Z21" s="17"/>
      <c r="AA21" s="15"/>
      <c r="AB21" s="16"/>
      <c r="AC21" s="16"/>
      <c r="AD21" s="15">
        <v>597</v>
      </c>
      <c r="AE21" s="17">
        <v>27435.7</v>
      </c>
      <c r="AF21" s="15">
        <v>765</v>
      </c>
      <c r="AG21" s="15"/>
      <c r="AH21" s="17"/>
      <c r="AI21" s="15"/>
      <c r="AJ21" s="16"/>
      <c r="AK21" s="16"/>
      <c r="AL21" s="15">
        <v>257</v>
      </c>
      <c r="AM21" s="17">
        <v>25710.82</v>
      </c>
      <c r="AN21" s="15">
        <v>983</v>
      </c>
      <c r="AO21" s="15"/>
      <c r="AP21" s="17"/>
      <c r="AQ21" s="15"/>
      <c r="AR21" s="16"/>
      <c r="AS21" s="16"/>
      <c r="AT21" s="15">
        <v>111</v>
      </c>
      <c r="AU21" s="17">
        <v>14226.14</v>
      </c>
      <c r="AV21" s="15">
        <v>564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