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<sst xmlns="http://schemas.openxmlformats.org/spreadsheetml/2006/main" count="52" uniqueCount="52">
  <si>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</si>
  <si>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</si>
  <si>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</si>
  <si>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01/01/2026</t>
  </si>
  <si>
    <t>End Date:</t>
  </si>
  <si>
    <t>01/18/2026</t>
  </si>
  <si>
    <t>Report Run Date:</t>
  </si>
  <si>
    <t>01/19/2026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</si>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</sst>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542597</v>
      </c>
      <c r="C5" s="11">
        <f>=ROUNDDOWN(23.4747188945276,0)</f>
      </c>
      <c r="D5" s="11">
        <v>331934</v>
      </c>
      <c r="E5" s="12">
        <v>0.8382</v>
      </c>
      <c r="F5" s="11"/>
      <c r="G5" s="11">
        <f>=ROUNDDOWN({0},0)</f>
      </c>
      <c r="H5" s="11">
        <v>220</v>
      </c>
      <c r="I5" s="12">
        <v>0.7824</v>
      </c>
      <c r="J5" s="11">
        <v>413</v>
      </c>
      <c r="K5" s="13">
        <v>28864.64</v>
      </c>
      <c r="L5" s="11">
        <v>2165</v>
      </c>
      <c r="M5" s="14">
        <v>13.33</v>
      </c>
      <c r="N5" s="11">
        <v>5948</v>
      </c>
      <c r="O5" s="13">
        <v>399960.89</v>
      </c>
      <c r="P5" s="11">
        <v>2165</v>
      </c>
      <c r="Q5" s="14">
        <v>184.74</v>
      </c>
      <c r="R5" s="12">
        <v>-0.9306</v>
      </c>
      <c r="S5" s="12">
        <v>-0.9278</v>
      </c>
      <c r="T5" s="12"/>
      <c r="U5" s="12">
        <v>-0.9278</v>
      </c>
      <c r="V5" s="11">
        <v>343</v>
      </c>
      <c r="W5" s="13">
        <v>23219.69</v>
      </c>
      <c r="X5" s="11">
        <v>559</v>
      </c>
      <c r="Y5" s="11">
        <v>4656</v>
      </c>
      <c r="Z5" s="13">
        <v>301684.99</v>
      </c>
      <c r="AA5" s="11">
        <v>559</v>
      </c>
      <c r="AB5" s="12">
        <v>-0.9263</v>
      </c>
      <c r="AC5" s="12">
        <v>-0.923</v>
      </c>
      <c r="AD5" s="11">
        <v>16</v>
      </c>
      <c r="AE5" s="13">
        <v>1135.16</v>
      </c>
      <c r="AF5" s="11">
        <v>180</v>
      </c>
      <c r="AG5" s="11">
        <v>345</v>
      </c>
      <c r="AH5" s="13">
        <v>24554.8</v>
      </c>
      <c r="AI5" s="11">
        <v>180</v>
      </c>
      <c r="AJ5" s="12">
        <v>-0.9536</v>
      </c>
      <c r="AK5" s="12">
        <v>-0.9538</v>
      </c>
      <c r="AL5" s="11">
        <v>51</v>
      </c>
      <c r="AM5" s="13">
        <v>4249.55</v>
      </c>
      <c r="AN5" s="11">
        <v>548</v>
      </c>
      <c r="AO5" s="11">
        <v>879</v>
      </c>
      <c r="AP5" s="13">
        <v>66248.73</v>
      </c>
      <c r="AQ5" s="11">
        <v>548</v>
      </c>
      <c r="AR5" s="12">
        <v>-0.942</v>
      </c>
      <c r="AS5" s="12">
        <v>-0.9359</v>
      </c>
      <c r="AT5" s="11">
        <v>3</v>
      </c>
      <c r="AU5" s="13">
        <v>260.24</v>
      </c>
      <c r="AV5" s="11">
        <v>174</v>
      </c>
      <c r="AW5" s="11">
        <v>68</v>
      </c>
      <c r="AX5" s="13">
        <v>7472.37</v>
      </c>
      <c r="AY5" s="11">
        <v>174</v>
      </c>
      <c r="AZ5" s="12">
        <v>-0.9559</v>
      </c>
      <c r="BA5" s="12">
        <v>-0.9652</v>
      </c>
    </row>
    <row r="6">
      <c r="A6" s="10" t="s">
        <v>36</v>
      </c>
      <c r="B6" s="11">
        <v>192</v>
      </c>
      <c r="C6" s="11">
        <f>=ROUNDDOWN(101.052631578947,0)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16267</v>
      </c>
      <c r="C7" s="11">
        <f>=ROUNDDOWN(14.9088076253322,0)</f>
      </c>
      <c r="D7" s="11">
        <v>14037</v>
      </c>
      <c r="E7" s="12">
        <v>0.922</v>
      </c>
      <c r="F7" s="11"/>
      <c r="G7" s="11">
        <f>=ROUNDDOWN({0},0)</f>
      </c>
      <c r="H7" s="11"/>
      <c r="I7" s="12"/>
      <c r="J7" s="11">
        <v>101</v>
      </c>
      <c r="K7" s="13">
        <v>5710.16</v>
      </c>
      <c r="L7" s="11">
        <v>92</v>
      </c>
      <c r="M7" s="14">
        <v>62.07</v>
      </c>
      <c r="N7" s="11">
        <v>1210</v>
      </c>
      <c r="O7" s="13">
        <v>66600.85</v>
      </c>
      <c r="P7" s="11">
        <v>92</v>
      </c>
      <c r="Q7" s="14">
        <v>723.92</v>
      </c>
      <c r="R7" s="12">
        <v>-0.9165</v>
      </c>
      <c r="S7" s="12">
        <v>-0.9143</v>
      </c>
      <c r="T7" s="12"/>
      <c r="U7" s="12">
        <v>-0.9143</v>
      </c>
      <c r="V7" s="11">
        <v>32</v>
      </c>
      <c r="W7" s="13">
        <v>1566.68</v>
      </c>
      <c r="X7" s="11">
        <v>57</v>
      </c>
      <c r="Y7" s="11">
        <v>327</v>
      </c>
      <c r="Z7" s="13">
        <v>17538.95</v>
      </c>
      <c r="AA7" s="11">
        <v>57</v>
      </c>
      <c r="AB7" s="12">
        <v>-0.9021</v>
      </c>
      <c r="AC7" s="12">
        <v>-0.9107</v>
      </c>
      <c r="AD7" s="11">
        <v>12</v>
      </c>
      <c r="AE7" s="13">
        <v>475.3</v>
      </c>
      <c r="AF7" s="11">
        <v>31</v>
      </c>
      <c r="AG7" s="11">
        <v>232</v>
      </c>
      <c r="AH7" s="13">
        <v>10514.63</v>
      </c>
      <c r="AI7" s="11">
        <v>31</v>
      </c>
      <c r="AJ7" s="12">
        <v>-0.9483</v>
      </c>
      <c r="AK7" s="12">
        <v>-0.9548</v>
      </c>
      <c r="AL7" s="11">
        <v>28</v>
      </c>
      <c r="AM7" s="13">
        <v>1285.88</v>
      </c>
      <c r="AN7" s="11">
        <v>75</v>
      </c>
      <c r="AO7" s="11">
        <v>370</v>
      </c>
      <c r="AP7" s="13">
        <v>15834.52</v>
      </c>
      <c r="AQ7" s="11">
        <v>75</v>
      </c>
      <c r="AR7" s="12">
        <v>-0.9243</v>
      </c>
      <c r="AS7" s="12">
        <v>-0.9188</v>
      </c>
      <c r="AT7" s="11">
        <v>29</v>
      </c>
      <c r="AU7" s="13">
        <v>2382.3</v>
      </c>
      <c r="AV7" s="11">
        <v>81</v>
      </c>
      <c r="AW7" s="11">
        <v>281</v>
      </c>
      <c r="AX7" s="13">
        <v>22712.75</v>
      </c>
      <c r="AY7" s="11">
        <v>81</v>
      </c>
      <c r="AZ7" s="12">
        <v>-0.8968</v>
      </c>
      <c r="BA7" s="12">
        <v>-0.8951</v>
      </c>
    </row>
    <row r="8">
      <c r="A8" s="10" t="s">
        <v>38</v>
      </c>
      <c r="B8" s="11">
        <v>112342</v>
      </c>
      <c r="C8" s="11">
        <f>=ROUNDDOWN(17.6991791785484,0)</f>
      </c>
      <c r="D8" s="11">
        <v>81501</v>
      </c>
      <c r="E8" s="12">
        <v>0.9463</v>
      </c>
      <c r="F8" s="11"/>
      <c r="G8" s="11">
        <f>=ROUNDDOWN({0},0)</f>
      </c>
      <c r="H8" s="11"/>
      <c r="I8" s="12"/>
      <c r="J8" s="11">
        <v>25</v>
      </c>
      <c r="K8" s="13">
        <v>1338.56</v>
      </c>
      <c r="L8" s="11">
        <v>242</v>
      </c>
      <c r="M8" s="14">
        <v>5.53</v>
      </c>
      <c r="N8" s="11">
        <v>484</v>
      </c>
      <c r="O8" s="13">
        <v>26109.07</v>
      </c>
      <c r="P8" s="11">
        <v>242</v>
      </c>
      <c r="Q8" s="14">
        <v>107.89</v>
      </c>
      <c r="R8" s="12">
        <v>-0.9483</v>
      </c>
      <c r="S8" s="12">
        <v>-0.9487</v>
      </c>
      <c r="T8" s="12"/>
      <c r="U8" s="12">
        <v>-0.9487</v>
      </c>
      <c r="V8" s="11"/>
      <c r="W8" s="13"/>
      <c r="X8" s="11"/>
      <c r="Y8" s="11"/>
      <c r="Z8" s="13"/>
      <c r="AA8" s="11"/>
      <c r="AB8" s="12"/>
      <c r="AC8" s="12"/>
      <c r="AD8" s="11">
        <v>25</v>
      </c>
      <c r="AE8" s="13">
        <v>1338.56</v>
      </c>
      <c r="AF8" s="11">
        <v>64</v>
      </c>
      <c r="AG8" s="11">
        <v>484</v>
      </c>
      <c r="AH8" s="13">
        <v>26109.07</v>
      </c>
      <c r="AI8" s="11">
        <v>64</v>
      </c>
      <c r="AJ8" s="12">
        <v>-0.9483</v>
      </c>
      <c r="AK8" s="12">
        <v>-0.9487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234802</v>
      </c>
      <c r="C9" s="11">
        <f>=ROUNDDOWN(22.1500872600349,0)</f>
      </c>
      <c r="D9" s="11">
        <v>166992</v>
      </c>
      <c r="E9" s="12">
        <v>0.9024</v>
      </c>
      <c r="F9" s="11"/>
      <c r="G9" s="11">
        <f>=ROUNDDOWN({0},0)</f>
      </c>
      <c r="H9" s="11"/>
      <c r="I9" s="12"/>
      <c r="J9" s="11">
        <v>60</v>
      </c>
      <c r="K9" s="13">
        <v>1239.78</v>
      </c>
      <c r="L9" s="11">
        <v>333</v>
      </c>
      <c r="M9" s="14">
        <v>3.72</v>
      </c>
      <c r="N9" s="11">
        <v>783</v>
      </c>
      <c r="O9" s="13">
        <v>17312.9</v>
      </c>
      <c r="P9" s="11">
        <v>333</v>
      </c>
      <c r="Q9" s="14">
        <v>51.99</v>
      </c>
      <c r="R9" s="12">
        <v>-0.9234</v>
      </c>
      <c r="S9" s="12">
        <v>-0.9284</v>
      </c>
      <c r="T9" s="12"/>
      <c r="U9" s="12">
        <v>-0.9284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60</v>
      </c>
      <c r="AE9" s="13">
        <v>1239.78</v>
      </c>
      <c r="AF9" s="11">
        <v>79</v>
      </c>
      <c r="AG9" s="11">
        <v>783</v>
      </c>
      <c r="AH9" s="13">
        <v>17312.9</v>
      </c>
      <c r="AI9" s="11">
        <v>79</v>
      </c>
      <c r="AJ9" s="12">
        <v>-0.9234</v>
      </c>
      <c r="AK9" s="12">
        <v>-0.9284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380760</v>
      </c>
      <c r="C10" s="11">
        <f>=ROUNDDOWN(28.0931124801712,0)</f>
      </c>
      <c r="D10" s="11">
        <v>155948</v>
      </c>
      <c r="E10" s="12">
        <v>0.8565</v>
      </c>
      <c r="F10" s="11"/>
      <c r="G10" s="11">
        <f>=ROUNDDOWN({0},0)</f>
      </c>
      <c r="H10" s="11"/>
      <c r="I10" s="12"/>
      <c r="J10" s="11">
        <v>292</v>
      </c>
      <c r="K10" s="13">
        <v>13920.65</v>
      </c>
      <c r="L10" s="11">
        <v>1089</v>
      </c>
      <c r="M10" s="14">
        <v>12.78</v>
      </c>
      <c r="N10" s="11">
        <v>4299</v>
      </c>
      <c r="O10" s="13">
        <v>191759.02</v>
      </c>
      <c r="P10" s="11">
        <v>1089</v>
      </c>
      <c r="Q10" s="14">
        <v>176.09</v>
      </c>
      <c r="R10" s="12">
        <v>-0.9321</v>
      </c>
      <c r="S10" s="12">
        <v>-0.9274</v>
      </c>
      <c r="T10" s="12"/>
      <c r="U10" s="12">
        <v>-0.9274</v>
      </c>
      <c r="V10" s="11">
        <v>205</v>
      </c>
      <c r="W10" s="13">
        <v>9044.19</v>
      </c>
      <c r="X10" s="11">
        <v>396</v>
      </c>
      <c r="Y10" s="11">
        <v>2537</v>
      </c>
      <c r="Z10" s="13">
        <v>105675.67</v>
      </c>
      <c r="AA10" s="11">
        <v>396</v>
      </c>
      <c r="AB10" s="12">
        <v>-0.9192</v>
      </c>
      <c r="AC10" s="12">
        <v>-0.9144</v>
      </c>
      <c r="AD10" s="11">
        <v>83</v>
      </c>
      <c r="AE10" s="13">
        <v>4711.46</v>
      </c>
      <c r="AF10" s="11">
        <v>106</v>
      </c>
      <c r="AG10" s="11">
        <v>1709</v>
      </c>
      <c r="AH10" s="13">
        <v>84372.6</v>
      </c>
      <c r="AI10" s="11">
        <v>106</v>
      </c>
      <c r="AJ10" s="12">
        <v>-0.9514</v>
      </c>
      <c r="AK10" s="12">
        <v>-0.9442</v>
      </c>
      <c r="AL10" s="11">
        <v>4</v>
      </c>
      <c r="AM10" s="13">
        <v>165</v>
      </c>
      <c r="AN10" s="11">
        <v>20</v>
      </c>
      <c r="AO10" s="11">
        <v>53</v>
      </c>
      <c r="AP10" s="13">
        <v>1710.75</v>
      </c>
      <c r="AQ10" s="11">
        <v>20</v>
      </c>
      <c r="AR10" s="12">
        <v>-0.9245</v>
      </c>
      <c r="AS10" s="12">
        <v>-0.9036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824</v>
      </c>
      <c r="C11" s="11">
        <f>=ROUNDDOWN(56.8275862068966,0)</f>
      </c>
      <c r="D11" s="11"/>
      <c r="E11" s="12">
        <v>0.5714</v>
      </c>
      <c r="F11" s="11"/>
      <c r="G11" s="11">
        <f>=ROUNDDOWN({0},0)</f>
      </c>
      <c r="H11" s="11"/>
      <c r="I11" s="12"/>
      <c r="J11" s="11"/>
      <c r="K11" s="13"/>
      <c r="L11" s="11">
        <v>28</v>
      </c>
      <c r="M11" s="14"/>
      <c r="N11" s="11"/>
      <c r="O11" s="13"/>
      <c r="P11" s="11">
        <v>28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>
        <v>21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50037</v>
      </c>
      <c r="C12" s="11">
        <f>=ROUNDDOWN(10.7722282023681,0)</f>
      </c>
      <c r="D12" s="11">
        <v>68328</v>
      </c>
      <c r="E12" s="12">
        <v>0.8394</v>
      </c>
      <c r="F12" s="11"/>
      <c r="G12" s="11">
        <f>=ROUNDDOWN({0},0)</f>
      </c>
      <c r="H12" s="11">
        <v>12428</v>
      </c>
      <c r="I12" s="12">
        <v>0.4755</v>
      </c>
      <c r="J12" s="11">
        <v>1099</v>
      </c>
      <c r="K12" s="13">
        <v>206563.36</v>
      </c>
      <c r="L12" s="11">
        <v>376</v>
      </c>
      <c r="M12" s="14">
        <v>549.37</v>
      </c>
      <c r="N12" s="11">
        <v>14554</v>
      </c>
      <c r="O12" s="13">
        <v>2679088.61</v>
      </c>
      <c r="P12" s="11">
        <v>376</v>
      </c>
      <c r="Q12" s="14">
        <v>7125.24</v>
      </c>
      <c r="R12" s="12">
        <v>-0.9245</v>
      </c>
      <c r="S12" s="12">
        <v>-0.9229</v>
      </c>
      <c r="T12" s="12"/>
      <c r="U12" s="12">
        <v>-0.9229</v>
      </c>
      <c r="V12" s="11">
        <v>970</v>
      </c>
      <c r="W12" s="13">
        <v>185580.32</v>
      </c>
      <c r="X12" s="11">
        <v>152</v>
      </c>
      <c r="Y12" s="11">
        <v>12565</v>
      </c>
      <c r="Z12" s="13">
        <v>2410615.54</v>
      </c>
      <c r="AA12" s="11">
        <v>152</v>
      </c>
      <c r="AB12" s="12">
        <v>-0.9228</v>
      </c>
      <c r="AC12" s="12">
        <v>-0.923</v>
      </c>
      <c r="AD12" s="11">
        <v>12</v>
      </c>
      <c r="AE12" s="13">
        <v>1667.16</v>
      </c>
      <c r="AF12" s="11">
        <v>117</v>
      </c>
      <c r="AG12" s="11">
        <v>424</v>
      </c>
      <c r="AH12" s="13">
        <v>51470.08</v>
      </c>
      <c r="AI12" s="11">
        <v>117</v>
      </c>
      <c r="AJ12" s="12">
        <v>-0.9717</v>
      </c>
      <c r="AK12" s="12">
        <v>-0.9676</v>
      </c>
      <c r="AL12" s="11">
        <v>75</v>
      </c>
      <c r="AM12" s="13">
        <v>11665.92</v>
      </c>
      <c r="AN12" s="11">
        <v>229</v>
      </c>
      <c r="AO12" s="11">
        <v>1144</v>
      </c>
      <c r="AP12" s="13">
        <v>149254.8</v>
      </c>
      <c r="AQ12" s="11">
        <v>229</v>
      </c>
      <c r="AR12" s="12">
        <v>-0.9344</v>
      </c>
      <c r="AS12" s="12">
        <v>-0.9218</v>
      </c>
      <c r="AT12" s="11">
        <v>42</v>
      </c>
      <c r="AU12" s="13">
        <v>7649.96</v>
      </c>
      <c r="AV12" s="11">
        <v>269</v>
      </c>
      <c r="AW12" s="11">
        <v>421</v>
      </c>
      <c r="AX12" s="13">
        <v>67748.19</v>
      </c>
      <c r="AY12" s="11">
        <v>269</v>
      </c>
      <c r="AZ12" s="12">
        <v>-0.9002</v>
      </c>
      <c r="BA12" s="12">
        <v>-0.8871</v>
      </c>
    </row>
    <row r="13">
      <c r="A13" s="10" t="s">
        <v>43</v>
      </c>
      <c r="B13" s="11">
        <v>20035</v>
      </c>
      <c r="C13" s="11">
        <f>=ROUNDDOWN(49.8259139517533,0)</f>
      </c>
      <c r="D13" s="11">
        <v>8863</v>
      </c>
      <c r="E13" s="12">
        <v>1</v>
      </c>
      <c r="F13" s="11"/>
      <c r="G13" s="11">
        <f>=ROUNDDOWN({0},0)</f>
      </c>
      <c r="H13" s="11"/>
      <c r="I13" s="12"/>
      <c r="J13" s="11">
        <v>3</v>
      </c>
      <c r="K13" s="13">
        <v>391.4</v>
      </c>
      <c r="L13" s="11">
        <v>119</v>
      </c>
      <c r="M13" s="14">
        <v>3.29</v>
      </c>
      <c r="N13" s="11">
        <v>51</v>
      </c>
      <c r="O13" s="13">
        <v>5550.12</v>
      </c>
      <c r="P13" s="11">
        <v>119</v>
      </c>
      <c r="Q13" s="14">
        <v>46.64</v>
      </c>
      <c r="R13" s="12">
        <v>-0.9412</v>
      </c>
      <c r="S13" s="12">
        <v>-0.9295</v>
      </c>
      <c r="T13" s="12"/>
      <c r="U13" s="12">
        <v>-0.9295</v>
      </c>
      <c r="V13" s="11">
        <v>1</v>
      </c>
      <c r="W13" s="13">
        <v>114.65</v>
      </c>
      <c r="X13" s="11">
        <v>4</v>
      </c>
      <c r="Y13" s="11">
        <v>12</v>
      </c>
      <c r="Z13" s="13">
        <v>1349.96</v>
      </c>
      <c r="AA13" s="11">
        <v>4</v>
      </c>
      <c r="AB13" s="12">
        <v>-0.9167</v>
      </c>
      <c r="AC13" s="12">
        <v>-0.9151</v>
      </c>
      <c r="AD13" s="11"/>
      <c r="AE13" s="13"/>
      <c r="AF13" s="11"/>
      <c r="AG13" s="11"/>
      <c r="AH13" s="13"/>
      <c r="AI13" s="11"/>
      <c r="AJ13" s="12"/>
      <c r="AK13" s="12"/>
      <c r="AL13" s="11">
        <v>2</v>
      </c>
      <c r="AM13" s="13">
        <v>276.75</v>
      </c>
      <c r="AN13" s="11">
        <v>41</v>
      </c>
      <c r="AO13" s="11">
        <v>39</v>
      </c>
      <c r="AP13" s="13">
        <v>4200.16</v>
      </c>
      <c r="AQ13" s="11">
        <v>41</v>
      </c>
      <c r="AR13" s="12">
        <v>-0.9487</v>
      </c>
      <c r="AS13" s="12">
        <v>-0.9341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7016</v>
      </c>
      <c r="C14" s="11">
        <f>=ROUNDDOWN(14.1138603902635,0)</f>
      </c>
      <c r="D14" s="11">
        <v>6600</v>
      </c>
      <c r="E14" s="12">
        <v>0.9508</v>
      </c>
      <c r="F14" s="11"/>
      <c r="G14" s="11">
        <f>=ROUNDDOWN({0},0)</f>
      </c>
      <c r="H14" s="11"/>
      <c r="I14" s="12"/>
      <c r="J14" s="11">
        <v>83</v>
      </c>
      <c r="K14" s="13">
        <v>6980.74</v>
      </c>
      <c r="L14" s="11">
        <v>58</v>
      </c>
      <c r="M14" s="14">
        <v>120.36</v>
      </c>
      <c r="N14" s="11">
        <v>911</v>
      </c>
      <c r="O14" s="13">
        <v>65263.78</v>
      </c>
      <c r="P14" s="11">
        <v>58</v>
      </c>
      <c r="Q14" s="14">
        <v>1125.24</v>
      </c>
      <c r="R14" s="12">
        <v>-0.9089</v>
      </c>
      <c r="S14" s="12">
        <v>-0.893</v>
      </c>
      <c r="T14" s="12"/>
      <c r="U14" s="12">
        <v>-0.893</v>
      </c>
      <c r="V14" s="11">
        <v>34</v>
      </c>
      <c r="W14" s="13">
        <v>3234.82</v>
      </c>
      <c r="X14" s="11">
        <v>48</v>
      </c>
      <c r="Y14" s="11">
        <v>238</v>
      </c>
      <c r="Z14" s="13">
        <v>17960.07</v>
      </c>
      <c r="AA14" s="11">
        <v>48</v>
      </c>
      <c r="AB14" s="12">
        <v>-0.8571</v>
      </c>
      <c r="AC14" s="12">
        <v>-0.8199</v>
      </c>
      <c r="AD14" s="11">
        <v>20</v>
      </c>
      <c r="AE14" s="13">
        <v>1819.69</v>
      </c>
      <c r="AF14" s="11">
        <v>26</v>
      </c>
      <c r="AG14" s="11">
        <v>300</v>
      </c>
      <c r="AH14" s="13">
        <v>19604.76</v>
      </c>
      <c r="AI14" s="11">
        <v>26</v>
      </c>
      <c r="AJ14" s="12">
        <v>-0.9333</v>
      </c>
      <c r="AK14" s="12">
        <v>-0.9072</v>
      </c>
      <c r="AL14" s="11">
        <v>15</v>
      </c>
      <c r="AM14" s="13">
        <v>990.35</v>
      </c>
      <c r="AN14" s="11">
        <v>56</v>
      </c>
      <c r="AO14" s="11">
        <v>237</v>
      </c>
      <c r="AP14" s="13">
        <v>15457.29</v>
      </c>
      <c r="AQ14" s="11">
        <v>56</v>
      </c>
      <c r="AR14" s="12">
        <v>-0.9367</v>
      </c>
      <c r="AS14" s="12">
        <v>-0.9359</v>
      </c>
      <c r="AT14" s="11">
        <v>14</v>
      </c>
      <c r="AU14" s="13">
        <v>935.88</v>
      </c>
      <c r="AV14" s="11">
        <v>47</v>
      </c>
      <c r="AW14" s="11">
        <v>136</v>
      </c>
      <c r="AX14" s="13">
        <v>12241.66</v>
      </c>
      <c r="AY14" s="11">
        <v>47</v>
      </c>
      <c r="AZ14" s="12">
        <v>-0.8971</v>
      </c>
      <c r="BA14" s="12">
        <v>-0.9235</v>
      </c>
    </row>
    <row r="15">
      <c r="A15" s="10" t="s">
        <v>45</v>
      </c>
      <c r="B15" s="11">
        <v>7245</v>
      </c>
      <c r="C15" s="11">
        <f>=ROUNDDOWN(240.697674418605,0)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19584</v>
      </c>
      <c r="C16" s="11">
        <f>=ROUNDDOWN(57.5492212753453,0)</f>
      </c>
      <c r="D16" s="11">
        <v>2412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55</v>
      </c>
      <c r="M16" s="14"/>
      <c r="N16" s="11"/>
      <c r="O16" s="13"/>
      <c r="P16" s="11">
        <v>55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4018</v>
      </c>
      <c r="C17" s="11">
        <f>=ROUNDDOWN(275.205479452055,0)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283656</v>
      </c>
      <c r="C18" s="11">
        <f>=ROUNDDOWN(18.7951232441028,0)</f>
      </c>
      <c r="D18" s="11">
        <v>58782</v>
      </c>
      <c r="E18" s="12">
        <v>0.8694</v>
      </c>
      <c r="F18" s="11"/>
      <c r="G18" s="11">
        <f>=ROUNDDOWN({0},0)</f>
      </c>
      <c r="H18" s="11"/>
      <c r="I18" s="12"/>
      <c r="J18" s="11">
        <v>55</v>
      </c>
      <c r="K18" s="13">
        <v>2310.93</v>
      </c>
      <c r="L18" s="11">
        <v>1350</v>
      </c>
      <c r="M18" s="14">
        <v>1.71</v>
      </c>
      <c r="N18" s="11">
        <v>1341</v>
      </c>
      <c r="O18" s="13">
        <v>53321.86</v>
      </c>
      <c r="P18" s="11">
        <v>1350</v>
      </c>
      <c r="Q18" s="14">
        <v>39.5</v>
      </c>
      <c r="R18" s="12">
        <v>-0.959</v>
      </c>
      <c r="S18" s="12">
        <v>-0.9567</v>
      </c>
      <c r="T18" s="12"/>
      <c r="U18" s="12">
        <v>-0.9567</v>
      </c>
      <c r="V18" s="11"/>
      <c r="W18" s="13"/>
      <c r="X18" s="11"/>
      <c r="Y18" s="11"/>
      <c r="Z18" s="13"/>
      <c r="AA18" s="11"/>
      <c r="AB18" s="12"/>
      <c r="AC18" s="12"/>
      <c r="AD18" s="11">
        <v>55</v>
      </c>
      <c r="AE18" s="13">
        <v>2310.93</v>
      </c>
      <c r="AF18" s="11">
        <v>83</v>
      </c>
      <c r="AG18" s="11">
        <v>1341</v>
      </c>
      <c r="AH18" s="13">
        <v>53321.86</v>
      </c>
      <c r="AI18" s="11">
        <v>83</v>
      </c>
      <c r="AJ18" s="12">
        <v>-0.959</v>
      </c>
      <c r="AK18" s="12">
        <v>-0.9567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79726</v>
      </c>
      <c r="C19" s="11">
        <f>=ROUNDDOWN(23.6274190202412,0)</f>
      </c>
      <c r="D19" s="11">
        <v>48420</v>
      </c>
      <c r="E19" s="12">
        <v>0.8813</v>
      </c>
      <c r="F19" s="11"/>
      <c r="G19" s="11">
        <f>=ROUNDDOWN({0},0)</f>
      </c>
      <c r="H19" s="11"/>
      <c r="I19" s="12"/>
      <c r="J19" s="11">
        <v>163</v>
      </c>
      <c r="K19" s="13">
        <v>5724.03</v>
      </c>
      <c r="L19" s="11">
        <v>159</v>
      </c>
      <c r="M19" s="14">
        <v>36</v>
      </c>
      <c r="N19" s="11">
        <v>4168</v>
      </c>
      <c r="O19" s="13">
        <v>138184.89</v>
      </c>
      <c r="P19" s="11">
        <v>159</v>
      </c>
      <c r="Q19" s="14">
        <v>869.09</v>
      </c>
      <c r="R19" s="12">
        <v>-0.9609</v>
      </c>
      <c r="S19" s="12">
        <v>-0.9586</v>
      </c>
      <c r="T19" s="12"/>
      <c r="U19" s="12">
        <v>-0.9586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163</v>
      </c>
      <c r="AE19" s="13">
        <v>5724.03</v>
      </c>
      <c r="AF19" s="11">
        <v>82</v>
      </c>
      <c r="AG19" s="11">
        <v>4168</v>
      </c>
      <c r="AH19" s="13">
        <v>138184.89</v>
      </c>
      <c r="AI19" s="11">
        <v>82</v>
      </c>
      <c r="AJ19" s="12">
        <v>-0.9609</v>
      </c>
      <c r="AK19" s="12">
        <v>-0.9586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197106</v>
      </c>
      <c r="C20" s="11">
        <f>=ROUNDDOWN(23.6471392751311,0)</f>
      </c>
      <c r="D20" s="11">
        <v>121373</v>
      </c>
      <c r="E20" s="12">
        <v>0.9381</v>
      </c>
      <c r="F20" s="11"/>
      <c r="G20" s="11">
        <f>=ROUNDDOWN({0},0)</f>
      </c>
      <c r="H20" s="11"/>
      <c r="I20" s="12"/>
      <c r="J20" s="11">
        <v>295</v>
      </c>
      <c r="K20" s="13">
        <v>7725.88</v>
      </c>
      <c r="L20" s="11">
        <v>564</v>
      </c>
      <c r="M20" s="14">
        <v>13.7</v>
      </c>
      <c r="N20" s="11">
        <v>5327</v>
      </c>
      <c r="O20" s="13">
        <v>141100.47</v>
      </c>
      <c r="P20" s="11">
        <v>564</v>
      </c>
      <c r="Q20" s="14">
        <v>250.18</v>
      </c>
      <c r="R20" s="12">
        <v>-0.9446</v>
      </c>
      <c r="S20" s="12">
        <v>-0.9452</v>
      </c>
      <c r="T20" s="12"/>
      <c r="U20" s="12">
        <v>-0.9452</v>
      </c>
      <c r="V20" s="11">
        <v>295</v>
      </c>
      <c r="W20" s="13">
        <v>7725.88</v>
      </c>
      <c r="X20" s="11">
        <v>208</v>
      </c>
      <c r="Y20" s="11">
        <v>5327</v>
      </c>
      <c r="Z20" s="13">
        <v>141100.47</v>
      </c>
      <c r="AA20" s="11">
        <v>208</v>
      </c>
      <c r="AB20" s="12">
        <v>-0.9446</v>
      </c>
      <c r="AC20" s="12">
        <v>-0.9452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2589</v>
      </c>
      <c r="K21" s="17">
        <v>280770.13</v>
      </c>
      <c r="L21" s="15">
        <v>6664</v>
      </c>
      <c r="M21" s="18">
        <v>42.13</v>
      </c>
      <c r="N21" s="15">
        <v>39076</v>
      </c>
      <c r="O21" s="17">
        <v>3784252.46</v>
      </c>
      <c r="P21" s="15">
        <v>6664</v>
      </c>
      <c r="Q21" s="18">
        <v>567.87</v>
      </c>
      <c r="R21" s="16">
        <v>-0.9337</v>
      </c>
      <c r="S21" s="16">
        <v>-0.9258</v>
      </c>
      <c r="T21" s="16"/>
      <c r="U21" s="16">
        <v>-0.9258</v>
      </c>
      <c r="V21" s="15">
        <v>1880</v>
      </c>
      <c r="W21" s="17">
        <v>230486.23</v>
      </c>
      <c r="X21" s="15">
        <v>1430</v>
      </c>
      <c r="Y21" s="15">
        <v>25662</v>
      </c>
      <c r="Z21" s="17">
        <v>2995925.65</v>
      </c>
      <c r="AA21" s="15">
        <v>1430</v>
      </c>
      <c r="AB21" s="16">
        <v>-0.9267</v>
      </c>
      <c r="AC21" s="16">
        <v>-0.9231</v>
      </c>
      <c r="AD21" s="15">
        <v>446</v>
      </c>
      <c r="AE21" s="17">
        <v>20422.07</v>
      </c>
      <c r="AF21" s="15">
        <v>768</v>
      </c>
      <c r="AG21" s="15">
        <v>9786</v>
      </c>
      <c r="AH21" s="17">
        <v>425445.59</v>
      </c>
      <c r="AI21" s="15">
        <v>768</v>
      </c>
      <c r="AJ21" s="16">
        <v>-0.9544</v>
      </c>
      <c r="AK21" s="16">
        <v>-0.952</v>
      </c>
      <c r="AL21" s="15">
        <v>175</v>
      </c>
      <c r="AM21" s="17">
        <v>18633.45</v>
      </c>
      <c r="AN21" s="15">
        <v>990</v>
      </c>
      <c r="AO21" s="15">
        <v>2722</v>
      </c>
      <c r="AP21" s="17">
        <v>252706.25</v>
      </c>
      <c r="AQ21" s="15">
        <v>990</v>
      </c>
      <c r="AR21" s="16">
        <v>-0.9357</v>
      </c>
      <c r="AS21" s="16">
        <v>-0.9263</v>
      </c>
      <c r="AT21" s="15">
        <v>88</v>
      </c>
      <c r="AU21" s="17">
        <v>11228.38</v>
      </c>
      <c r="AV21" s="15">
        <v>571</v>
      </c>
      <c r="AW21" s="15">
        <v>906</v>
      </c>
      <c r="AX21" s="17">
        <v>110174.97</v>
      </c>
      <c r="AY21" s="15">
        <v>571</v>
      </c>
      <c r="AZ21" s="16">
        <v>-0.9029</v>
      </c>
      <c r="BA21" s="16">
        <v>-0.8981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