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<sst xmlns="http://schemas.openxmlformats.org/spreadsheetml/2006/main" count="85" uniqueCount="85">
  <si>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</si>
  <si>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</si>
  <si>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</si>
  <si>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01/18/2026</t>
  </si>
  <si>
    <t>End Date:</t>
  </si>
  <si>
    <t>Report Run Date:</t>
  </si>
  <si>
    <t>01/19/2026</t>
  </si>
  <si>
    <t>Division</t>
  </si>
  <si>
    <t>Current And Future Inventory</t>
  </si>
  <si>
    <t>Current And History Sales Comparison</t>
  </si>
  <si>
    <t>CSNSTORES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</si>
  <si>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</si>
  <si>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</si>
  <si>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</si>
  <si>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</si>
  <si>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</si>
  <si>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</si>
  <si>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</si>
  <si>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</si>
  <si>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CHEWYDS</t>
  </si>
  <si>
    <t>COSTCO01</t>
  </si>
  <si>
    <t>DESINC</t>
  </si>
  <si>
    <t>DLBRAND</t>
  </si>
  <si>
    <t>DLCROSCILL</t>
  </si>
  <si>
    <t>DLHWALMART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</si>
  <si>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</si>
  <si>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</si>
  <si>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</si>
  <si>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</si>
  <si>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</si>
  <si>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</si>
  <si>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</si>
  <si>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</si>
  <si>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KOHLDSN</t>
  </si>
  <si>
    <t>LAMPDS</t>
  </si>
  <si>
    <t>LIVNCO</t>
  </si>
  <si>
    <t>LOWESDS</t>
  </si>
  <si>
    <t>MACY02</t>
  </si>
  <si>
    <t>NORDSTRACKDS</t>
  </si>
  <si>
    <t>NRTPORT</t>
  </si>
  <si>
    <t>OLLIIX</t>
  </si>
  <si>
    <t>OVERSTOCK01</t>
  </si>
  <si>
    <t>ROOMECOM</t>
  </si>
  <si>
    <t>SYNCDESAMZ</t>
  </si>
  <si>
    <t>TGTDVS</t>
  </si>
  <si>
    <t>WALMARTDS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</si>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</sst>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  <c r="AD2" s="7" t="s">
        <v>11</v>
      </c>
      <c r="AE2" s="8" t="s">
        <v>11</v>
      </c>
      <c r="AF2" s="8" t="s">
        <v>11</v>
      </c>
      <c r="AG2" s="8" t="s">
        <v>11</v>
      </c>
      <c r="AH2" s="8" t="s">
        <v>11</v>
      </c>
      <c r="AI2" s="8" t="s">
        <v>11</v>
      </c>
      <c r="AJ2" s="8" t="s">
        <v>11</v>
      </c>
      <c r="AK2" s="9" t="s">
        <v>11</v>
      </c>
      <c r="AL2" s="7" t="s">
        <v>12</v>
      </c>
      <c r="AM2" s="8" t="s">
        <v>12</v>
      </c>
      <c r="AN2" s="8" t="s">
        <v>12</v>
      </c>
      <c r="AO2" s="8" t="s">
        <v>12</v>
      </c>
      <c r="AP2" s="8" t="s">
        <v>12</v>
      </c>
      <c r="AQ2" s="8" t="s">
        <v>12</v>
      </c>
      <c r="AR2" s="8" t="s">
        <v>12</v>
      </c>
      <c r="AS2" s="9" t="s">
        <v>12</v>
      </c>
      <c r="AT2" s="7" t="s">
        <v>13</v>
      </c>
      <c r="AU2" s="8" t="s">
        <v>13</v>
      </c>
      <c r="AV2" s="8" t="s">
        <v>13</v>
      </c>
      <c r="AW2" s="8" t="s">
        <v>13</v>
      </c>
      <c r="AX2" s="8" t="s">
        <v>13</v>
      </c>
      <c r="AY2" s="8" t="s">
        <v>13</v>
      </c>
      <c r="AZ2" s="8" t="s">
        <v>13</v>
      </c>
      <c r="BA2" s="9" t="s">
        <v>13</v>
      </c>
      <c r="BB2" s="7" t="s">
        <v>14</v>
      </c>
      <c r="BC2" s="8" t="s">
        <v>14</v>
      </c>
      <c r="BD2" s="8" t="s">
        <v>14</v>
      </c>
      <c r="BE2" s="8" t="s">
        <v>14</v>
      </c>
      <c r="BF2" s="8" t="s">
        <v>14</v>
      </c>
      <c r="BG2" s="8" t="s">
        <v>14</v>
      </c>
      <c r="BH2" s="8" t="s">
        <v>14</v>
      </c>
      <c r="BI2" s="9" t="s">
        <v>14</v>
      </c>
      <c r="BJ2" s="7" t="s">
        <v>15</v>
      </c>
      <c r="BK2" s="8" t="s">
        <v>15</v>
      </c>
      <c r="BL2" s="8" t="s">
        <v>15</v>
      </c>
      <c r="BM2" s="8" t="s">
        <v>15</v>
      </c>
      <c r="BN2" s="8" t="s">
        <v>15</v>
      </c>
      <c r="BO2" s="8" t="s">
        <v>15</v>
      </c>
      <c r="BP2" s="8" t="s">
        <v>15</v>
      </c>
      <c r="BQ2" s="9" t="s">
        <v>15</v>
      </c>
      <c r="BR2" s="7" t="s">
        <v>16</v>
      </c>
      <c r="BS2" s="8" t="s">
        <v>16</v>
      </c>
      <c r="BT2" s="8" t="s">
        <v>16</v>
      </c>
      <c r="BU2" s="8" t="s">
        <v>16</v>
      </c>
      <c r="BV2" s="8" t="s">
        <v>16</v>
      </c>
      <c r="BW2" s="8" t="s">
        <v>16</v>
      </c>
      <c r="BX2" s="8" t="s">
        <v>16</v>
      </c>
      <c r="BY2" s="9" t="s">
        <v>16</v>
      </c>
      <c r="BZ2" s="7" t="s">
        <v>17</v>
      </c>
      <c r="CA2" s="8" t="s">
        <v>17</v>
      </c>
      <c r="CB2" s="8" t="s">
        <v>17</v>
      </c>
      <c r="CC2" s="8" t="s">
        <v>17</v>
      </c>
      <c r="CD2" s="8" t="s">
        <v>17</v>
      </c>
      <c r="CE2" s="8" t="s">
        <v>17</v>
      </c>
      <c r="CF2" s="8" t="s">
        <v>17</v>
      </c>
      <c r="CG2" s="9" t="s">
        <v>17</v>
      </c>
      <c r="CH2" s="7" t="s">
        <v>18</v>
      </c>
      <c r="CI2" s="8" t="s">
        <v>18</v>
      </c>
      <c r="CJ2" s="8" t="s">
        <v>18</v>
      </c>
      <c r="CK2" s="8" t="s">
        <v>18</v>
      </c>
      <c r="CL2" s="8" t="s">
        <v>18</v>
      </c>
      <c r="CM2" s="8" t="s">
        <v>18</v>
      </c>
      <c r="CN2" s="8" t="s">
        <v>18</v>
      </c>
      <c r="CO2" s="9" t="s">
        <v>18</v>
      </c>
      <c r="CP2" s="7" t="s">
        <v>19</v>
      </c>
      <c r="CQ2" s="8" t="s">
        <v>19</v>
      </c>
      <c r="CR2" s="8" t="s">
        <v>19</v>
      </c>
      <c r="CS2" s="8" t="s">
        <v>19</v>
      </c>
      <c r="CT2" s="8" t="s">
        <v>19</v>
      </c>
      <c r="CU2" s="8" t="s">
        <v>19</v>
      </c>
      <c r="CV2" s="8" t="s">
        <v>19</v>
      </c>
      <c r="CW2" s="9" t="s">
        <v>19</v>
      </c>
      <c r="CX2" s="7" t="s">
        <v>20</v>
      </c>
      <c r="CY2" s="8" t="s">
        <v>20</v>
      </c>
      <c r="CZ2" s="8" t="s">
        <v>20</v>
      </c>
      <c r="DA2" s="8" t="s">
        <v>20</v>
      </c>
      <c r="DB2" s="8" t="s">
        <v>20</v>
      </c>
      <c r="DC2" s="8" t="s">
        <v>20</v>
      </c>
      <c r="DD2" s="8" t="s">
        <v>20</v>
      </c>
      <c r="DE2" s="9" t="s">
        <v>20</v>
      </c>
      <c r="DF2" s="7" t="s">
        <v>21</v>
      </c>
      <c r="DG2" s="8" t="s">
        <v>21</v>
      </c>
      <c r="DH2" s="8" t="s">
        <v>21</v>
      </c>
      <c r="DI2" s="8" t="s">
        <v>21</v>
      </c>
      <c r="DJ2" s="8" t="s">
        <v>21</v>
      </c>
      <c r="DK2" s="8" t="s">
        <v>21</v>
      </c>
      <c r="DL2" s="8" t="s">
        <v>21</v>
      </c>
      <c r="DM2" s="9" t="s">
        <v>21</v>
      </c>
      <c r="DN2" s="7" t="s">
        <v>22</v>
      </c>
      <c r="DO2" s="8" t="s">
        <v>22</v>
      </c>
      <c r="DP2" s="8" t="s">
        <v>22</v>
      </c>
      <c r="DQ2" s="8" t="s">
        <v>22</v>
      </c>
      <c r="DR2" s="8" t="s">
        <v>22</v>
      </c>
      <c r="DS2" s="8" t="s">
        <v>22</v>
      </c>
      <c r="DT2" s="8" t="s">
        <v>22</v>
      </c>
      <c r="DU2" s="9" t="s">
        <v>22</v>
      </c>
      <c r="DV2" s="7" t="s">
        <v>23</v>
      </c>
      <c r="DW2" s="8" t="s">
        <v>23</v>
      </c>
      <c r="DX2" s="8" t="s">
        <v>23</v>
      </c>
      <c r="DY2" s="8" t="s">
        <v>23</v>
      </c>
      <c r="DZ2" s="8" t="s">
        <v>23</v>
      </c>
      <c r="EA2" s="8" t="s">
        <v>23</v>
      </c>
      <c r="EB2" s="8" t="s">
        <v>23</v>
      </c>
      <c r="EC2" s="9" t="s">
        <v>23</v>
      </c>
      <c r="ED2" s="7" t="s">
        <v>24</v>
      </c>
      <c r="EE2" s="8" t="s">
        <v>24</v>
      </c>
      <c r="EF2" s="8" t="s">
        <v>24</v>
      </c>
      <c r="EG2" s="8" t="s">
        <v>24</v>
      </c>
      <c r="EH2" s="8" t="s">
        <v>24</v>
      </c>
      <c r="EI2" s="8" t="s">
        <v>24</v>
      </c>
      <c r="EJ2" s="8" t="s">
        <v>24</v>
      </c>
      <c r="EK2" s="9" t="s">
        <v>24</v>
      </c>
      <c r="EL2" s="7" t="s">
        <v>25</v>
      </c>
      <c r="EM2" s="8" t="s">
        <v>25</v>
      </c>
      <c r="EN2" s="8" t="s">
        <v>25</v>
      </c>
      <c r="EO2" s="8" t="s">
        <v>25</v>
      </c>
      <c r="EP2" s="8" t="s">
        <v>25</v>
      </c>
      <c r="EQ2" s="8" t="s">
        <v>25</v>
      </c>
      <c r="ER2" s="8" t="s">
        <v>25</v>
      </c>
      <c r="ES2" s="9" t="s">
        <v>25</v>
      </c>
      <c r="ET2" s="7" t="s">
        <v>26</v>
      </c>
      <c r="EU2" s="8" t="s">
        <v>26</v>
      </c>
      <c r="EV2" s="8" t="s">
        <v>26</v>
      </c>
      <c r="EW2" s="8" t="s">
        <v>26</v>
      </c>
      <c r="EX2" s="8" t="s">
        <v>26</v>
      </c>
      <c r="EY2" s="8" t="s">
        <v>26</v>
      </c>
      <c r="EZ2" s="8" t="s">
        <v>26</v>
      </c>
      <c r="FA2" s="9" t="s">
        <v>26</v>
      </c>
      <c r="FB2" s="7" t="s">
        <v>27</v>
      </c>
      <c r="FC2" s="8" t="s">
        <v>27</v>
      </c>
      <c r="FD2" s="8" t="s">
        <v>27</v>
      </c>
      <c r="FE2" s="8" t="s">
        <v>27</v>
      </c>
      <c r="FF2" s="8" t="s">
        <v>27</v>
      </c>
      <c r="FG2" s="8" t="s">
        <v>27</v>
      </c>
      <c r="FH2" s="8" t="s">
        <v>27</v>
      </c>
      <c r="FI2" s="9" t="s">
        <v>27</v>
      </c>
      <c r="FJ2" s="7" t="s">
        <v>28</v>
      </c>
      <c r="FK2" s="8" t="s">
        <v>28</v>
      </c>
      <c r="FL2" s="8" t="s">
        <v>28</v>
      </c>
      <c r="FM2" s="8" t="s">
        <v>28</v>
      </c>
      <c r="FN2" s="8" t="s">
        <v>28</v>
      </c>
      <c r="FO2" s="8" t="s">
        <v>28</v>
      </c>
      <c r="FP2" s="8" t="s">
        <v>28</v>
      </c>
      <c r="FQ2" s="9" t="s">
        <v>28</v>
      </c>
      <c r="FR2" s="7" t="s">
        <v>29</v>
      </c>
      <c r="FS2" s="8" t="s">
        <v>29</v>
      </c>
      <c r="FT2" s="8" t="s">
        <v>29</v>
      </c>
      <c r="FU2" s="8" t="s">
        <v>29</v>
      </c>
      <c r="FV2" s="8" t="s">
        <v>29</v>
      </c>
      <c r="FW2" s="8" t="s">
        <v>29</v>
      </c>
      <c r="FX2" s="8" t="s">
        <v>29</v>
      </c>
      <c r="FY2" s="9" t="s">
        <v>29</v>
      </c>
      <c r="FZ2" s="7" t="s">
        <v>30</v>
      </c>
      <c r="GA2" s="8" t="s">
        <v>30</v>
      </c>
      <c r="GB2" s="8" t="s">
        <v>30</v>
      </c>
      <c r="GC2" s="8" t="s">
        <v>30</v>
      </c>
      <c r="GD2" s="8" t="s">
        <v>30</v>
      </c>
      <c r="GE2" s="8" t="s">
        <v>30</v>
      </c>
      <c r="GF2" s="8" t="s">
        <v>30</v>
      </c>
      <c r="GG2" s="9" t="s">
        <v>30</v>
      </c>
      <c r="GH2" s="7" t="s">
        <v>31</v>
      </c>
      <c r="GI2" s="8" t="s">
        <v>31</v>
      </c>
      <c r="GJ2" s="8" t="s">
        <v>31</v>
      </c>
      <c r="GK2" s="8" t="s">
        <v>31</v>
      </c>
      <c r="GL2" s="8" t="s">
        <v>31</v>
      </c>
      <c r="GM2" s="8" t="s">
        <v>31</v>
      </c>
      <c r="GN2" s="8" t="s">
        <v>31</v>
      </c>
      <c r="GO2" s="9" t="s">
        <v>31</v>
      </c>
      <c r="GP2" s="7" t="s">
        <v>32</v>
      </c>
      <c r="GQ2" s="8" t="s">
        <v>32</v>
      </c>
      <c r="GR2" s="8" t="s">
        <v>32</v>
      </c>
      <c r="GS2" s="8" t="s">
        <v>32</v>
      </c>
      <c r="GT2" s="8" t="s">
        <v>32</v>
      </c>
      <c r="GU2" s="8" t="s">
        <v>32</v>
      </c>
      <c r="GV2" s="8" t="s">
        <v>32</v>
      </c>
      <c r="GW2" s="9" t="s">
        <v>32</v>
      </c>
      <c r="GX2" s="7" t="s">
        <v>33</v>
      </c>
      <c r="GY2" s="8" t="s">
        <v>33</v>
      </c>
      <c r="GZ2" s="8" t="s">
        <v>33</v>
      </c>
      <c r="HA2" s="8" t="s">
        <v>33</v>
      </c>
      <c r="HB2" s="8" t="s">
        <v>33</v>
      </c>
      <c r="HC2" s="8" t="s">
        <v>33</v>
      </c>
      <c r="HD2" s="8" t="s">
        <v>33</v>
      </c>
      <c r="HE2" s="9" t="s">
        <v>33</v>
      </c>
      <c r="HF2" s="7" t="s">
        <v>34</v>
      </c>
      <c r="HG2" s="8" t="s">
        <v>34</v>
      </c>
      <c r="HH2" s="8" t="s">
        <v>34</v>
      </c>
      <c r="HI2" s="8" t="s">
        <v>34</v>
      </c>
      <c r="HJ2" s="8" t="s">
        <v>34</v>
      </c>
      <c r="HK2" s="8" t="s">
        <v>34</v>
      </c>
      <c r="HL2" s="8" t="s">
        <v>34</v>
      </c>
      <c r="HM2" s="9" t="s">
        <v>34</v>
      </c>
      <c r="HN2" s="7" t="s">
        <v>35</v>
      </c>
      <c r="HO2" s="8" t="s">
        <v>35</v>
      </c>
      <c r="HP2" s="8" t="s">
        <v>35</v>
      </c>
      <c r="HQ2" s="8" t="s">
        <v>35</v>
      </c>
      <c r="HR2" s="8" t="s">
        <v>35</v>
      </c>
      <c r="HS2" s="8" t="s">
        <v>35</v>
      </c>
      <c r="HT2" s="8" t="s">
        <v>35</v>
      </c>
      <c r="HU2" s="9" t="s">
        <v>35</v>
      </c>
      <c r="HV2" s="7" t="s">
        <v>36</v>
      </c>
      <c r="HW2" s="8" t="s">
        <v>36</v>
      </c>
      <c r="HX2" s="8" t="s">
        <v>36</v>
      </c>
      <c r="HY2" s="8" t="s">
        <v>36</v>
      </c>
      <c r="HZ2" s="8" t="s">
        <v>36</v>
      </c>
      <c r="IA2" s="8" t="s">
        <v>36</v>
      </c>
      <c r="IB2" s="8" t="s">
        <v>36</v>
      </c>
      <c r="IC2" s="9" t="s">
        <v>36</v>
      </c>
      <c r="ID2" s="7" t="s">
        <v>37</v>
      </c>
      <c r="IE2" s="8" t="s">
        <v>37</v>
      </c>
      <c r="IF2" s="8" t="s">
        <v>37</v>
      </c>
      <c r="IG2" s="8" t="s">
        <v>37</v>
      </c>
      <c r="IH2" s="8" t="s">
        <v>37</v>
      </c>
      <c r="II2" s="8" t="s">
        <v>37</v>
      </c>
      <c r="IJ2" s="8" t="s">
        <v>37</v>
      </c>
      <c r="IK2" s="9" t="s">
        <v>37</v>
      </c>
      <c r="IL2" s="7" t="s">
        <v>38</v>
      </c>
      <c r="IM2" s="8" t="s">
        <v>38</v>
      </c>
      <c r="IN2" s="8" t="s">
        <v>38</v>
      </c>
      <c r="IO2" s="8" t="s">
        <v>38</v>
      </c>
      <c r="IP2" s="8" t="s">
        <v>38</v>
      </c>
      <c r="IQ2" s="8" t="s">
        <v>38</v>
      </c>
      <c r="IR2" s="8" t="s">
        <v>38</v>
      </c>
      <c r="IS2" s="9" t="s">
        <v>38</v>
      </c>
      <c r="IT2" s="7" t="s">
        <v>39</v>
      </c>
      <c r="IU2" s="8" t="s">
        <v>39</v>
      </c>
      <c r="IV2" s="8" t="s">
        <v>39</v>
      </c>
      <c r="IW2" s="8" t="s">
        <v>39</v>
      </c>
      <c r="IX2" s="8" t="s">
        <v>39</v>
      </c>
      <c r="IY2" s="8" t="s">
        <v>39</v>
      </c>
      <c r="IZ2" s="8" t="s">
        <v>39</v>
      </c>
      <c r="JA2" s="9" t="s">
        <v>39</v>
      </c>
      <c r="JB2" s="7" t="s">
        <v>40</v>
      </c>
      <c r="JC2" s="8" t="s">
        <v>40</v>
      </c>
      <c r="JD2" s="8" t="s">
        <v>40</v>
      </c>
      <c r="JE2" s="8" t="s">
        <v>40</v>
      </c>
      <c r="JF2" s="8" t="s">
        <v>40</v>
      </c>
      <c r="JG2" s="8" t="s">
        <v>40</v>
      </c>
      <c r="JH2" s="8" t="s">
        <v>40</v>
      </c>
      <c r="JI2" s="9" t="s">
        <v>40</v>
      </c>
      <c r="JJ2" s="7" t="s">
        <v>41</v>
      </c>
      <c r="JK2" s="8" t="s">
        <v>41</v>
      </c>
      <c r="JL2" s="8" t="s">
        <v>41</v>
      </c>
      <c r="JM2" s="8" t="s">
        <v>41</v>
      </c>
      <c r="JN2" s="8" t="s">
        <v>41</v>
      </c>
      <c r="JO2" s="8" t="s">
        <v>41</v>
      </c>
      <c r="JP2" s="8" t="s">
        <v>41</v>
      </c>
      <c r="JQ2" s="9" t="s">
        <v>41</v>
      </c>
      <c r="JR2" s="7" t="s">
        <v>42</v>
      </c>
      <c r="JS2" s="8" t="s">
        <v>42</v>
      </c>
      <c r="JT2" s="8" t="s">
        <v>42</v>
      </c>
      <c r="JU2" s="8" t="s">
        <v>42</v>
      </c>
      <c r="JV2" s="8" t="s">
        <v>42</v>
      </c>
      <c r="JW2" s="8" t="s">
        <v>42</v>
      </c>
      <c r="JX2" s="8" t="s">
        <v>42</v>
      </c>
      <c r="JY2" s="9" t="s">
        <v>42</v>
      </c>
      <c r="JZ2" s="7" t="s">
        <v>43</v>
      </c>
      <c r="KA2" s="8" t="s">
        <v>43</v>
      </c>
      <c r="KB2" s="8" t="s">
        <v>43</v>
      </c>
      <c r="KC2" s="8" t="s">
        <v>43</v>
      </c>
      <c r="KD2" s="8" t="s">
        <v>43</v>
      </c>
      <c r="KE2" s="8" t="s">
        <v>43</v>
      </c>
      <c r="KF2" s="8" t="s">
        <v>43</v>
      </c>
      <c r="KG2" s="9" t="s">
        <v>43</v>
      </c>
      <c r="KH2" s="7" t="s">
        <v>44</v>
      </c>
      <c r="KI2" s="8" t="s">
        <v>44</v>
      </c>
      <c r="KJ2" s="8" t="s">
        <v>44</v>
      </c>
      <c r="KK2" s="8" t="s">
        <v>44</v>
      </c>
      <c r="KL2" s="8" t="s">
        <v>44</v>
      </c>
      <c r="KM2" s="8" t="s">
        <v>44</v>
      </c>
      <c r="KN2" s="8" t="s">
        <v>44</v>
      </c>
      <c r="KO2" s="9" t="s">
        <v>44</v>
      </c>
      <c r="KP2" s="7" t="s">
        <v>45</v>
      </c>
      <c r="KQ2" s="8" t="s">
        <v>45</v>
      </c>
      <c r="KR2" s="8" t="s">
        <v>45</v>
      </c>
      <c r="KS2" s="8" t="s">
        <v>45</v>
      </c>
      <c r="KT2" s="8" t="s">
        <v>45</v>
      </c>
      <c r="KU2" s="8" t="s">
        <v>45</v>
      </c>
      <c r="KV2" s="8" t="s">
        <v>45</v>
      </c>
      <c r="KW2" s="9" t="s">
        <v>45</v>
      </c>
      <c r="KX2" s="7" t="s">
        <v>46</v>
      </c>
      <c r="KY2" s="8" t="s">
        <v>46</v>
      </c>
      <c r="KZ2" s="8" t="s">
        <v>46</v>
      </c>
      <c r="LA2" s="8" t="s">
        <v>46</v>
      </c>
      <c r="LB2" s="8" t="s">
        <v>46</v>
      </c>
      <c r="LC2" s="8" t="s">
        <v>46</v>
      </c>
      <c r="LD2" s="8" t="s">
        <v>46</v>
      </c>
      <c r="LE2" s="9" t="s">
        <v>46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  <c r="KX3" s="4" t="s">
        <v>47</v>
      </c>
      <c r="KY3" s="4" t="s">
        <v>47</v>
      </c>
      <c r="KZ3" s="4" t="s">
        <v>47</v>
      </c>
      <c r="LA3" s="4" t="s">
        <v>48</v>
      </c>
      <c r="LB3" s="4" t="s">
        <v>48</v>
      </c>
      <c r="LC3" s="4" t="s">
        <v>48</v>
      </c>
      <c r="LD3" s="4" t="s">
        <v>49</v>
      </c>
      <c r="LE3" s="4" t="s">
        <v>50</v>
      </c>
    </row>
    <row r="4">
      <c r="A4" s="4" t="s">
        <v>7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  <c r="KX4" s="4" t="s">
        <v>65</v>
      </c>
      <c r="KY4" s="4" t="s">
        <v>66</v>
      </c>
      <c r="KZ4" s="4" t="s">
        <v>63</v>
      </c>
      <c r="LA4" s="4" t="s">
        <v>65</v>
      </c>
      <c r="LB4" s="4" t="s">
        <v>66</v>
      </c>
      <c r="LC4" s="4" t="s">
        <v>63</v>
      </c>
      <c r="LD4" s="4" t="s">
        <v>49</v>
      </c>
      <c r="LE4" s="4" t="s">
        <v>50</v>
      </c>
    </row>
    <row r="5">
      <c r="A5" s="10" t="s">
        <v>67</v>
      </c>
      <c r="B5" s="11">
        <v>730903</v>
      </c>
      <c r="C5" s="11">
        <f>=ROUNDDOWN(23.8680908871226,0)</f>
      </c>
      <c r="D5" s="11">
        <v>401101</v>
      </c>
      <c r="E5" s="12">
        <v>0.8076</v>
      </c>
      <c r="F5" s="11"/>
      <c r="G5" s="11">
        <f>=ROUNDDOWN({0},0)</f>
      </c>
      <c r="H5" s="11">
        <v>220</v>
      </c>
      <c r="I5" s="12">
        <v>0.9175</v>
      </c>
      <c r="J5" s="11"/>
      <c r="K5" s="13"/>
      <c r="L5" s="11">
        <v>2389</v>
      </c>
      <c r="M5" s="14"/>
      <c r="N5" s="11"/>
      <c r="O5" s="13"/>
      <c r="P5" s="11"/>
      <c r="Q5" s="14"/>
      <c r="R5" s="12"/>
      <c r="S5" s="12"/>
      <c r="T5" s="12"/>
      <c r="U5" s="12"/>
      <c r="V5" s="11"/>
      <c r="W5" s="13"/>
      <c r="X5" s="11">
        <v>2081</v>
      </c>
      <c r="Y5" s="11"/>
      <c r="Z5" s="13"/>
      <c r="AA5" s="11"/>
      <c r="AB5" s="12"/>
      <c r="AC5" s="12"/>
      <c r="AD5" s="11"/>
      <c r="AE5" s="13"/>
      <c r="AF5" s="11">
        <v>421</v>
      </c>
      <c r="AG5" s="11"/>
      <c r="AH5" s="13"/>
      <c r="AI5" s="11"/>
      <c r="AJ5" s="12"/>
      <c r="AK5" s="12"/>
      <c r="AL5" s="11"/>
      <c r="AM5" s="13"/>
      <c r="AN5" s="11">
        <v>2133</v>
      </c>
      <c r="AO5" s="11"/>
      <c r="AP5" s="13"/>
      <c r="AQ5" s="11"/>
      <c r="AR5" s="12"/>
      <c r="AS5" s="12"/>
      <c r="AT5" s="11"/>
      <c r="AU5" s="13"/>
      <c r="AV5" s="11"/>
      <c r="AW5" s="11"/>
      <c r="AX5" s="13"/>
      <c r="AY5" s="11"/>
      <c r="AZ5" s="12"/>
      <c r="BA5" s="12"/>
      <c r="BB5" s="11"/>
      <c r="BC5" s="13"/>
      <c r="BD5" s="11">
        <v>559</v>
      </c>
      <c r="BE5" s="11"/>
      <c r="BF5" s="13"/>
      <c r="BG5" s="11"/>
      <c r="BH5" s="12"/>
      <c r="BI5" s="12"/>
      <c r="BJ5" s="11"/>
      <c r="BK5" s="13"/>
      <c r="BL5" s="11">
        <v>871</v>
      </c>
      <c r="BM5" s="11"/>
      <c r="BN5" s="13"/>
      <c r="BO5" s="11"/>
      <c r="BP5" s="12"/>
      <c r="BQ5" s="12"/>
      <c r="BR5" s="11"/>
      <c r="BS5" s="13"/>
      <c r="BT5" s="11"/>
      <c r="BU5" s="11"/>
      <c r="BV5" s="13"/>
      <c r="BW5" s="11"/>
      <c r="BX5" s="12"/>
      <c r="BY5" s="12"/>
      <c r="BZ5" s="11"/>
      <c r="CA5" s="13"/>
      <c r="CB5" s="11">
        <v>1578</v>
      </c>
      <c r="CC5" s="11"/>
      <c r="CD5" s="13"/>
      <c r="CE5" s="11"/>
      <c r="CF5" s="12"/>
      <c r="CG5" s="12"/>
      <c r="CH5" s="11"/>
      <c r="CI5" s="13"/>
      <c r="CJ5" s="11"/>
      <c r="CK5" s="11"/>
      <c r="CL5" s="13"/>
      <c r="CM5" s="11"/>
      <c r="CN5" s="12"/>
      <c r="CO5" s="12"/>
      <c r="CP5" s="11"/>
      <c r="CQ5" s="13"/>
      <c r="CR5" s="11"/>
      <c r="CS5" s="11"/>
      <c r="CT5" s="13"/>
      <c r="CU5" s="11"/>
      <c r="CV5" s="12"/>
      <c r="CW5" s="12"/>
      <c r="CX5" s="11"/>
      <c r="CY5" s="13"/>
      <c r="CZ5" s="11"/>
      <c r="DA5" s="11"/>
      <c r="DB5" s="13"/>
      <c r="DC5" s="11"/>
      <c r="DD5" s="12"/>
      <c r="DE5" s="12"/>
      <c r="DF5" s="11"/>
      <c r="DG5" s="13"/>
      <c r="DH5" s="11">
        <v>2145</v>
      </c>
      <c r="DI5" s="11"/>
      <c r="DJ5" s="13"/>
      <c r="DK5" s="11"/>
      <c r="DL5" s="12"/>
      <c r="DM5" s="12"/>
      <c r="DN5" s="11"/>
      <c r="DO5" s="13"/>
      <c r="DP5" s="11">
        <v>1953</v>
      </c>
      <c r="DQ5" s="11"/>
      <c r="DR5" s="13"/>
      <c r="DS5" s="11"/>
      <c r="DT5" s="12"/>
      <c r="DU5" s="12"/>
      <c r="DV5" s="11"/>
      <c r="DW5" s="13"/>
      <c r="DX5" s="11">
        <v>63</v>
      </c>
      <c r="DY5" s="11"/>
      <c r="DZ5" s="13"/>
      <c r="EA5" s="11"/>
      <c r="EB5" s="12"/>
      <c r="EC5" s="12"/>
      <c r="ED5" s="11"/>
      <c r="EE5" s="13"/>
      <c r="EF5" s="11">
        <v>1405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/>
      <c r="EU5" s="13"/>
      <c r="EV5" s="11">
        <v>1388</v>
      </c>
      <c r="EW5" s="11"/>
      <c r="EX5" s="13"/>
      <c r="EY5" s="11"/>
      <c r="EZ5" s="12"/>
      <c r="FA5" s="12"/>
      <c r="FB5" s="11"/>
      <c r="FC5" s="13"/>
      <c r="FD5" s="11">
        <v>1246</v>
      </c>
      <c r="FE5" s="11"/>
      <c r="FF5" s="13"/>
      <c r="FG5" s="11"/>
      <c r="FH5" s="12"/>
      <c r="FI5" s="12"/>
      <c r="FJ5" s="11"/>
      <c r="FK5" s="13"/>
      <c r="FL5" s="11">
        <v>1292</v>
      </c>
      <c r="FM5" s="11"/>
      <c r="FN5" s="13"/>
      <c r="FO5" s="11"/>
      <c r="FP5" s="12"/>
      <c r="FQ5" s="12"/>
      <c r="FR5" s="11"/>
      <c r="FS5" s="13"/>
      <c r="FT5" s="11">
        <v>1020</v>
      </c>
      <c r="FU5" s="11"/>
      <c r="FV5" s="13"/>
      <c r="FW5" s="11"/>
      <c r="FX5" s="12"/>
      <c r="FY5" s="12"/>
      <c r="FZ5" s="11"/>
      <c r="GA5" s="13"/>
      <c r="GB5" s="11">
        <v>1993</v>
      </c>
      <c r="GC5" s="11"/>
      <c r="GD5" s="13"/>
      <c r="GE5" s="11"/>
      <c r="GF5" s="12"/>
      <c r="GG5" s="12"/>
      <c r="GH5" s="11"/>
      <c r="GI5" s="13"/>
      <c r="GJ5" s="11">
        <v>7</v>
      </c>
      <c r="GK5" s="11"/>
      <c r="GL5" s="13"/>
      <c r="GM5" s="11"/>
      <c r="GN5" s="12"/>
      <c r="GO5" s="12"/>
      <c r="GP5" s="11"/>
      <c r="GQ5" s="13"/>
      <c r="GR5" s="11">
        <v>305</v>
      </c>
      <c r="GS5" s="11"/>
      <c r="GT5" s="13"/>
      <c r="GU5" s="11"/>
      <c r="GV5" s="12"/>
      <c r="GW5" s="12"/>
      <c r="GX5" s="11"/>
      <c r="GY5" s="13"/>
      <c r="GZ5" s="11">
        <v>2065</v>
      </c>
      <c r="HA5" s="11"/>
      <c r="HB5" s="13"/>
      <c r="HC5" s="11"/>
      <c r="HD5" s="12"/>
      <c r="HE5" s="12"/>
      <c r="HF5" s="11"/>
      <c r="HG5" s="13"/>
      <c r="HH5" s="11">
        <v>174</v>
      </c>
      <c r="HI5" s="11"/>
      <c r="HJ5" s="13"/>
      <c r="HK5" s="11"/>
      <c r="HL5" s="12"/>
      <c r="HM5" s="12"/>
      <c r="HN5" s="11"/>
      <c r="HO5" s="13"/>
      <c r="HP5" s="11">
        <v>354</v>
      </c>
      <c r="HQ5" s="11"/>
      <c r="HR5" s="13"/>
      <c r="HS5" s="11"/>
      <c r="HT5" s="12"/>
      <c r="HU5" s="12"/>
      <c r="HV5" s="11"/>
      <c r="HW5" s="13"/>
      <c r="HX5" s="11">
        <v>38</v>
      </c>
      <c r="HY5" s="11"/>
      <c r="HZ5" s="13"/>
      <c r="IA5" s="11"/>
      <c r="IB5" s="12"/>
      <c r="IC5" s="12"/>
      <c r="ID5" s="11"/>
      <c r="IE5" s="13"/>
      <c r="IF5" s="11">
        <v>1940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2084</v>
      </c>
      <c r="IW5" s="11"/>
      <c r="IX5" s="13"/>
      <c r="IY5" s="11"/>
      <c r="IZ5" s="12"/>
      <c r="JA5" s="12"/>
      <c r="JB5" s="11"/>
      <c r="JC5" s="13"/>
      <c r="JD5" s="11">
        <v>2115</v>
      </c>
      <c r="JE5" s="11"/>
      <c r="JF5" s="13"/>
      <c r="JG5" s="11"/>
      <c r="JH5" s="12"/>
      <c r="JI5" s="12"/>
      <c r="JJ5" s="11"/>
      <c r="JK5" s="13"/>
      <c r="JL5" s="11">
        <v>2084</v>
      </c>
      <c r="JM5" s="11"/>
      <c r="JN5" s="13"/>
      <c r="JO5" s="11"/>
      <c r="JP5" s="12"/>
      <c r="JQ5" s="12"/>
      <c r="JR5" s="11"/>
      <c r="JS5" s="13"/>
      <c r="JT5" s="11">
        <v>548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1062</v>
      </c>
      <c r="KK5" s="11"/>
      <c r="KL5" s="13"/>
      <c r="KM5" s="11"/>
      <c r="KN5" s="12"/>
      <c r="KO5" s="12"/>
      <c r="KP5" s="11"/>
      <c r="KQ5" s="13"/>
      <c r="KR5" s="11">
        <v>9</v>
      </c>
      <c r="KS5" s="11"/>
      <c r="KT5" s="13"/>
      <c r="KU5" s="11"/>
      <c r="KV5" s="12"/>
      <c r="KW5" s="12"/>
      <c r="KX5" s="11"/>
      <c r="KY5" s="13"/>
      <c r="KZ5" s="11">
        <v>180</v>
      </c>
      <c r="LA5" s="11"/>
      <c r="LB5" s="13"/>
      <c r="LC5" s="11"/>
      <c r="LD5" s="12"/>
      <c r="LE5" s="12"/>
    </row>
    <row r="6">
      <c r="A6" s="10" t="s">
        <v>68</v>
      </c>
      <c r="B6" s="11">
        <v>17774</v>
      </c>
      <c r="C6" s="11">
        <f>=ROUNDDOWN(54.521472392638,0)</f>
      </c>
      <c r="D6" s="11"/>
      <c r="E6" s="12">
        <v>0.2969</v>
      </c>
      <c r="F6" s="11"/>
      <c r="G6" s="11">
        <f>=ROUNDDOWN({0},0)</f>
      </c>
      <c r="H6" s="11"/>
      <c r="I6" s="12"/>
      <c r="J6" s="11"/>
      <c r="K6" s="13"/>
      <c r="L6" s="11">
        <v>67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>
        <v>51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>
        <v>60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>
        <v>23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45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1</v>
      </c>
      <c r="DI6" s="11"/>
      <c r="DJ6" s="13"/>
      <c r="DK6" s="11"/>
      <c r="DL6" s="12"/>
      <c r="DM6" s="12"/>
      <c r="DN6" s="11"/>
      <c r="DO6" s="13"/>
      <c r="DP6" s="11">
        <v>63</v>
      </c>
      <c r="DQ6" s="11"/>
      <c r="DR6" s="13"/>
      <c r="DS6" s="11"/>
      <c r="DT6" s="12"/>
      <c r="DU6" s="12"/>
      <c r="DV6" s="11"/>
      <c r="DW6" s="13"/>
      <c r="DX6" s="11">
        <v>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61</v>
      </c>
      <c r="EW6" s="11"/>
      <c r="EX6" s="13"/>
      <c r="EY6" s="11"/>
      <c r="EZ6" s="12"/>
      <c r="FA6" s="12"/>
      <c r="FB6" s="11"/>
      <c r="FC6" s="13"/>
      <c r="FD6" s="11">
        <v>1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27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6</v>
      </c>
      <c r="GS6" s="11"/>
      <c r="GT6" s="13"/>
      <c r="GU6" s="11"/>
      <c r="GV6" s="12"/>
      <c r="GW6" s="12"/>
      <c r="GX6" s="11"/>
      <c r="GY6" s="13"/>
      <c r="GZ6" s="11">
        <v>27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67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46</v>
      </c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>
        <v>27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69</v>
      </c>
      <c r="B7" s="11">
        <v>16272</v>
      </c>
      <c r="C7" s="11">
        <f>=ROUNDDOWN(15.3466000188626,0)</f>
      </c>
      <c r="D7" s="11">
        <v>14037</v>
      </c>
      <c r="E7" s="12">
        <v>0.9038</v>
      </c>
      <c r="F7" s="11"/>
      <c r="G7" s="11">
        <f>=ROUNDDOWN({0},0)</f>
      </c>
      <c r="H7" s="11"/>
      <c r="I7" s="12"/>
      <c r="J7" s="11"/>
      <c r="K7" s="13"/>
      <c r="L7" s="11">
        <v>92</v>
      </c>
      <c r="M7" s="14"/>
      <c r="N7" s="11"/>
      <c r="O7" s="13"/>
      <c r="P7" s="11"/>
      <c r="Q7" s="14"/>
      <c r="R7" s="12"/>
      <c r="S7" s="12"/>
      <c r="T7" s="12"/>
      <c r="U7" s="12"/>
      <c r="V7" s="11"/>
      <c r="W7" s="13"/>
      <c r="X7" s="11">
        <v>91</v>
      </c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>
        <v>86</v>
      </c>
      <c r="AO7" s="11"/>
      <c r="AP7" s="13"/>
      <c r="AQ7" s="11"/>
      <c r="AR7" s="12"/>
      <c r="AS7" s="12"/>
      <c r="AT7" s="11"/>
      <c r="AU7" s="13"/>
      <c r="AV7" s="11"/>
      <c r="AW7" s="11"/>
      <c r="AX7" s="13"/>
      <c r="AY7" s="11"/>
      <c r="AZ7" s="12"/>
      <c r="BA7" s="12"/>
      <c r="BB7" s="11"/>
      <c r="BC7" s="13"/>
      <c r="BD7" s="11">
        <v>57</v>
      </c>
      <c r="BE7" s="11"/>
      <c r="BF7" s="13"/>
      <c r="BG7" s="11"/>
      <c r="BH7" s="12"/>
      <c r="BI7" s="12"/>
      <c r="BJ7" s="11"/>
      <c r="BK7" s="13"/>
      <c r="BL7" s="11">
        <v>15</v>
      </c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  <c r="BZ7" s="11"/>
      <c r="CA7" s="13"/>
      <c r="CB7" s="11">
        <v>33</v>
      </c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>
        <v>92</v>
      </c>
      <c r="DI7" s="11"/>
      <c r="DJ7" s="13"/>
      <c r="DK7" s="11"/>
      <c r="DL7" s="12"/>
      <c r="DM7" s="12"/>
      <c r="DN7" s="11"/>
      <c r="DO7" s="13"/>
      <c r="DP7" s="11">
        <v>90</v>
      </c>
      <c r="DQ7" s="11"/>
      <c r="DR7" s="13"/>
      <c r="DS7" s="11"/>
      <c r="DT7" s="12"/>
      <c r="DU7" s="12"/>
      <c r="DV7" s="11"/>
      <c r="DW7" s="13"/>
      <c r="DX7" s="11">
        <v>2</v>
      </c>
      <c r="DY7" s="11"/>
      <c r="DZ7" s="13"/>
      <c r="EA7" s="11"/>
      <c r="EB7" s="12"/>
      <c r="EC7" s="12"/>
      <c r="ED7" s="11"/>
      <c r="EE7" s="13"/>
      <c r="EF7" s="11">
        <v>7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87</v>
      </c>
      <c r="EW7" s="11"/>
      <c r="EX7" s="13"/>
      <c r="EY7" s="11"/>
      <c r="EZ7" s="12"/>
      <c r="FA7" s="12"/>
      <c r="FB7" s="11"/>
      <c r="FC7" s="13"/>
      <c r="FD7" s="11">
        <v>8</v>
      </c>
      <c r="FE7" s="11"/>
      <c r="FF7" s="13"/>
      <c r="FG7" s="11"/>
      <c r="FH7" s="12"/>
      <c r="FI7" s="12"/>
      <c r="FJ7" s="11"/>
      <c r="FK7" s="13"/>
      <c r="FL7" s="11">
        <v>68</v>
      </c>
      <c r="FM7" s="11"/>
      <c r="FN7" s="13"/>
      <c r="FO7" s="11"/>
      <c r="FP7" s="12"/>
      <c r="FQ7" s="12"/>
      <c r="FR7" s="11"/>
      <c r="FS7" s="13"/>
      <c r="FT7" s="11">
        <v>1</v>
      </c>
      <c r="FU7" s="11"/>
      <c r="FV7" s="13"/>
      <c r="FW7" s="11"/>
      <c r="FX7" s="12"/>
      <c r="FY7" s="12"/>
      <c r="FZ7" s="11"/>
      <c r="GA7" s="13"/>
      <c r="GB7" s="11">
        <v>52</v>
      </c>
      <c r="GC7" s="11"/>
      <c r="GD7" s="13"/>
      <c r="GE7" s="11"/>
      <c r="GF7" s="12"/>
      <c r="GG7" s="12"/>
      <c r="GH7" s="11"/>
      <c r="GI7" s="13"/>
      <c r="GJ7" s="11">
        <v>9</v>
      </c>
      <c r="GK7" s="11"/>
      <c r="GL7" s="13"/>
      <c r="GM7" s="11"/>
      <c r="GN7" s="12"/>
      <c r="GO7" s="12"/>
      <c r="GP7" s="11"/>
      <c r="GQ7" s="13"/>
      <c r="GR7" s="11">
        <v>32</v>
      </c>
      <c r="GS7" s="11"/>
      <c r="GT7" s="13"/>
      <c r="GU7" s="11"/>
      <c r="GV7" s="12"/>
      <c r="GW7" s="12"/>
      <c r="GX7" s="11"/>
      <c r="GY7" s="13"/>
      <c r="GZ7" s="11">
        <v>91</v>
      </c>
      <c r="HA7" s="11"/>
      <c r="HB7" s="13"/>
      <c r="HC7" s="11"/>
      <c r="HD7" s="12"/>
      <c r="HE7" s="12"/>
      <c r="HF7" s="11"/>
      <c r="HG7" s="13"/>
      <c r="HH7" s="11">
        <v>81</v>
      </c>
      <c r="HI7" s="11"/>
      <c r="HJ7" s="13"/>
      <c r="HK7" s="11"/>
      <c r="HL7" s="12"/>
      <c r="HM7" s="12"/>
      <c r="HN7" s="11"/>
      <c r="HO7" s="13"/>
      <c r="HP7" s="11">
        <v>7</v>
      </c>
      <c r="HQ7" s="11"/>
      <c r="HR7" s="13"/>
      <c r="HS7" s="11"/>
      <c r="HT7" s="12"/>
      <c r="HU7" s="12"/>
      <c r="HV7" s="11"/>
      <c r="HW7" s="13"/>
      <c r="HX7" s="11">
        <v>53</v>
      </c>
      <c r="HY7" s="11"/>
      <c r="HZ7" s="13"/>
      <c r="IA7" s="11"/>
      <c r="IB7" s="12"/>
      <c r="IC7" s="12"/>
      <c r="ID7" s="11"/>
      <c r="IE7" s="13"/>
      <c r="IF7" s="11">
        <v>74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88</v>
      </c>
      <c r="IW7" s="11"/>
      <c r="IX7" s="13"/>
      <c r="IY7" s="11"/>
      <c r="IZ7" s="12"/>
      <c r="JA7" s="12"/>
      <c r="JB7" s="11"/>
      <c r="JC7" s="13"/>
      <c r="JD7" s="11">
        <v>92</v>
      </c>
      <c r="JE7" s="11"/>
      <c r="JF7" s="13"/>
      <c r="JG7" s="11"/>
      <c r="JH7" s="12"/>
      <c r="JI7" s="12"/>
      <c r="JJ7" s="11"/>
      <c r="JK7" s="13"/>
      <c r="JL7" s="11">
        <v>92</v>
      </c>
      <c r="JM7" s="11"/>
      <c r="JN7" s="13"/>
      <c r="JO7" s="11"/>
      <c r="JP7" s="12"/>
      <c r="JQ7" s="12"/>
      <c r="JR7" s="11"/>
      <c r="JS7" s="13"/>
      <c r="JT7" s="11">
        <v>75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71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31</v>
      </c>
      <c r="LA7" s="11"/>
      <c r="LB7" s="13"/>
      <c r="LC7" s="11"/>
      <c r="LD7" s="12"/>
      <c r="LE7" s="12"/>
    </row>
    <row r="8">
      <c r="A8" s="10" t="s">
        <v>70</v>
      </c>
      <c r="B8" s="11">
        <v>158103</v>
      </c>
      <c r="C8" s="11">
        <f>=ROUNDDOWN(15.2578145356636,0)</f>
      </c>
      <c r="D8" s="11">
        <v>165041</v>
      </c>
      <c r="E8" s="12">
        <v>0.9483</v>
      </c>
      <c r="F8" s="11"/>
      <c r="G8" s="11">
        <f>=ROUNDDOWN({0},0)</f>
      </c>
      <c r="H8" s="11"/>
      <c r="I8" s="12">
        <v>1</v>
      </c>
      <c r="J8" s="11"/>
      <c r="K8" s="13"/>
      <c r="L8" s="11">
        <v>242</v>
      </c>
      <c r="M8" s="14"/>
      <c r="N8" s="11"/>
      <c r="O8" s="13"/>
      <c r="P8" s="11"/>
      <c r="Q8" s="14"/>
      <c r="R8" s="12"/>
      <c r="S8" s="12"/>
      <c r="T8" s="12"/>
      <c r="U8" s="12"/>
      <c r="V8" s="11"/>
      <c r="W8" s="13"/>
      <c r="X8" s="11">
        <v>229</v>
      </c>
      <c r="Y8" s="11"/>
      <c r="Z8" s="13"/>
      <c r="AA8" s="11"/>
      <c r="AB8" s="12"/>
      <c r="AC8" s="12"/>
      <c r="AD8" s="11"/>
      <c r="AE8" s="13"/>
      <c r="AF8" s="11">
        <v>58</v>
      </c>
      <c r="AG8" s="11"/>
      <c r="AH8" s="13"/>
      <c r="AI8" s="11"/>
      <c r="AJ8" s="12"/>
      <c r="AK8" s="12"/>
      <c r="AL8" s="11"/>
      <c r="AM8" s="13"/>
      <c r="AN8" s="11">
        <v>204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>
        <v>79</v>
      </c>
      <c r="BM8" s="11"/>
      <c r="BN8" s="13"/>
      <c r="BO8" s="11"/>
      <c r="BP8" s="12"/>
      <c r="BQ8" s="12"/>
      <c r="BR8" s="11"/>
      <c r="BS8" s="13"/>
      <c r="BT8" s="11"/>
      <c r="BU8" s="11"/>
      <c r="BV8" s="13"/>
      <c r="BW8" s="11"/>
      <c r="BX8" s="12"/>
      <c r="BY8" s="12"/>
      <c r="BZ8" s="11"/>
      <c r="CA8" s="13"/>
      <c r="CB8" s="11">
        <v>201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/>
      <c r="DG8" s="13"/>
      <c r="DH8" s="11">
        <v>235</v>
      </c>
      <c r="DI8" s="11"/>
      <c r="DJ8" s="13"/>
      <c r="DK8" s="11"/>
      <c r="DL8" s="12"/>
      <c r="DM8" s="12"/>
      <c r="DN8" s="11"/>
      <c r="DO8" s="13"/>
      <c r="DP8" s="11">
        <v>213</v>
      </c>
      <c r="DQ8" s="11"/>
      <c r="DR8" s="13"/>
      <c r="DS8" s="11"/>
      <c r="DT8" s="12"/>
      <c r="DU8" s="12"/>
      <c r="DV8" s="11"/>
      <c r="DW8" s="13"/>
      <c r="DX8" s="11">
        <v>5</v>
      </c>
      <c r="DY8" s="11"/>
      <c r="DZ8" s="13"/>
      <c r="EA8" s="11"/>
      <c r="EB8" s="12"/>
      <c r="EC8" s="12"/>
      <c r="ED8" s="11"/>
      <c r="EE8" s="13"/>
      <c r="EF8" s="11">
        <v>168</v>
      </c>
      <c r="EG8" s="11"/>
      <c r="EH8" s="13"/>
      <c r="EI8" s="11"/>
      <c r="EJ8" s="12"/>
      <c r="EK8" s="12"/>
      <c r="EL8" s="11"/>
      <c r="EM8" s="13"/>
      <c r="EN8" s="11"/>
      <c r="EO8" s="11"/>
      <c r="EP8" s="13"/>
      <c r="EQ8" s="11"/>
      <c r="ER8" s="12"/>
      <c r="ES8" s="12"/>
      <c r="ET8" s="11"/>
      <c r="EU8" s="13"/>
      <c r="EV8" s="11">
        <v>107</v>
      </c>
      <c r="EW8" s="11"/>
      <c r="EX8" s="13"/>
      <c r="EY8" s="11"/>
      <c r="EZ8" s="12"/>
      <c r="FA8" s="12"/>
      <c r="FB8" s="11"/>
      <c r="FC8" s="13"/>
      <c r="FD8" s="11">
        <v>118</v>
      </c>
      <c r="FE8" s="11"/>
      <c r="FF8" s="13"/>
      <c r="FG8" s="11"/>
      <c r="FH8" s="12"/>
      <c r="FI8" s="12"/>
      <c r="FJ8" s="11"/>
      <c r="FK8" s="13"/>
      <c r="FL8" s="11">
        <v>188</v>
      </c>
      <c r="FM8" s="11"/>
      <c r="FN8" s="13"/>
      <c r="FO8" s="11"/>
      <c r="FP8" s="12"/>
      <c r="FQ8" s="12"/>
      <c r="FR8" s="11"/>
      <c r="FS8" s="13"/>
      <c r="FT8" s="11">
        <v>30</v>
      </c>
      <c r="FU8" s="11"/>
      <c r="FV8" s="13"/>
      <c r="FW8" s="11"/>
      <c r="FX8" s="12"/>
      <c r="FY8" s="12"/>
      <c r="FZ8" s="11"/>
      <c r="GA8" s="13"/>
      <c r="GB8" s="11">
        <v>200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>
        <v>5</v>
      </c>
      <c r="GS8" s="11"/>
      <c r="GT8" s="13"/>
      <c r="GU8" s="11"/>
      <c r="GV8" s="12"/>
      <c r="GW8" s="12"/>
      <c r="GX8" s="11"/>
      <c r="GY8" s="13"/>
      <c r="GZ8" s="11">
        <v>232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>
        <v>6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227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230</v>
      </c>
      <c r="IW8" s="11"/>
      <c r="IX8" s="13"/>
      <c r="IY8" s="11"/>
      <c r="IZ8" s="12"/>
      <c r="JA8" s="12"/>
      <c r="JB8" s="11"/>
      <c r="JC8" s="13"/>
      <c r="JD8" s="11">
        <v>235</v>
      </c>
      <c r="JE8" s="11"/>
      <c r="JF8" s="13"/>
      <c r="JG8" s="11"/>
      <c r="JH8" s="12"/>
      <c r="JI8" s="12"/>
      <c r="JJ8" s="11"/>
      <c r="JK8" s="13"/>
      <c r="JL8" s="11">
        <v>235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120</v>
      </c>
      <c r="KK8" s="11"/>
      <c r="KL8" s="13"/>
      <c r="KM8" s="11"/>
      <c r="KN8" s="12"/>
      <c r="KO8" s="12"/>
      <c r="KP8" s="11"/>
      <c r="KQ8" s="13"/>
      <c r="KR8" s="11">
        <v>43</v>
      </c>
      <c r="KS8" s="11"/>
      <c r="KT8" s="13"/>
      <c r="KU8" s="11"/>
      <c r="KV8" s="12"/>
      <c r="KW8" s="12"/>
      <c r="KX8" s="11"/>
      <c r="KY8" s="13"/>
      <c r="KZ8" s="11">
        <v>64</v>
      </c>
      <c r="LA8" s="11"/>
      <c r="LB8" s="13"/>
      <c r="LC8" s="11"/>
      <c r="LD8" s="12"/>
      <c r="LE8" s="12"/>
    </row>
    <row r="9">
      <c r="A9" s="10" t="s">
        <v>71</v>
      </c>
      <c r="B9" s="11">
        <v>308537</v>
      </c>
      <c r="C9" s="11">
        <f>=ROUNDDOWN(26.3039122910219,0)</f>
      </c>
      <c r="D9" s="11">
        <v>201496</v>
      </c>
      <c r="E9" s="12">
        <v>0.8791</v>
      </c>
      <c r="F9" s="11"/>
      <c r="G9" s="11">
        <f>=ROUNDDOWN({0},0)</f>
      </c>
      <c r="H9" s="11"/>
      <c r="I9" s="12"/>
      <c r="J9" s="11"/>
      <c r="K9" s="13"/>
      <c r="L9" s="11">
        <v>361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340</v>
      </c>
      <c r="Y9" s="11"/>
      <c r="Z9" s="13"/>
      <c r="AA9" s="11"/>
      <c r="AB9" s="12"/>
      <c r="AC9" s="12"/>
      <c r="AD9" s="11"/>
      <c r="AE9" s="13"/>
      <c r="AF9" s="11">
        <v>58</v>
      </c>
      <c r="AG9" s="11"/>
      <c r="AH9" s="13"/>
      <c r="AI9" s="11"/>
      <c r="AJ9" s="12"/>
      <c r="AK9" s="12"/>
      <c r="AL9" s="11"/>
      <c r="AM9" s="13"/>
      <c r="AN9" s="11">
        <v>355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>
        <v>2</v>
      </c>
      <c r="BE9" s="11"/>
      <c r="BF9" s="13"/>
      <c r="BG9" s="11"/>
      <c r="BH9" s="12"/>
      <c r="BI9" s="12"/>
      <c r="BJ9" s="11"/>
      <c r="BK9" s="13"/>
      <c r="BL9" s="11">
        <v>215</v>
      </c>
      <c r="BM9" s="11"/>
      <c r="BN9" s="13"/>
      <c r="BO9" s="11"/>
      <c r="BP9" s="12"/>
      <c r="BQ9" s="12"/>
      <c r="BR9" s="11"/>
      <c r="BS9" s="13"/>
      <c r="BT9" s="11"/>
      <c r="BU9" s="11"/>
      <c r="BV9" s="13"/>
      <c r="BW9" s="11"/>
      <c r="BX9" s="12"/>
      <c r="BY9" s="12"/>
      <c r="BZ9" s="11"/>
      <c r="CA9" s="13"/>
      <c r="CB9" s="11">
        <v>143</v>
      </c>
      <c r="CC9" s="11"/>
      <c r="CD9" s="13"/>
      <c r="CE9" s="11"/>
      <c r="CF9" s="12"/>
      <c r="CG9" s="12"/>
      <c r="CH9" s="11"/>
      <c r="CI9" s="13"/>
      <c r="CJ9" s="11"/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/>
      <c r="DG9" s="13"/>
      <c r="DH9" s="11">
        <v>293</v>
      </c>
      <c r="DI9" s="11"/>
      <c r="DJ9" s="13"/>
      <c r="DK9" s="11"/>
      <c r="DL9" s="12"/>
      <c r="DM9" s="12"/>
      <c r="DN9" s="11"/>
      <c r="DO9" s="13"/>
      <c r="DP9" s="11">
        <v>333</v>
      </c>
      <c r="DQ9" s="11"/>
      <c r="DR9" s="13"/>
      <c r="DS9" s="11"/>
      <c r="DT9" s="12"/>
      <c r="DU9" s="12"/>
      <c r="DV9" s="11"/>
      <c r="DW9" s="13"/>
      <c r="DX9" s="11"/>
      <c r="DY9" s="11"/>
      <c r="DZ9" s="13"/>
      <c r="EA9" s="11"/>
      <c r="EB9" s="12"/>
      <c r="EC9" s="12"/>
      <c r="ED9" s="11"/>
      <c r="EE9" s="13"/>
      <c r="EF9" s="11">
        <v>164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/>
      <c r="EU9" s="13"/>
      <c r="EV9" s="11">
        <v>218</v>
      </c>
      <c r="EW9" s="11"/>
      <c r="EX9" s="13"/>
      <c r="EY9" s="11"/>
      <c r="EZ9" s="12"/>
      <c r="FA9" s="12"/>
      <c r="FB9" s="11"/>
      <c r="FC9" s="13"/>
      <c r="FD9" s="11">
        <v>224</v>
      </c>
      <c r="FE9" s="11"/>
      <c r="FF9" s="13"/>
      <c r="FG9" s="11"/>
      <c r="FH9" s="12"/>
      <c r="FI9" s="12"/>
      <c r="FJ9" s="11"/>
      <c r="FK9" s="13"/>
      <c r="FL9" s="11">
        <v>195</v>
      </c>
      <c r="FM9" s="11"/>
      <c r="FN9" s="13"/>
      <c r="FO9" s="11"/>
      <c r="FP9" s="12"/>
      <c r="FQ9" s="12"/>
      <c r="FR9" s="11"/>
      <c r="FS9" s="13"/>
      <c r="FT9" s="11">
        <v>78</v>
      </c>
      <c r="FU9" s="11"/>
      <c r="FV9" s="13"/>
      <c r="FW9" s="11"/>
      <c r="FX9" s="12"/>
      <c r="FY9" s="12"/>
      <c r="FZ9" s="11"/>
      <c r="GA9" s="13"/>
      <c r="GB9" s="11">
        <v>292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>
        <v>55</v>
      </c>
      <c r="GS9" s="11"/>
      <c r="GT9" s="13"/>
      <c r="GU9" s="11"/>
      <c r="GV9" s="12"/>
      <c r="GW9" s="12"/>
      <c r="GX9" s="11"/>
      <c r="GY9" s="13"/>
      <c r="GZ9" s="11">
        <v>300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>
        <v>8</v>
      </c>
      <c r="HY9" s="11"/>
      <c r="HZ9" s="13"/>
      <c r="IA9" s="11"/>
      <c r="IB9" s="12"/>
      <c r="IC9" s="12"/>
      <c r="ID9" s="11"/>
      <c r="IE9" s="13"/>
      <c r="IF9" s="11">
        <v>296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>
        <v>283</v>
      </c>
      <c r="IW9" s="11"/>
      <c r="IX9" s="13"/>
      <c r="IY9" s="11"/>
      <c r="IZ9" s="12"/>
      <c r="JA9" s="12"/>
      <c r="JB9" s="11"/>
      <c r="JC9" s="13"/>
      <c r="JD9" s="11">
        <v>279</v>
      </c>
      <c r="JE9" s="11"/>
      <c r="JF9" s="13"/>
      <c r="JG9" s="11"/>
      <c r="JH9" s="12"/>
      <c r="JI9" s="12"/>
      <c r="JJ9" s="11"/>
      <c r="JK9" s="13"/>
      <c r="JL9" s="11">
        <v>304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106</v>
      </c>
      <c r="KK9" s="11"/>
      <c r="KL9" s="13"/>
      <c r="KM9" s="11"/>
      <c r="KN9" s="12"/>
      <c r="KO9" s="12"/>
      <c r="KP9" s="11"/>
      <c r="KQ9" s="13"/>
      <c r="KR9" s="11">
        <v>1</v>
      </c>
      <c r="KS9" s="11"/>
      <c r="KT9" s="13"/>
      <c r="KU9" s="11"/>
      <c r="KV9" s="12"/>
      <c r="KW9" s="12"/>
      <c r="KX9" s="11"/>
      <c r="KY9" s="13"/>
      <c r="KZ9" s="11">
        <v>79</v>
      </c>
      <c r="LA9" s="11"/>
      <c r="LB9" s="13"/>
      <c r="LC9" s="11"/>
      <c r="LD9" s="12"/>
      <c r="LE9" s="12"/>
    </row>
    <row r="10">
      <c r="A10" s="10" t="s">
        <v>72</v>
      </c>
      <c r="B10" s="11">
        <v>457056</v>
      </c>
      <c r="C10" s="11">
        <f>=ROUNDDOWN(26.8641557342361,0)</f>
      </c>
      <c r="D10" s="11">
        <v>158470</v>
      </c>
      <c r="E10" s="12">
        <v>0.8105</v>
      </c>
      <c r="F10" s="11"/>
      <c r="G10" s="11">
        <f>=ROUNDDOWN({0},0)</f>
      </c>
      <c r="H10" s="11"/>
      <c r="I10" s="12">
        <v>0.9</v>
      </c>
      <c r="J10" s="11"/>
      <c r="K10" s="13"/>
      <c r="L10" s="11">
        <v>1104</v>
      </c>
      <c r="M10" s="14"/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>
        <v>923</v>
      </c>
      <c r="Y10" s="11"/>
      <c r="Z10" s="13"/>
      <c r="AA10" s="11"/>
      <c r="AB10" s="12"/>
      <c r="AC10" s="12"/>
      <c r="AD10" s="11"/>
      <c r="AE10" s="13"/>
      <c r="AF10" s="11">
        <v>89</v>
      </c>
      <c r="AG10" s="11"/>
      <c r="AH10" s="13"/>
      <c r="AI10" s="11"/>
      <c r="AJ10" s="12"/>
      <c r="AK10" s="12"/>
      <c r="AL10" s="11"/>
      <c r="AM10" s="13"/>
      <c r="AN10" s="11">
        <v>928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396</v>
      </c>
      <c r="BE10" s="11"/>
      <c r="BF10" s="13"/>
      <c r="BG10" s="11"/>
      <c r="BH10" s="12"/>
      <c r="BI10" s="12"/>
      <c r="BJ10" s="11"/>
      <c r="BK10" s="13"/>
      <c r="BL10" s="11">
        <v>354</v>
      </c>
      <c r="BM10" s="11"/>
      <c r="BN10" s="13"/>
      <c r="BO10" s="11"/>
      <c r="BP10" s="12"/>
      <c r="BQ10" s="12"/>
      <c r="BR10" s="11"/>
      <c r="BS10" s="13"/>
      <c r="BT10" s="11"/>
      <c r="BU10" s="11"/>
      <c r="BV10" s="13"/>
      <c r="BW10" s="11"/>
      <c r="BX10" s="12"/>
      <c r="BY10" s="12"/>
      <c r="BZ10" s="11"/>
      <c r="CA10" s="13"/>
      <c r="CB10" s="11">
        <v>828</v>
      </c>
      <c r="CC10" s="11"/>
      <c r="CD10" s="13"/>
      <c r="CE10" s="11"/>
      <c r="CF10" s="12"/>
      <c r="CG10" s="12"/>
      <c r="CH10" s="11"/>
      <c r="CI10" s="13"/>
      <c r="CJ10" s="11">
        <v>152</v>
      </c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>
        <v>929</v>
      </c>
      <c r="DI10" s="11"/>
      <c r="DJ10" s="13"/>
      <c r="DK10" s="11"/>
      <c r="DL10" s="12"/>
      <c r="DM10" s="12"/>
      <c r="DN10" s="11"/>
      <c r="DO10" s="13"/>
      <c r="DP10" s="11">
        <v>592</v>
      </c>
      <c r="DQ10" s="11"/>
      <c r="DR10" s="13"/>
      <c r="DS10" s="11"/>
      <c r="DT10" s="12"/>
      <c r="DU10" s="12"/>
      <c r="DV10" s="11"/>
      <c r="DW10" s="13"/>
      <c r="DX10" s="11">
        <v>27</v>
      </c>
      <c r="DY10" s="11"/>
      <c r="DZ10" s="13"/>
      <c r="EA10" s="11"/>
      <c r="EB10" s="12"/>
      <c r="EC10" s="12"/>
      <c r="ED10" s="11"/>
      <c r="EE10" s="13"/>
      <c r="EF10" s="11">
        <v>628</v>
      </c>
      <c r="EG10" s="11"/>
      <c r="EH10" s="13"/>
      <c r="EI10" s="11"/>
      <c r="EJ10" s="12"/>
      <c r="EK10" s="12"/>
      <c r="EL10" s="11"/>
      <c r="EM10" s="13"/>
      <c r="EN10" s="11"/>
      <c r="EO10" s="11"/>
      <c r="EP10" s="13"/>
      <c r="EQ10" s="11"/>
      <c r="ER10" s="12"/>
      <c r="ES10" s="12"/>
      <c r="ET10" s="11"/>
      <c r="EU10" s="13"/>
      <c r="EV10" s="11">
        <v>719</v>
      </c>
      <c r="EW10" s="11"/>
      <c r="EX10" s="13"/>
      <c r="EY10" s="11"/>
      <c r="EZ10" s="12"/>
      <c r="FA10" s="12"/>
      <c r="FB10" s="11"/>
      <c r="FC10" s="13"/>
      <c r="FD10" s="11">
        <v>292</v>
      </c>
      <c r="FE10" s="11"/>
      <c r="FF10" s="13"/>
      <c r="FG10" s="11"/>
      <c r="FH10" s="12"/>
      <c r="FI10" s="12"/>
      <c r="FJ10" s="11"/>
      <c r="FK10" s="13"/>
      <c r="FL10" s="11">
        <v>690</v>
      </c>
      <c r="FM10" s="11"/>
      <c r="FN10" s="13"/>
      <c r="FO10" s="11"/>
      <c r="FP10" s="12"/>
      <c r="FQ10" s="12"/>
      <c r="FR10" s="11"/>
      <c r="FS10" s="13"/>
      <c r="FT10" s="11">
        <v>577</v>
      </c>
      <c r="FU10" s="11"/>
      <c r="FV10" s="13"/>
      <c r="FW10" s="11"/>
      <c r="FX10" s="12"/>
      <c r="FY10" s="12"/>
      <c r="FZ10" s="11"/>
      <c r="GA10" s="13"/>
      <c r="GB10" s="11">
        <v>764</v>
      </c>
      <c r="GC10" s="11"/>
      <c r="GD10" s="13"/>
      <c r="GE10" s="11"/>
      <c r="GF10" s="12"/>
      <c r="GG10" s="12"/>
      <c r="GH10" s="11"/>
      <c r="GI10" s="13"/>
      <c r="GJ10" s="11">
        <v>23</v>
      </c>
      <c r="GK10" s="11"/>
      <c r="GL10" s="13"/>
      <c r="GM10" s="11"/>
      <c r="GN10" s="12"/>
      <c r="GO10" s="12"/>
      <c r="GP10" s="11"/>
      <c r="GQ10" s="13"/>
      <c r="GR10" s="11">
        <v>345</v>
      </c>
      <c r="GS10" s="11"/>
      <c r="GT10" s="13"/>
      <c r="GU10" s="11"/>
      <c r="GV10" s="12"/>
      <c r="GW10" s="12"/>
      <c r="GX10" s="11"/>
      <c r="GY10" s="13"/>
      <c r="GZ10" s="11">
        <v>908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/>
      <c r="HO10" s="13"/>
      <c r="HP10" s="11">
        <v>56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>
        <v>897</v>
      </c>
      <c r="IG10" s="11"/>
      <c r="IH10" s="13"/>
      <c r="II10" s="11"/>
      <c r="IJ10" s="12"/>
      <c r="IK10" s="12"/>
      <c r="IL10" s="11"/>
      <c r="IM10" s="13"/>
      <c r="IN10" s="11">
        <v>107</v>
      </c>
      <c r="IO10" s="11"/>
      <c r="IP10" s="13"/>
      <c r="IQ10" s="11"/>
      <c r="IR10" s="12"/>
      <c r="IS10" s="12"/>
      <c r="IT10" s="11"/>
      <c r="IU10" s="13"/>
      <c r="IV10" s="11">
        <v>742</v>
      </c>
      <c r="IW10" s="11"/>
      <c r="IX10" s="13"/>
      <c r="IY10" s="11"/>
      <c r="IZ10" s="12"/>
      <c r="JA10" s="12"/>
      <c r="JB10" s="11"/>
      <c r="JC10" s="13"/>
      <c r="JD10" s="11">
        <v>925</v>
      </c>
      <c r="JE10" s="11"/>
      <c r="JF10" s="13"/>
      <c r="JG10" s="11"/>
      <c r="JH10" s="12"/>
      <c r="JI10" s="12"/>
      <c r="JJ10" s="11"/>
      <c r="JK10" s="13"/>
      <c r="JL10" s="11">
        <v>935</v>
      </c>
      <c r="JM10" s="11"/>
      <c r="JN10" s="13"/>
      <c r="JO10" s="11"/>
      <c r="JP10" s="12"/>
      <c r="JQ10" s="12"/>
      <c r="JR10" s="11"/>
      <c r="JS10" s="13"/>
      <c r="JT10" s="11">
        <v>20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>
        <v>513</v>
      </c>
      <c r="KK10" s="11"/>
      <c r="KL10" s="13"/>
      <c r="KM10" s="11"/>
      <c r="KN10" s="12"/>
      <c r="KO10" s="12"/>
      <c r="KP10" s="11"/>
      <c r="KQ10" s="13"/>
      <c r="KR10" s="11">
        <v>103</v>
      </c>
      <c r="KS10" s="11"/>
      <c r="KT10" s="13"/>
      <c r="KU10" s="11"/>
      <c r="KV10" s="12"/>
      <c r="KW10" s="12"/>
      <c r="KX10" s="11"/>
      <c r="KY10" s="13"/>
      <c r="KZ10" s="11">
        <v>106</v>
      </c>
      <c r="LA10" s="11"/>
      <c r="LB10" s="13"/>
      <c r="LC10" s="11"/>
      <c r="LD10" s="12"/>
      <c r="LE10" s="12"/>
    </row>
    <row r="11">
      <c r="A11" s="10" t="s">
        <v>73</v>
      </c>
      <c r="B11" s="11">
        <v>2325</v>
      </c>
      <c r="C11" s="11">
        <f>=ROUNDDOWN(64.5833333333333,0)</f>
      </c>
      <c r="D11" s="11">
        <v>573</v>
      </c>
      <c r="E11" s="12">
        <v>0.56</v>
      </c>
      <c r="F11" s="11"/>
      <c r="G11" s="11">
        <f>=ROUNDDOWN({0},0)</f>
      </c>
      <c r="H11" s="11"/>
      <c r="I11" s="12"/>
      <c r="J11" s="11"/>
      <c r="K11" s="13"/>
      <c r="L11" s="11">
        <v>74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>
        <v>60</v>
      </c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60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>
        <v>14</v>
      </c>
      <c r="IW11" s="11"/>
      <c r="IX11" s="13"/>
      <c r="IY11" s="11"/>
      <c r="IZ11" s="12"/>
      <c r="JA11" s="12"/>
      <c r="JB11" s="11"/>
      <c r="JC11" s="13"/>
      <c r="JD11" s="11">
        <v>73</v>
      </c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>
        <v>21</v>
      </c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74</v>
      </c>
      <c r="B12" s="11">
        <v>59467</v>
      </c>
      <c r="C12" s="11">
        <f>=ROUNDDOWN(11.4952060620119,0)</f>
      </c>
      <c r="D12" s="11">
        <v>76637</v>
      </c>
      <c r="E12" s="12">
        <v>0.7954</v>
      </c>
      <c r="F12" s="11"/>
      <c r="G12" s="11">
        <f>=ROUNDDOWN({0},0)</f>
      </c>
      <c r="H12" s="11">
        <v>12946</v>
      </c>
      <c r="I12" s="12">
        <v>0.5862</v>
      </c>
      <c r="J12" s="11">
        <v>37</v>
      </c>
      <c r="K12" s="13">
        <v>4553.78</v>
      </c>
      <c r="L12" s="11">
        <v>381</v>
      </c>
      <c r="M12" s="14">
        <v>11.95</v>
      </c>
      <c r="N12" s="11"/>
      <c r="O12" s="13"/>
      <c r="P12" s="11"/>
      <c r="Q12" s="14"/>
      <c r="R12" s="12"/>
      <c r="S12" s="12"/>
      <c r="T12" s="12"/>
      <c r="U12" s="12"/>
      <c r="V12" s="11">
        <v>37</v>
      </c>
      <c r="W12" s="13">
        <v>4553.78</v>
      </c>
      <c r="X12" s="11">
        <v>374</v>
      </c>
      <c r="Y12" s="11"/>
      <c r="Z12" s="13"/>
      <c r="AA12" s="11"/>
      <c r="AB12" s="12"/>
      <c r="AC12" s="12"/>
      <c r="AD12" s="11"/>
      <c r="AE12" s="13"/>
      <c r="AF12" s="11">
        <v>32</v>
      </c>
      <c r="AG12" s="11"/>
      <c r="AH12" s="13"/>
      <c r="AI12" s="11"/>
      <c r="AJ12" s="12"/>
      <c r="AK12" s="12"/>
      <c r="AL12" s="11"/>
      <c r="AM12" s="13"/>
      <c r="AN12" s="11">
        <v>210</v>
      </c>
      <c r="AO12" s="11"/>
      <c r="AP12" s="13"/>
      <c r="AQ12" s="11"/>
      <c r="AR12" s="12"/>
      <c r="AS12" s="12"/>
      <c r="AT12" s="11"/>
      <c r="AU12" s="13"/>
      <c r="AV12" s="11">
        <v>1</v>
      </c>
      <c r="AW12" s="11"/>
      <c r="AX12" s="13"/>
      <c r="AY12" s="11"/>
      <c r="AZ12" s="12"/>
      <c r="BA12" s="12"/>
      <c r="BB12" s="11"/>
      <c r="BC12" s="13"/>
      <c r="BD12" s="11">
        <v>152</v>
      </c>
      <c r="BE12" s="11"/>
      <c r="BF12" s="13"/>
      <c r="BG12" s="11"/>
      <c r="BH12" s="12"/>
      <c r="BI12" s="12"/>
      <c r="BJ12" s="11"/>
      <c r="BK12" s="13"/>
      <c r="BL12" s="11">
        <v>1</v>
      </c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  <c r="BZ12" s="11"/>
      <c r="CA12" s="13"/>
      <c r="CB12" s="11">
        <v>78</v>
      </c>
      <c r="CC12" s="11"/>
      <c r="CD12" s="13"/>
      <c r="CE12" s="11"/>
      <c r="CF12" s="12"/>
      <c r="CG12" s="12"/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/>
      <c r="DG12" s="13"/>
      <c r="DH12" s="11">
        <v>281</v>
      </c>
      <c r="DI12" s="11"/>
      <c r="DJ12" s="13"/>
      <c r="DK12" s="11"/>
      <c r="DL12" s="12"/>
      <c r="DM12" s="12"/>
      <c r="DN12" s="11"/>
      <c r="DO12" s="13"/>
      <c r="DP12" s="11">
        <v>328</v>
      </c>
      <c r="DQ12" s="11"/>
      <c r="DR12" s="13"/>
      <c r="DS12" s="11"/>
      <c r="DT12" s="12"/>
      <c r="DU12" s="12"/>
      <c r="DV12" s="11"/>
      <c r="DW12" s="13"/>
      <c r="DX12" s="11">
        <v>26</v>
      </c>
      <c r="DY12" s="11"/>
      <c r="DZ12" s="13"/>
      <c r="EA12" s="11"/>
      <c r="EB12" s="12"/>
      <c r="EC12" s="12"/>
      <c r="ED12" s="11"/>
      <c r="EE12" s="13"/>
      <c r="EF12" s="11">
        <v>28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256</v>
      </c>
      <c r="EW12" s="11"/>
      <c r="EX12" s="13"/>
      <c r="EY12" s="11"/>
      <c r="EZ12" s="12"/>
      <c r="FA12" s="12"/>
      <c r="FB12" s="11"/>
      <c r="FC12" s="13"/>
      <c r="FD12" s="11">
        <v>78</v>
      </c>
      <c r="FE12" s="11"/>
      <c r="FF12" s="13"/>
      <c r="FG12" s="11"/>
      <c r="FH12" s="12"/>
      <c r="FI12" s="12"/>
      <c r="FJ12" s="11"/>
      <c r="FK12" s="13"/>
      <c r="FL12" s="11">
        <v>302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>
        <v>172</v>
      </c>
      <c r="GC12" s="11"/>
      <c r="GD12" s="13"/>
      <c r="GE12" s="11"/>
      <c r="GF12" s="12"/>
      <c r="GG12" s="12"/>
      <c r="GH12" s="11"/>
      <c r="GI12" s="13"/>
      <c r="GJ12" s="11">
        <v>63</v>
      </c>
      <c r="GK12" s="11"/>
      <c r="GL12" s="13"/>
      <c r="GM12" s="11"/>
      <c r="GN12" s="12"/>
      <c r="GO12" s="12"/>
      <c r="GP12" s="11"/>
      <c r="GQ12" s="13"/>
      <c r="GR12" s="11">
        <v>170</v>
      </c>
      <c r="GS12" s="11"/>
      <c r="GT12" s="13"/>
      <c r="GU12" s="11"/>
      <c r="GV12" s="12"/>
      <c r="GW12" s="12"/>
      <c r="GX12" s="11"/>
      <c r="GY12" s="13"/>
      <c r="GZ12" s="11">
        <v>352</v>
      </c>
      <c r="HA12" s="11"/>
      <c r="HB12" s="13"/>
      <c r="HC12" s="11"/>
      <c r="HD12" s="12"/>
      <c r="HE12" s="12"/>
      <c r="HF12" s="11"/>
      <c r="HG12" s="13"/>
      <c r="HH12" s="11">
        <v>269</v>
      </c>
      <c r="HI12" s="11"/>
      <c r="HJ12" s="13"/>
      <c r="HK12" s="11"/>
      <c r="HL12" s="12"/>
      <c r="HM12" s="12"/>
      <c r="HN12" s="11"/>
      <c r="HO12" s="13"/>
      <c r="HP12" s="11">
        <v>2</v>
      </c>
      <c r="HQ12" s="11"/>
      <c r="HR12" s="13"/>
      <c r="HS12" s="11"/>
      <c r="HT12" s="12"/>
      <c r="HU12" s="12"/>
      <c r="HV12" s="11"/>
      <c r="HW12" s="13"/>
      <c r="HX12" s="11">
        <v>23</v>
      </c>
      <c r="HY12" s="11"/>
      <c r="HZ12" s="13"/>
      <c r="IA12" s="11"/>
      <c r="IB12" s="12"/>
      <c r="IC12" s="12"/>
      <c r="ID12" s="11"/>
      <c r="IE12" s="13"/>
      <c r="IF12" s="11">
        <v>319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309</v>
      </c>
      <c r="IW12" s="11"/>
      <c r="IX12" s="13"/>
      <c r="IY12" s="11"/>
      <c r="IZ12" s="12"/>
      <c r="JA12" s="12"/>
      <c r="JB12" s="11"/>
      <c r="JC12" s="13"/>
      <c r="JD12" s="11">
        <v>374</v>
      </c>
      <c r="JE12" s="11"/>
      <c r="JF12" s="13"/>
      <c r="JG12" s="11"/>
      <c r="JH12" s="12"/>
      <c r="JI12" s="12"/>
      <c r="JJ12" s="11"/>
      <c r="JK12" s="13"/>
      <c r="JL12" s="11">
        <v>358</v>
      </c>
      <c r="JM12" s="11"/>
      <c r="JN12" s="13"/>
      <c r="JO12" s="11"/>
      <c r="JP12" s="12"/>
      <c r="JQ12" s="12"/>
      <c r="JR12" s="11"/>
      <c r="JS12" s="13"/>
      <c r="JT12" s="11">
        <v>229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222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117</v>
      </c>
      <c r="LA12" s="11"/>
      <c r="LB12" s="13"/>
      <c r="LC12" s="11"/>
      <c r="LD12" s="12"/>
      <c r="LE12" s="12"/>
    </row>
    <row r="13">
      <c r="A13" s="10" t="s">
        <v>75</v>
      </c>
      <c r="B13" s="11">
        <v>33656</v>
      </c>
      <c r="C13" s="11">
        <f>=ROUNDDOWN(48.1487839771102,0)</f>
      </c>
      <c r="D13" s="11">
        <v>10407</v>
      </c>
      <c r="E13" s="12">
        <v>0.994</v>
      </c>
      <c r="F13" s="11"/>
      <c r="G13" s="11">
        <f>=ROUNDDOWN({0},0)</f>
      </c>
      <c r="H13" s="11"/>
      <c r="I13" s="12"/>
      <c r="J13" s="11"/>
      <c r="K13" s="13"/>
      <c r="L13" s="11">
        <v>205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>
        <v>205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>
        <v>190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>
        <v>4</v>
      </c>
      <c r="BE13" s="11"/>
      <c r="BF13" s="13"/>
      <c r="BG13" s="11"/>
      <c r="BH13" s="12"/>
      <c r="BI13" s="12"/>
      <c r="BJ13" s="11"/>
      <c r="BK13" s="13"/>
      <c r="BL13" s="11">
        <v>62</v>
      </c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>
        <v>42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205</v>
      </c>
      <c r="DI13" s="11"/>
      <c r="DJ13" s="13"/>
      <c r="DK13" s="11"/>
      <c r="DL13" s="12"/>
      <c r="DM13" s="12"/>
      <c r="DN13" s="11"/>
      <c r="DO13" s="13"/>
      <c r="DP13" s="11">
        <v>86</v>
      </c>
      <c r="DQ13" s="11"/>
      <c r="DR13" s="13"/>
      <c r="DS13" s="11"/>
      <c r="DT13" s="12"/>
      <c r="DU13" s="12"/>
      <c r="DV13" s="11"/>
      <c r="DW13" s="13"/>
      <c r="DX13" s="11">
        <v>86</v>
      </c>
      <c r="DY13" s="11"/>
      <c r="DZ13" s="13"/>
      <c r="EA13" s="11"/>
      <c r="EB13" s="12"/>
      <c r="EC13" s="12"/>
      <c r="ED13" s="11"/>
      <c r="EE13" s="13"/>
      <c r="EF13" s="11">
        <v>65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95</v>
      </c>
      <c r="EW13" s="11"/>
      <c r="EX13" s="13"/>
      <c r="EY13" s="11"/>
      <c r="EZ13" s="12"/>
      <c r="FA13" s="12"/>
      <c r="FB13" s="11"/>
      <c r="FC13" s="13"/>
      <c r="FD13" s="11">
        <v>122</v>
      </c>
      <c r="FE13" s="11"/>
      <c r="FF13" s="13"/>
      <c r="FG13" s="11"/>
      <c r="FH13" s="12"/>
      <c r="FI13" s="12"/>
      <c r="FJ13" s="11"/>
      <c r="FK13" s="13"/>
      <c r="FL13" s="11">
        <v>54</v>
      </c>
      <c r="FM13" s="11"/>
      <c r="FN13" s="13"/>
      <c r="FO13" s="11"/>
      <c r="FP13" s="12"/>
      <c r="FQ13" s="12"/>
      <c r="FR13" s="11"/>
      <c r="FS13" s="13"/>
      <c r="FT13" s="11">
        <v>23</v>
      </c>
      <c r="FU13" s="11"/>
      <c r="FV13" s="13"/>
      <c r="FW13" s="11"/>
      <c r="FX13" s="12"/>
      <c r="FY13" s="12"/>
      <c r="FZ13" s="11"/>
      <c r="GA13" s="13"/>
      <c r="GB13" s="11">
        <v>66</v>
      </c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156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>
        <v>180</v>
      </c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>
        <v>199</v>
      </c>
      <c r="IW13" s="11"/>
      <c r="IX13" s="13"/>
      <c r="IY13" s="11"/>
      <c r="IZ13" s="12"/>
      <c r="JA13" s="12"/>
      <c r="JB13" s="11"/>
      <c r="JC13" s="13"/>
      <c r="JD13" s="11">
        <v>205</v>
      </c>
      <c r="JE13" s="11"/>
      <c r="JF13" s="13"/>
      <c r="JG13" s="11"/>
      <c r="JH13" s="12"/>
      <c r="JI13" s="12"/>
      <c r="JJ13" s="11"/>
      <c r="JK13" s="13"/>
      <c r="JL13" s="11">
        <v>203</v>
      </c>
      <c r="JM13" s="11"/>
      <c r="JN13" s="13"/>
      <c r="JO13" s="11"/>
      <c r="JP13" s="12"/>
      <c r="JQ13" s="12"/>
      <c r="JR13" s="11"/>
      <c r="JS13" s="13"/>
      <c r="JT13" s="11">
        <v>41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76</v>
      </c>
      <c r="B14" s="11">
        <v>7030</v>
      </c>
      <c r="C14" s="11">
        <f>=ROUNDDOWN(15.0053361792956,0)</f>
      </c>
      <c r="D14" s="11">
        <v>6600</v>
      </c>
      <c r="E14" s="12">
        <v>0.9318</v>
      </c>
      <c r="F14" s="11"/>
      <c r="G14" s="11">
        <f>=ROUNDDOWN({0},0)</f>
      </c>
      <c r="H14" s="11"/>
      <c r="I14" s="12"/>
      <c r="J14" s="11"/>
      <c r="K14" s="13"/>
      <c r="L14" s="11">
        <v>58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>
        <v>58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43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48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58</v>
      </c>
      <c r="DI14" s="11"/>
      <c r="DJ14" s="13"/>
      <c r="DK14" s="11"/>
      <c r="DL14" s="12"/>
      <c r="DM14" s="12"/>
      <c r="DN14" s="11"/>
      <c r="DO14" s="13"/>
      <c r="DP14" s="11">
        <v>58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4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42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>
        <v>47</v>
      </c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37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>
        <v>19</v>
      </c>
      <c r="GS14" s="11"/>
      <c r="GT14" s="13"/>
      <c r="GU14" s="11"/>
      <c r="GV14" s="12"/>
      <c r="GW14" s="12"/>
      <c r="GX14" s="11"/>
      <c r="GY14" s="13"/>
      <c r="GZ14" s="11">
        <v>56</v>
      </c>
      <c r="HA14" s="11"/>
      <c r="HB14" s="13"/>
      <c r="HC14" s="11"/>
      <c r="HD14" s="12"/>
      <c r="HE14" s="12"/>
      <c r="HF14" s="11"/>
      <c r="HG14" s="13"/>
      <c r="HH14" s="11">
        <v>47</v>
      </c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>
        <v>57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>
        <v>54</v>
      </c>
      <c r="IW14" s="11"/>
      <c r="IX14" s="13"/>
      <c r="IY14" s="11"/>
      <c r="IZ14" s="12"/>
      <c r="JA14" s="12"/>
      <c r="JB14" s="11"/>
      <c r="JC14" s="13"/>
      <c r="JD14" s="11">
        <v>58</v>
      </c>
      <c r="JE14" s="11"/>
      <c r="JF14" s="13"/>
      <c r="JG14" s="11"/>
      <c r="JH14" s="12"/>
      <c r="JI14" s="12"/>
      <c r="JJ14" s="11"/>
      <c r="JK14" s="13"/>
      <c r="JL14" s="11">
        <v>58</v>
      </c>
      <c r="JM14" s="11"/>
      <c r="JN14" s="13"/>
      <c r="JO14" s="11"/>
      <c r="JP14" s="12"/>
      <c r="JQ14" s="12"/>
      <c r="JR14" s="11"/>
      <c r="JS14" s="13"/>
      <c r="JT14" s="11">
        <v>56</v>
      </c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>
        <v>49</v>
      </c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>
        <v>26</v>
      </c>
      <c r="LA14" s="11"/>
      <c r="LB14" s="13"/>
      <c r="LC14" s="11"/>
      <c r="LD14" s="12"/>
      <c r="LE14" s="12"/>
    </row>
    <row r="15">
      <c r="A15" s="10" t="s">
        <v>77</v>
      </c>
      <c r="B15" s="11">
        <v>10311</v>
      </c>
      <c r="C15" s="11">
        <f>=ROUNDDOWN(284.049586776859,0)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27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>
        <v>27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27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>
        <v>27</v>
      </c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18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>
        <v>27</v>
      </c>
      <c r="IW15" s="11"/>
      <c r="IX15" s="13"/>
      <c r="IY15" s="11"/>
      <c r="IZ15" s="12"/>
      <c r="JA15" s="12"/>
      <c r="JB15" s="11"/>
      <c r="JC15" s="13"/>
      <c r="JD15" s="11">
        <v>27</v>
      </c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78</v>
      </c>
      <c r="B16" s="11">
        <v>14141</v>
      </c>
      <c r="C16" s="11">
        <f>=ROUNDDOWN(97.9293628808864,0)</f>
      </c>
      <c r="D16" s="11">
        <v>1008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22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>
        <v>22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>
        <v>16</v>
      </c>
      <c r="DI16" s="11"/>
      <c r="DJ16" s="13"/>
      <c r="DK16" s="11"/>
      <c r="DL16" s="12"/>
      <c r="DM16" s="12"/>
      <c r="DN16" s="11"/>
      <c r="DO16" s="13"/>
      <c r="DP16" s="11">
        <v>4</v>
      </c>
      <c r="DQ16" s="11"/>
      <c r="DR16" s="13"/>
      <c r="DS16" s="11"/>
      <c r="DT16" s="12"/>
      <c r="DU16" s="12"/>
      <c r="DV16" s="11"/>
      <c r="DW16" s="13"/>
      <c r="DX16" s="11">
        <v>4</v>
      </c>
      <c r="DY16" s="11"/>
      <c r="DZ16" s="13"/>
      <c r="EA16" s="11"/>
      <c r="EB16" s="12"/>
      <c r="EC16" s="12"/>
      <c r="ED16" s="11"/>
      <c r="EE16" s="13"/>
      <c r="EF16" s="11">
        <v>7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>
        <v>5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6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>
        <v>4</v>
      </c>
      <c r="IW16" s="11"/>
      <c r="IX16" s="13"/>
      <c r="IY16" s="11"/>
      <c r="IZ16" s="12"/>
      <c r="JA16" s="12"/>
      <c r="JB16" s="11"/>
      <c r="JC16" s="13"/>
      <c r="JD16" s="11">
        <v>4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79</v>
      </c>
      <c r="B17" s="11">
        <v>28958</v>
      </c>
      <c r="C17" s="11">
        <f>=ROUNDDOWN(46.2883631713555,0)</f>
      </c>
      <c r="D17" s="11">
        <v>5230</v>
      </c>
      <c r="E17" s="12">
        <v>1</v>
      </c>
      <c r="F17" s="11"/>
      <c r="G17" s="11">
        <f>=ROUNDDOWN({0},0)</f>
      </c>
      <c r="H17" s="11"/>
      <c r="I17" s="12"/>
      <c r="J17" s="11"/>
      <c r="K17" s="13"/>
      <c r="L17" s="11">
        <v>55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>
        <v>43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>
        <v>43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9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>
        <v>52</v>
      </c>
      <c r="DI17" s="11"/>
      <c r="DJ17" s="13"/>
      <c r="DK17" s="11"/>
      <c r="DL17" s="12"/>
      <c r="DM17" s="12"/>
      <c r="DN17" s="11"/>
      <c r="DO17" s="13"/>
      <c r="DP17" s="11">
        <v>12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>
        <v>10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>
        <v>11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33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>
        <v>12</v>
      </c>
      <c r="IW17" s="11"/>
      <c r="IX17" s="13"/>
      <c r="IY17" s="11"/>
      <c r="IZ17" s="12"/>
      <c r="JA17" s="12"/>
      <c r="JB17" s="11"/>
      <c r="JC17" s="13"/>
      <c r="JD17" s="11">
        <v>1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80</v>
      </c>
      <c r="B18" s="11">
        <v>4518</v>
      </c>
      <c r="C18" s="11">
        <f>=ROUNDDOWN(273.818181818182,0)</f>
      </c>
      <c r="D18" s="11"/>
      <c r="E18" s="12">
        <v>0.3235</v>
      </c>
      <c r="F18" s="11"/>
      <c r="G18" s="11">
        <f>=ROUNDDOWN({0},0)</f>
      </c>
      <c r="H18" s="11"/>
      <c r="I18" s="12"/>
      <c r="J18" s="11"/>
      <c r="K18" s="13"/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81</v>
      </c>
      <c r="B19" s="11">
        <v>435979</v>
      </c>
      <c r="C19" s="11">
        <f>=ROUNDDOWN(20.1578957102302,0)</f>
      </c>
      <c r="D19" s="11">
        <v>154429</v>
      </c>
      <c r="E19" s="12">
        <v>0.868</v>
      </c>
      <c r="F19" s="11"/>
      <c r="G19" s="11">
        <f>=ROUNDDOWN({0},0)</f>
      </c>
      <c r="H19" s="11"/>
      <c r="I19" s="12"/>
      <c r="J19" s="11"/>
      <c r="K19" s="13"/>
      <c r="L19" s="11">
        <v>1350</v>
      </c>
      <c r="M19" s="14"/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975</v>
      </c>
      <c r="Y19" s="11"/>
      <c r="Z19" s="13"/>
      <c r="AA19" s="11"/>
      <c r="AB19" s="12"/>
      <c r="AC19" s="12"/>
      <c r="AD19" s="11"/>
      <c r="AE19" s="13"/>
      <c r="AF19" s="11">
        <v>77</v>
      </c>
      <c r="AG19" s="11"/>
      <c r="AH19" s="13"/>
      <c r="AI19" s="11"/>
      <c r="AJ19" s="12"/>
      <c r="AK19" s="12"/>
      <c r="AL19" s="11"/>
      <c r="AM19" s="13"/>
      <c r="AN19" s="11">
        <v>1118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>
        <v>330</v>
      </c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>
        <v>897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/>
      <c r="DG19" s="13"/>
      <c r="DH19" s="11">
        <v>997</v>
      </c>
      <c r="DI19" s="11"/>
      <c r="DJ19" s="13"/>
      <c r="DK19" s="11"/>
      <c r="DL19" s="12"/>
      <c r="DM19" s="12"/>
      <c r="DN19" s="11"/>
      <c r="DO19" s="13"/>
      <c r="DP19" s="11">
        <v>839</v>
      </c>
      <c r="DQ19" s="11"/>
      <c r="DR19" s="13"/>
      <c r="DS19" s="11"/>
      <c r="DT19" s="12"/>
      <c r="DU19" s="12"/>
      <c r="DV19" s="11"/>
      <c r="DW19" s="13"/>
      <c r="DX19" s="11">
        <v>19</v>
      </c>
      <c r="DY19" s="11"/>
      <c r="DZ19" s="13"/>
      <c r="EA19" s="11"/>
      <c r="EB19" s="12"/>
      <c r="EC19" s="12"/>
      <c r="ED19" s="11"/>
      <c r="EE19" s="13"/>
      <c r="EF19" s="11">
        <v>686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>
        <v>704</v>
      </c>
      <c r="EW19" s="11"/>
      <c r="EX19" s="13"/>
      <c r="EY19" s="11"/>
      <c r="EZ19" s="12"/>
      <c r="FA19" s="12"/>
      <c r="FB19" s="11"/>
      <c r="FC19" s="13"/>
      <c r="FD19" s="11">
        <v>713</v>
      </c>
      <c r="FE19" s="11"/>
      <c r="FF19" s="13"/>
      <c r="FG19" s="11"/>
      <c r="FH19" s="12"/>
      <c r="FI19" s="12"/>
      <c r="FJ19" s="11"/>
      <c r="FK19" s="13"/>
      <c r="FL19" s="11">
        <v>710</v>
      </c>
      <c r="FM19" s="11"/>
      <c r="FN19" s="13"/>
      <c r="FO19" s="11"/>
      <c r="FP19" s="12"/>
      <c r="FQ19" s="12"/>
      <c r="FR19" s="11"/>
      <c r="FS19" s="13"/>
      <c r="FT19" s="11">
        <v>505</v>
      </c>
      <c r="FU19" s="11"/>
      <c r="FV19" s="13"/>
      <c r="FW19" s="11"/>
      <c r="FX19" s="12"/>
      <c r="FY19" s="12"/>
      <c r="FZ19" s="11"/>
      <c r="GA19" s="13"/>
      <c r="GB19" s="11">
        <v>945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>
        <v>65</v>
      </c>
      <c r="GS19" s="11"/>
      <c r="GT19" s="13"/>
      <c r="GU19" s="11"/>
      <c r="GV19" s="12"/>
      <c r="GW19" s="12"/>
      <c r="GX19" s="11"/>
      <c r="GY19" s="13"/>
      <c r="GZ19" s="11">
        <v>974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>
        <v>349</v>
      </c>
      <c r="HQ19" s="11"/>
      <c r="HR19" s="13"/>
      <c r="HS19" s="11"/>
      <c r="HT19" s="12"/>
      <c r="HU19" s="12"/>
      <c r="HV19" s="11"/>
      <c r="HW19" s="13"/>
      <c r="HX19" s="11">
        <v>63</v>
      </c>
      <c r="HY19" s="11"/>
      <c r="HZ19" s="13"/>
      <c r="IA19" s="11"/>
      <c r="IB19" s="12"/>
      <c r="IC19" s="12"/>
      <c r="ID19" s="11"/>
      <c r="IE19" s="13"/>
      <c r="IF19" s="11">
        <v>967</v>
      </c>
      <c r="IG19" s="11"/>
      <c r="IH19" s="13"/>
      <c r="II19" s="11"/>
      <c r="IJ19" s="12"/>
      <c r="IK19" s="12"/>
      <c r="IL19" s="11"/>
      <c r="IM19" s="13"/>
      <c r="IN19" s="11">
        <v>50</v>
      </c>
      <c r="IO19" s="11"/>
      <c r="IP19" s="13"/>
      <c r="IQ19" s="11"/>
      <c r="IR19" s="12"/>
      <c r="IS19" s="12"/>
      <c r="IT19" s="11"/>
      <c r="IU19" s="13"/>
      <c r="IV19" s="11">
        <v>992</v>
      </c>
      <c r="IW19" s="11"/>
      <c r="IX19" s="13"/>
      <c r="IY19" s="11"/>
      <c r="IZ19" s="12"/>
      <c r="JA19" s="12"/>
      <c r="JB19" s="11"/>
      <c r="JC19" s="13"/>
      <c r="JD19" s="11">
        <v>998</v>
      </c>
      <c r="JE19" s="11"/>
      <c r="JF19" s="13"/>
      <c r="JG19" s="11"/>
      <c r="JH19" s="12"/>
      <c r="JI19" s="12"/>
      <c r="JJ19" s="11"/>
      <c r="JK19" s="13"/>
      <c r="JL19" s="11">
        <v>975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612</v>
      </c>
      <c r="KK19" s="11"/>
      <c r="KL19" s="13"/>
      <c r="KM19" s="11"/>
      <c r="KN19" s="12"/>
      <c r="KO19" s="12"/>
      <c r="KP19" s="11"/>
      <c r="KQ19" s="13"/>
      <c r="KR19" s="11">
        <v>210</v>
      </c>
      <c r="KS19" s="11"/>
      <c r="KT19" s="13"/>
      <c r="KU19" s="11"/>
      <c r="KV19" s="12"/>
      <c r="KW19" s="12"/>
      <c r="KX19" s="11"/>
      <c r="KY19" s="13"/>
      <c r="KZ19" s="11">
        <v>83</v>
      </c>
      <c r="LA19" s="11"/>
      <c r="LB19" s="13"/>
      <c r="LC19" s="11"/>
      <c r="LD19" s="12"/>
      <c r="LE19" s="12"/>
    </row>
    <row r="20">
      <c r="A20" s="10" t="s">
        <v>82</v>
      </c>
      <c r="B20" s="11">
        <v>80913</v>
      </c>
      <c r="C20" s="11">
        <f>=ROUNDDOWN(23.8822314049587,0)</f>
      </c>
      <c r="D20" s="11">
        <v>48420</v>
      </c>
      <c r="E20" s="12">
        <v>0.8766</v>
      </c>
      <c r="F20" s="11"/>
      <c r="G20" s="11">
        <f>=ROUNDDOWN({0},0)</f>
      </c>
      <c r="H20" s="11"/>
      <c r="I20" s="12"/>
      <c r="J20" s="11"/>
      <c r="K20" s="13"/>
      <c r="L20" s="11">
        <v>162</v>
      </c>
      <c r="M20" s="14"/>
      <c r="N20" s="11"/>
      <c r="O20" s="13"/>
      <c r="P20" s="11"/>
      <c r="Q20" s="14"/>
      <c r="R20" s="12"/>
      <c r="S20" s="12"/>
      <c r="T20" s="12"/>
      <c r="U20" s="12"/>
      <c r="V20" s="11"/>
      <c r="W20" s="13"/>
      <c r="X20" s="11">
        <v>156</v>
      </c>
      <c r="Y20" s="11"/>
      <c r="Z20" s="13"/>
      <c r="AA20" s="11"/>
      <c r="AB20" s="12"/>
      <c r="AC20" s="12"/>
      <c r="AD20" s="11"/>
      <c r="AE20" s="13"/>
      <c r="AF20" s="11">
        <v>30</v>
      </c>
      <c r="AG20" s="11"/>
      <c r="AH20" s="13"/>
      <c r="AI20" s="11"/>
      <c r="AJ20" s="12"/>
      <c r="AK20" s="12"/>
      <c r="AL20" s="11"/>
      <c r="AM20" s="13"/>
      <c r="AN20" s="11">
        <v>128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>
        <v>4</v>
      </c>
      <c r="BE20" s="11"/>
      <c r="BF20" s="13"/>
      <c r="BG20" s="11"/>
      <c r="BH20" s="12"/>
      <c r="BI20" s="12"/>
      <c r="BJ20" s="11"/>
      <c r="BK20" s="13"/>
      <c r="BL20" s="11">
        <v>108</v>
      </c>
      <c r="BM20" s="11"/>
      <c r="BN20" s="13"/>
      <c r="BO20" s="11"/>
      <c r="BP20" s="12"/>
      <c r="BQ20" s="12"/>
      <c r="BR20" s="11"/>
      <c r="BS20" s="13"/>
      <c r="BT20" s="11"/>
      <c r="BU20" s="11"/>
      <c r="BV20" s="13"/>
      <c r="BW20" s="11"/>
      <c r="BX20" s="12"/>
      <c r="BY20" s="12"/>
      <c r="BZ20" s="11"/>
      <c r="CA20" s="13"/>
      <c r="CB20" s="11">
        <v>151</v>
      </c>
      <c r="CC20" s="11"/>
      <c r="CD20" s="13"/>
      <c r="CE20" s="11"/>
      <c r="CF20" s="12"/>
      <c r="CG20" s="12"/>
      <c r="CH20" s="11"/>
      <c r="CI20" s="13"/>
      <c r="CJ20" s="11"/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/>
      <c r="CY20" s="13"/>
      <c r="CZ20" s="11"/>
      <c r="DA20" s="11"/>
      <c r="DB20" s="13"/>
      <c r="DC20" s="11"/>
      <c r="DD20" s="12"/>
      <c r="DE20" s="12"/>
      <c r="DF20" s="11"/>
      <c r="DG20" s="13"/>
      <c r="DH20" s="11">
        <v>159</v>
      </c>
      <c r="DI20" s="11"/>
      <c r="DJ20" s="13"/>
      <c r="DK20" s="11"/>
      <c r="DL20" s="12"/>
      <c r="DM20" s="12"/>
      <c r="DN20" s="11"/>
      <c r="DO20" s="13"/>
      <c r="DP20" s="11">
        <v>155</v>
      </c>
      <c r="DQ20" s="11"/>
      <c r="DR20" s="13"/>
      <c r="DS20" s="11"/>
      <c r="DT20" s="12"/>
      <c r="DU20" s="12"/>
      <c r="DV20" s="11"/>
      <c r="DW20" s="13"/>
      <c r="DX20" s="11">
        <v>24</v>
      </c>
      <c r="DY20" s="11"/>
      <c r="DZ20" s="13"/>
      <c r="EA20" s="11"/>
      <c r="EB20" s="12"/>
      <c r="EC20" s="12"/>
      <c r="ED20" s="11"/>
      <c r="EE20" s="13"/>
      <c r="EF20" s="11">
        <v>97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>
        <v>123</v>
      </c>
      <c r="EW20" s="11"/>
      <c r="EX20" s="13"/>
      <c r="EY20" s="11"/>
      <c r="EZ20" s="12"/>
      <c r="FA20" s="12"/>
      <c r="FB20" s="11"/>
      <c r="FC20" s="13"/>
      <c r="FD20" s="11">
        <v>153</v>
      </c>
      <c r="FE20" s="11"/>
      <c r="FF20" s="13"/>
      <c r="FG20" s="11"/>
      <c r="FH20" s="12"/>
      <c r="FI20" s="12"/>
      <c r="FJ20" s="11"/>
      <c r="FK20" s="13"/>
      <c r="FL20" s="11">
        <v>90</v>
      </c>
      <c r="FM20" s="11"/>
      <c r="FN20" s="13"/>
      <c r="FO20" s="11"/>
      <c r="FP20" s="12"/>
      <c r="FQ20" s="12"/>
      <c r="FR20" s="11"/>
      <c r="FS20" s="13"/>
      <c r="FT20" s="11">
        <v>71</v>
      </c>
      <c r="FU20" s="11"/>
      <c r="FV20" s="13"/>
      <c r="FW20" s="11"/>
      <c r="FX20" s="12"/>
      <c r="FY20" s="12"/>
      <c r="FZ20" s="11"/>
      <c r="GA20" s="13"/>
      <c r="GB20" s="11">
        <v>155</v>
      </c>
      <c r="GC20" s="11"/>
      <c r="GD20" s="13"/>
      <c r="GE20" s="11"/>
      <c r="GF20" s="12"/>
      <c r="GG20" s="12"/>
      <c r="GH20" s="11"/>
      <c r="GI20" s="13"/>
      <c r="GJ20" s="11">
        <v>24</v>
      </c>
      <c r="GK20" s="11"/>
      <c r="GL20" s="13"/>
      <c r="GM20" s="11"/>
      <c r="GN20" s="12"/>
      <c r="GO20" s="12"/>
      <c r="GP20" s="11"/>
      <c r="GQ20" s="13"/>
      <c r="GR20" s="11">
        <v>17</v>
      </c>
      <c r="GS20" s="11"/>
      <c r="GT20" s="13"/>
      <c r="GU20" s="11"/>
      <c r="GV20" s="12"/>
      <c r="GW20" s="12"/>
      <c r="GX20" s="11"/>
      <c r="GY20" s="13"/>
      <c r="GZ20" s="11">
        <v>154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24</v>
      </c>
      <c r="HQ20" s="11"/>
      <c r="HR20" s="13"/>
      <c r="HS20" s="11"/>
      <c r="HT20" s="12"/>
      <c r="HU20" s="12"/>
      <c r="HV20" s="11"/>
      <c r="HW20" s="13"/>
      <c r="HX20" s="11">
        <v>66</v>
      </c>
      <c r="HY20" s="11"/>
      <c r="HZ20" s="13"/>
      <c r="IA20" s="11"/>
      <c r="IB20" s="12"/>
      <c r="IC20" s="12"/>
      <c r="ID20" s="11"/>
      <c r="IE20" s="13"/>
      <c r="IF20" s="11">
        <v>155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>
        <v>155</v>
      </c>
      <c r="IW20" s="11"/>
      <c r="IX20" s="13"/>
      <c r="IY20" s="11"/>
      <c r="IZ20" s="12"/>
      <c r="JA20" s="12"/>
      <c r="JB20" s="11"/>
      <c r="JC20" s="13"/>
      <c r="JD20" s="11">
        <v>159</v>
      </c>
      <c r="JE20" s="11"/>
      <c r="JF20" s="13"/>
      <c r="JG20" s="11"/>
      <c r="JH20" s="12"/>
      <c r="JI20" s="12"/>
      <c r="JJ20" s="11"/>
      <c r="JK20" s="13"/>
      <c r="JL20" s="11">
        <v>158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>
        <v>90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82</v>
      </c>
      <c r="LA20" s="11"/>
      <c r="LB20" s="13"/>
      <c r="LC20" s="11"/>
      <c r="LD20" s="12"/>
      <c r="LE20" s="12"/>
    </row>
    <row r="21">
      <c r="A21" s="10" t="s">
        <v>83</v>
      </c>
      <c r="B21" s="11">
        <v>230838</v>
      </c>
      <c r="C21" s="11">
        <f>=ROUNDDOWN(26.0937093765896,0)</f>
      </c>
      <c r="D21" s="11">
        <v>121373</v>
      </c>
      <c r="E21" s="12">
        <v>0.9237</v>
      </c>
      <c r="F21" s="11"/>
      <c r="G21" s="11">
        <f>=ROUNDDOWN({0},0)</f>
      </c>
      <c r="H21" s="11"/>
      <c r="I21" s="12"/>
      <c r="J21" s="11"/>
      <c r="K21" s="13"/>
      <c r="L21" s="11">
        <v>576</v>
      </c>
      <c r="M21" s="14"/>
      <c r="N21" s="11"/>
      <c r="O21" s="13"/>
      <c r="P21" s="11"/>
      <c r="Q21" s="14"/>
      <c r="R21" s="12"/>
      <c r="S21" s="12"/>
      <c r="T21" s="12"/>
      <c r="U21" s="12"/>
      <c r="V21" s="11"/>
      <c r="W21" s="13"/>
      <c r="X21" s="11">
        <v>553</v>
      </c>
      <c r="Y21" s="11"/>
      <c r="Z21" s="13"/>
      <c r="AA21" s="11"/>
      <c r="AB21" s="12"/>
      <c r="AC21" s="12"/>
      <c r="AD21" s="11"/>
      <c r="AE21" s="13"/>
      <c r="AF21" s="11"/>
      <c r="AG21" s="11"/>
      <c r="AH21" s="13"/>
      <c r="AI21" s="11"/>
      <c r="AJ21" s="12"/>
      <c r="AK21" s="12"/>
      <c r="AL21" s="11"/>
      <c r="AM21" s="13"/>
      <c r="AN21" s="11">
        <v>541</v>
      </c>
      <c r="AO21" s="11"/>
      <c r="AP21" s="13"/>
      <c r="AQ21" s="11"/>
      <c r="AR21" s="12"/>
      <c r="AS21" s="12"/>
      <c r="AT21" s="11"/>
      <c r="AU21" s="13"/>
      <c r="AV21" s="11"/>
      <c r="AW21" s="11"/>
      <c r="AX21" s="13"/>
      <c r="AY21" s="11"/>
      <c r="AZ21" s="12"/>
      <c r="BA21" s="12"/>
      <c r="BB21" s="11"/>
      <c r="BC21" s="13"/>
      <c r="BD21" s="11">
        <v>208</v>
      </c>
      <c r="BE21" s="11"/>
      <c r="BF21" s="13"/>
      <c r="BG21" s="11"/>
      <c r="BH21" s="12"/>
      <c r="BI21" s="12"/>
      <c r="BJ21" s="11"/>
      <c r="BK21" s="13"/>
      <c r="BL21" s="11">
        <v>155</v>
      </c>
      <c r="BM21" s="11"/>
      <c r="BN21" s="13"/>
      <c r="BO21" s="11"/>
      <c r="BP21" s="12"/>
      <c r="BQ21" s="12"/>
      <c r="BR21" s="11"/>
      <c r="BS21" s="13"/>
      <c r="BT21" s="11"/>
      <c r="BU21" s="11"/>
      <c r="BV21" s="13"/>
      <c r="BW21" s="11"/>
      <c r="BX21" s="12"/>
      <c r="BY21" s="12"/>
      <c r="BZ21" s="11"/>
      <c r="CA21" s="13"/>
      <c r="CB21" s="11">
        <v>341</v>
      </c>
      <c r="CC21" s="11"/>
      <c r="CD21" s="13"/>
      <c r="CE21" s="11"/>
      <c r="CF21" s="12"/>
      <c r="CG21" s="12"/>
      <c r="CH21" s="11"/>
      <c r="CI21" s="13"/>
      <c r="CJ21" s="11"/>
      <c r="CK21" s="11"/>
      <c r="CL21" s="13"/>
      <c r="CM21" s="11"/>
      <c r="CN21" s="12"/>
      <c r="CO21" s="12"/>
      <c r="CP21" s="11"/>
      <c r="CQ21" s="13"/>
      <c r="CR21" s="11"/>
      <c r="CS21" s="11"/>
      <c r="CT21" s="13"/>
      <c r="CU21" s="11"/>
      <c r="CV21" s="12"/>
      <c r="CW21" s="12"/>
      <c r="CX21" s="11"/>
      <c r="CY21" s="13"/>
      <c r="CZ21" s="11"/>
      <c r="DA21" s="11"/>
      <c r="DB21" s="13"/>
      <c r="DC21" s="11"/>
      <c r="DD21" s="12"/>
      <c r="DE21" s="12"/>
      <c r="DF21" s="11"/>
      <c r="DG21" s="13"/>
      <c r="DH21" s="11">
        <v>566</v>
      </c>
      <c r="DI21" s="11"/>
      <c r="DJ21" s="13"/>
      <c r="DK21" s="11"/>
      <c r="DL21" s="12"/>
      <c r="DM21" s="12"/>
      <c r="DN21" s="11"/>
      <c r="DO21" s="13"/>
      <c r="DP21" s="11">
        <v>564</v>
      </c>
      <c r="DQ21" s="11"/>
      <c r="DR21" s="13"/>
      <c r="DS21" s="11"/>
      <c r="DT21" s="12"/>
      <c r="DU21" s="12"/>
      <c r="DV21" s="11"/>
      <c r="DW21" s="13"/>
      <c r="DX21" s="11">
        <v>10</v>
      </c>
      <c r="DY21" s="11"/>
      <c r="DZ21" s="13"/>
      <c r="EA21" s="11"/>
      <c r="EB21" s="12"/>
      <c r="EC21" s="12"/>
      <c r="ED21" s="11"/>
      <c r="EE21" s="13"/>
      <c r="EF21" s="11">
        <v>462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79</v>
      </c>
      <c r="EW21" s="11"/>
      <c r="EX21" s="13"/>
      <c r="EY21" s="11"/>
      <c r="EZ21" s="12"/>
      <c r="FA21" s="12"/>
      <c r="FB21" s="11"/>
      <c r="FC21" s="13"/>
      <c r="FD21" s="11">
        <v>114</v>
      </c>
      <c r="FE21" s="11"/>
      <c r="FF21" s="13"/>
      <c r="FG21" s="11"/>
      <c r="FH21" s="12"/>
      <c r="FI21" s="12"/>
      <c r="FJ21" s="11"/>
      <c r="FK21" s="13"/>
      <c r="FL21" s="11">
        <v>256</v>
      </c>
      <c r="FM21" s="11"/>
      <c r="FN21" s="13"/>
      <c r="FO21" s="11"/>
      <c r="FP21" s="12"/>
      <c r="FQ21" s="12"/>
      <c r="FR21" s="11"/>
      <c r="FS21" s="13"/>
      <c r="FT21" s="11">
        <v>50</v>
      </c>
      <c r="FU21" s="11"/>
      <c r="FV21" s="13"/>
      <c r="FW21" s="11"/>
      <c r="FX21" s="12"/>
      <c r="FY21" s="12"/>
      <c r="FZ21" s="11"/>
      <c r="GA21" s="13"/>
      <c r="GB21" s="11">
        <v>522</v>
      </c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>
        <v>80</v>
      </c>
      <c r="GS21" s="11"/>
      <c r="GT21" s="13"/>
      <c r="GU21" s="11"/>
      <c r="GV21" s="12"/>
      <c r="GW21" s="12"/>
      <c r="GX21" s="11"/>
      <c r="GY21" s="13"/>
      <c r="GZ21" s="11">
        <v>531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>
        <v>210</v>
      </c>
      <c r="HQ21" s="11"/>
      <c r="HR21" s="13"/>
      <c r="HS21" s="11"/>
      <c r="HT21" s="12"/>
      <c r="HU21" s="12"/>
      <c r="HV21" s="11"/>
      <c r="HW21" s="13"/>
      <c r="HX21" s="11">
        <v>11</v>
      </c>
      <c r="HY21" s="11"/>
      <c r="HZ21" s="13"/>
      <c r="IA21" s="11"/>
      <c r="IB21" s="12"/>
      <c r="IC21" s="12"/>
      <c r="ID21" s="11"/>
      <c r="IE21" s="13"/>
      <c r="IF21" s="11">
        <v>21</v>
      </c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>
        <v>533</v>
      </c>
      <c r="IW21" s="11"/>
      <c r="IX21" s="13"/>
      <c r="IY21" s="11"/>
      <c r="IZ21" s="12"/>
      <c r="JA21" s="12"/>
      <c r="JB21" s="11"/>
      <c r="JC21" s="13"/>
      <c r="JD21" s="11">
        <v>560</v>
      </c>
      <c r="JE21" s="11"/>
      <c r="JF21" s="13"/>
      <c r="JG21" s="11"/>
      <c r="JH21" s="12"/>
      <c r="JI21" s="12"/>
      <c r="JJ21" s="11"/>
      <c r="JK21" s="13"/>
      <c r="JL21" s="11">
        <v>246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>
        <v>107</v>
      </c>
      <c r="KK21" s="11"/>
      <c r="KL21" s="13"/>
      <c r="KM21" s="11"/>
      <c r="KN21" s="12"/>
      <c r="KO21" s="12"/>
      <c r="KP21" s="11"/>
      <c r="KQ21" s="13"/>
      <c r="KR21" s="11">
        <v>1</v>
      </c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37</v>
      </c>
      <c r="K22" s="17">
        <v>4553.78</v>
      </c>
      <c r="L22" s="15">
        <v>7165</v>
      </c>
      <c r="M22" s="18">
        <v>0.64</v>
      </c>
      <c r="N22" s="15"/>
      <c r="O22" s="17"/>
      <c r="P22" s="15"/>
      <c r="Q22" s="18"/>
      <c r="R22" s="16"/>
      <c r="S22" s="16"/>
      <c r="T22" s="16"/>
      <c r="U22" s="16"/>
      <c r="V22" s="15">
        <v>37</v>
      </c>
      <c r="W22" s="17">
        <v>4553.78</v>
      </c>
      <c r="X22" s="15">
        <v>6139</v>
      </c>
      <c r="Y22" s="15"/>
      <c r="Z22" s="17"/>
      <c r="AA22" s="15"/>
      <c r="AB22" s="16"/>
      <c r="AC22" s="16"/>
      <c r="AD22" s="15"/>
      <c r="AE22" s="17"/>
      <c r="AF22" s="15">
        <v>765</v>
      </c>
      <c r="AG22" s="15"/>
      <c r="AH22" s="17"/>
      <c r="AI22" s="15"/>
      <c r="AJ22" s="16"/>
      <c r="AK22" s="16"/>
      <c r="AL22" s="15"/>
      <c r="AM22" s="17"/>
      <c r="AN22" s="15">
        <v>6061</v>
      </c>
      <c r="AO22" s="15"/>
      <c r="AP22" s="17"/>
      <c r="AQ22" s="15"/>
      <c r="AR22" s="16"/>
      <c r="AS22" s="16"/>
      <c r="AT22" s="15"/>
      <c r="AU22" s="17"/>
      <c r="AV22" s="15">
        <v>1</v>
      </c>
      <c r="AW22" s="15"/>
      <c r="AX22" s="17"/>
      <c r="AY22" s="15"/>
      <c r="AZ22" s="16"/>
      <c r="BA22" s="16"/>
      <c r="BB22" s="15"/>
      <c r="BC22" s="17"/>
      <c r="BD22" s="15">
        <v>1430</v>
      </c>
      <c r="BE22" s="15"/>
      <c r="BF22" s="17"/>
      <c r="BG22" s="15"/>
      <c r="BH22" s="16"/>
      <c r="BI22" s="16"/>
      <c r="BJ22" s="15"/>
      <c r="BK22" s="17"/>
      <c r="BL22" s="15">
        <v>2213</v>
      </c>
      <c r="BM22" s="15"/>
      <c r="BN22" s="17"/>
      <c r="BO22" s="15"/>
      <c r="BP22" s="16"/>
      <c r="BQ22" s="16"/>
      <c r="BR22" s="15"/>
      <c r="BS22" s="17"/>
      <c r="BT22" s="15"/>
      <c r="BU22" s="15"/>
      <c r="BV22" s="17"/>
      <c r="BW22" s="15"/>
      <c r="BX22" s="16"/>
      <c r="BY22" s="16"/>
      <c r="BZ22" s="15"/>
      <c r="CA22" s="17"/>
      <c r="CB22" s="15">
        <v>4337</v>
      </c>
      <c r="CC22" s="15"/>
      <c r="CD22" s="17"/>
      <c r="CE22" s="15"/>
      <c r="CF22" s="16"/>
      <c r="CG22" s="16"/>
      <c r="CH22" s="15"/>
      <c r="CI22" s="17"/>
      <c r="CJ22" s="15">
        <v>152</v>
      </c>
      <c r="CK22" s="15"/>
      <c r="CL22" s="17"/>
      <c r="CM22" s="15"/>
      <c r="CN22" s="16"/>
      <c r="CO22" s="16"/>
      <c r="CP22" s="15"/>
      <c r="CQ22" s="17"/>
      <c r="CR22" s="15">
        <v>9</v>
      </c>
      <c r="CS22" s="15"/>
      <c r="CT22" s="17"/>
      <c r="CU22" s="15"/>
      <c r="CV22" s="16"/>
      <c r="CW22" s="16"/>
      <c r="CX22" s="15"/>
      <c r="CY22" s="17"/>
      <c r="CZ22" s="15"/>
      <c r="DA22" s="15"/>
      <c r="DB22" s="17"/>
      <c r="DC22" s="15"/>
      <c r="DD22" s="16"/>
      <c r="DE22" s="16"/>
      <c r="DF22" s="15"/>
      <c r="DG22" s="17"/>
      <c r="DH22" s="15">
        <v>6056</v>
      </c>
      <c r="DI22" s="15"/>
      <c r="DJ22" s="17"/>
      <c r="DK22" s="15"/>
      <c r="DL22" s="16"/>
      <c r="DM22" s="16"/>
      <c r="DN22" s="15"/>
      <c r="DO22" s="17"/>
      <c r="DP22" s="15">
        <v>5290</v>
      </c>
      <c r="DQ22" s="15"/>
      <c r="DR22" s="17"/>
      <c r="DS22" s="15"/>
      <c r="DT22" s="16"/>
      <c r="DU22" s="16"/>
      <c r="DV22" s="15"/>
      <c r="DW22" s="17"/>
      <c r="DX22" s="15">
        <v>267</v>
      </c>
      <c r="DY22" s="15"/>
      <c r="DZ22" s="17"/>
      <c r="EA22" s="15"/>
      <c r="EB22" s="16"/>
      <c r="EC22" s="16"/>
      <c r="ED22" s="15"/>
      <c r="EE22" s="17"/>
      <c r="EF22" s="15">
        <v>3758</v>
      </c>
      <c r="EG22" s="15"/>
      <c r="EH22" s="17"/>
      <c r="EI22" s="15"/>
      <c r="EJ22" s="16"/>
      <c r="EK22" s="16"/>
      <c r="EL22" s="15"/>
      <c r="EM22" s="17"/>
      <c r="EN22" s="15"/>
      <c r="EO22" s="15"/>
      <c r="EP22" s="17"/>
      <c r="EQ22" s="15"/>
      <c r="ER22" s="16"/>
      <c r="ES22" s="16"/>
      <c r="ET22" s="15"/>
      <c r="EU22" s="17"/>
      <c r="EV22" s="15">
        <v>3879</v>
      </c>
      <c r="EW22" s="15"/>
      <c r="EX22" s="17"/>
      <c r="EY22" s="15"/>
      <c r="EZ22" s="16"/>
      <c r="FA22" s="16"/>
      <c r="FB22" s="15"/>
      <c r="FC22" s="17"/>
      <c r="FD22" s="15">
        <v>3112</v>
      </c>
      <c r="FE22" s="15"/>
      <c r="FF22" s="17"/>
      <c r="FG22" s="15"/>
      <c r="FH22" s="16"/>
      <c r="FI22" s="16"/>
      <c r="FJ22" s="15"/>
      <c r="FK22" s="17"/>
      <c r="FL22" s="15">
        <v>3952</v>
      </c>
      <c r="FM22" s="15"/>
      <c r="FN22" s="17"/>
      <c r="FO22" s="15"/>
      <c r="FP22" s="16"/>
      <c r="FQ22" s="16"/>
      <c r="FR22" s="15"/>
      <c r="FS22" s="17"/>
      <c r="FT22" s="15">
        <v>2355</v>
      </c>
      <c r="FU22" s="15"/>
      <c r="FV22" s="17"/>
      <c r="FW22" s="15"/>
      <c r="FX22" s="16"/>
      <c r="FY22" s="16"/>
      <c r="FZ22" s="15"/>
      <c r="GA22" s="17"/>
      <c r="GB22" s="15">
        <v>5225</v>
      </c>
      <c r="GC22" s="15"/>
      <c r="GD22" s="17"/>
      <c r="GE22" s="15"/>
      <c r="GF22" s="16"/>
      <c r="GG22" s="16"/>
      <c r="GH22" s="15"/>
      <c r="GI22" s="17"/>
      <c r="GJ22" s="15">
        <v>130</v>
      </c>
      <c r="GK22" s="15"/>
      <c r="GL22" s="17"/>
      <c r="GM22" s="15"/>
      <c r="GN22" s="16"/>
      <c r="GO22" s="16"/>
      <c r="GP22" s="15"/>
      <c r="GQ22" s="17"/>
      <c r="GR22" s="15">
        <v>1099</v>
      </c>
      <c r="GS22" s="15"/>
      <c r="GT22" s="17"/>
      <c r="GU22" s="15"/>
      <c r="GV22" s="16"/>
      <c r="GW22" s="16"/>
      <c r="GX22" s="15"/>
      <c r="GY22" s="17"/>
      <c r="GZ22" s="15">
        <v>5885</v>
      </c>
      <c r="HA22" s="15"/>
      <c r="HB22" s="17"/>
      <c r="HC22" s="15"/>
      <c r="HD22" s="16"/>
      <c r="HE22" s="16"/>
      <c r="HF22" s="15"/>
      <c r="HG22" s="17"/>
      <c r="HH22" s="15">
        <v>571</v>
      </c>
      <c r="HI22" s="15"/>
      <c r="HJ22" s="17"/>
      <c r="HK22" s="15"/>
      <c r="HL22" s="16"/>
      <c r="HM22" s="16"/>
      <c r="HN22" s="15"/>
      <c r="HO22" s="17"/>
      <c r="HP22" s="15">
        <v>1026</v>
      </c>
      <c r="HQ22" s="15"/>
      <c r="HR22" s="17"/>
      <c r="HS22" s="15"/>
      <c r="HT22" s="16"/>
      <c r="HU22" s="16"/>
      <c r="HV22" s="15"/>
      <c r="HW22" s="17"/>
      <c r="HX22" s="15">
        <v>262</v>
      </c>
      <c r="HY22" s="15"/>
      <c r="HZ22" s="17"/>
      <c r="IA22" s="15"/>
      <c r="IB22" s="16"/>
      <c r="IC22" s="16"/>
      <c r="ID22" s="15"/>
      <c r="IE22" s="17"/>
      <c r="IF22" s="15">
        <v>5201</v>
      </c>
      <c r="IG22" s="15"/>
      <c r="IH22" s="17"/>
      <c r="II22" s="15"/>
      <c r="IJ22" s="16"/>
      <c r="IK22" s="16"/>
      <c r="IL22" s="15"/>
      <c r="IM22" s="17"/>
      <c r="IN22" s="15">
        <v>157</v>
      </c>
      <c r="IO22" s="15"/>
      <c r="IP22" s="17"/>
      <c r="IQ22" s="15"/>
      <c r="IR22" s="16"/>
      <c r="IS22" s="16"/>
      <c r="IT22" s="15"/>
      <c r="IU22" s="17"/>
      <c r="IV22" s="15">
        <v>5772</v>
      </c>
      <c r="IW22" s="15"/>
      <c r="IX22" s="17"/>
      <c r="IY22" s="15"/>
      <c r="IZ22" s="16"/>
      <c r="JA22" s="16"/>
      <c r="JB22" s="15"/>
      <c r="JC22" s="17"/>
      <c r="JD22" s="15">
        <v>6106</v>
      </c>
      <c r="JE22" s="15"/>
      <c r="JF22" s="17"/>
      <c r="JG22" s="15"/>
      <c r="JH22" s="16"/>
      <c r="JI22" s="16"/>
      <c r="JJ22" s="15"/>
      <c r="JK22" s="17"/>
      <c r="JL22" s="15">
        <v>5675</v>
      </c>
      <c r="JM22" s="15"/>
      <c r="JN22" s="17"/>
      <c r="JO22" s="15"/>
      <c r="JP22" s="16"/>
      <c r="JQ22" s="16"/>
      <c r="JR22" s="15"/>
      <c r="JS22" s="17"/>
      <c r="JT22" s="15">
        <v>990</v>
      </c>
      <c r="JU22" s="15"/>
      <c r="JV22" s="17"/>
      <c r="JW22" s="15"/>
      <c r="JX22" s="16"/>
      <c r="JY22" s="16"/>
      <c r="JZ22" s="15"/>
      <c r="KA22" s="17"/>
      <c r="KB22" s="15"/>
      <c r="KC22" s="15"/>
      <c r="KD22" s="17"/>
      <c r="KE22" s="15"/>
      <c r="KF22" s="16"/>
      <c r="KG22" s="16"/>
      <c r="KH22" s="15"/>
      <c r="KI22" s="17"/>
      <c r="KJ22" s="15">
        <v>2952</v>
      </c>
      <c r="KK22" s="15"/>
      <c r="KL22" s="17"/>
      <c r="KM22" s="15"/>
      <c r="KN22" s="16"/>
      <c r="KO22" s="16"/>
      <c r="KP22" s="15"/>
      <c r="KQ22" s="17"/>
      <c r="KR22" s="15">
        <v>367</v>
      </c>
      <c r="KS22" s="15"/>
      <c r="KT22" s="17"/>
      <c r="KU22" s="15"/>
      <c r="KV22" s="16"/>
      <c r="KW22" s="16"/>
      <c r="KX22" s="15"/>
      <c r="KY22" s="17"/>
      <c r="KZ22" s="15">
        <v>768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