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<sst xmlns="http://schemas.openxmlformats.org/spreadsheetml/2006/main" count="86" uniqueCount="86">
  <si>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</si>
  <si>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</si>
  <si>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</si>
  <si>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</si>
  <si>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</si>
  <si>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</si>
  <si>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</si>
  <si>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01/09/2026</t>
  </si>
  <si>
    <t>Division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</si>
  <si>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</si>
  <si>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</si>
  <si>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</si>
  <si>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</si>
  <si>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</si>
  <si>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</si>
  <si>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</si>
  <si>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JCPENNEY01</t>
  </si>
  <si>
    <t>OLLIIX</t>
  </si>
  <si>
    <t>TGTDVS</t>
  </si>
  <si>
    <t>BLK01</t>
  </si>
  <si>
    <t>NRTPORT</t>
  </si>
  <si>
    <t>ASHFURNDS</t>
  </si>
  <si>
    <t>HDDS</t>
  </si>
  <si>
    <t>DLHWALMART</t>
  </si>
  <si>
    <t>DLBRAND</t>
  </si>
  <si>
    <t>KIRKLANDDS</t>
  </si>
  <si>
    <t>COSTCO01</t>
  </si>
  <si>
    <t>WALMARTDS</t>
  </si>
  <si>
    <t>HSNDS</t>
  </si>
  <si>
    <t>ROOMECOM</t>
  </si>
  <si>
    <t>ZOLA</t>
  </si>
  <si>
    <t>BLOOM02</t>
  </si>
  <si>
    <t>DLCROSCILL</t>
  </si>
  <si>
    <t>AAFESDS</t>
  </si>
  <si>
    <t>HHGLOBALTTS</t>
  </si>
  <si>
    <t>LAMPDS</t>
  </si>
  <si>
    <t>SYNCDESAMZ</t>
  </si>
  <si>
    <t>LOWESDS</t>
  </si>
  <si>
    <t>CHEWYDS</t>
  </si>
  <si>
    <t>DESINC</t>
  </si>
  <si>
    <t>BEALLSDS</t>
  </si>
  <si>
    <t>NORDSTRACKDS</t>
  </si>
  <si>
    <t>HOUZZ</t>
  </si>
  <si>
    <t>CUSTSERV</t>
  </si>
  <si>
    <t>AMERSIGNDS</t>
  </si>
  <si>
    <t>BIGLOTSDS</t>
  </si>
  <si>
    <t>FINGERHUTDS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</si>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</sst>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747366</v>
      </c>
      <c r="C5" s="11">
        <f>=ROUNDDOWN(24.6240169219567,0)</f>
      </c>
      <c r="D5" s="11">
        <v>382378</v>
      </c>
      <c r="E5" s="12">
        <v>0.8241</v>
      </c>
      <c r="F5" s="11"/>
      <c r="G5" s="11">
        <f>=ROUNDDOWN({0},0)</f>
      </c>
      <c r="H5" s="11">
        <v>220</v>
      </c>
      <c r="I5" s="12">
        <v>0.876</v>
      </c>
      <c r="J5" s="11">
        <v>156822</v>
      </c>
      <c r="K5" s="13">
        <v>8361942.01</v>
      </c>
      <c r="L5" s="11">
        <v>2403</v>
      </c>
      <c r="M5" s="14">
        <v>3479.79</v>
      </c>
      <c r="N5" s="11"/>
      <c r="O5" s="13"/>
      <c r="P5" s="11"/>
      <c r="Q5" s="14"/>
      <c r="R5" s="12"/>
      <c r="S5" s="12"/>
      <c r="T5" s="12"/>
      <c r="U5" s="12"/>
      <c r="V5" s="11">
        <v>49789</v>
      </c>
      <c r="W5" s="13">
        <v>2636567.17</v>
      </c>
      <c r="X5" s="11">
        <v>2125</v>
      </c>
      <c r="Y5" s="11"/>
      <c r="Z5" s="13"/>
      <c r="AA5" s="11"/>
      <c r="AB5" s="12"/>
      <c r="AC5" s="12"/>
      <c r="AD5" s="11">
        <v>36378</v>
      </c>
      <c r="AE5" s="13">
        <v>1697857.31</v>
      </c>
      <c r="AF5" s="11">
        <v>2088</v>
      </c>
      <c r="AG5" s="11"/>
      <c r="AH5" s="13"/>
      <c r="AI5" s="11"/>
      <c r="AJ5" s="12"/>
      <c r="AK5" s="12"/>
      <c r="AL5" s="11">
        <v>17940</v>
      </c>
      <c r="AM5" s="13">
        <v>988815.43</v>
      </c>
      <c r="AN5" s="11">
        <v>1941</v>
      </c>
      <c r="AO5" s="11"/>
      <c r="AP5" s="13"/>
      <c r="AQ5" s="11"/>
      <c r="AR5" s="12"/>
      <c r="AS5" s="12"/>
      <c r="AT5" s="11">
        <v>13987</v>
      </c>
      <c r="AU5" s="13">
        <v>845996.9</v>
      </c>
      <c r="AV5" s="11">
        <v>2088</v>
      </c>
      <c r="AW5" s="11"/>
      <c r="AX5" s="13"/>
      <c r="AY5" s="11"/>
      <c r="AZ5" s="12"/>
      <c r="BA5" s="12"/>
      <c r="BB5" s="11">
        <v>8378</v>
      </c>
      <c r="BC5" s="13">
        <v>627352.97</v>
      </c>
      <c r="BD5" s="11">
        <v>2092</v>
      </c>
      <c r="BE5" s="11"/>
      <c r="BF5" s="13"/>
      <c r="BG5" s="11"/>
      <c r="BH5" s="12"/>
      <c r="BI5" s="12"/>
      <c r="BJ5" s="11">
        <v>9300</v>
      </c>
      <c r="BK5" s="13">
        <v>433989.79</v>
      </c>
      <c r="BL5" s="11">
        <v>2001</v>
      </c>
      <c r="BM5" s="11"/>
      <c r="BN5" s="13"/>
      <c r="BO5" s="11"/>
      <c r="BP5" s="12"/>
      <c r="BQ5" s="12"/>
      <c r="BR5" s="11">
        <v>3877</v>
      </c>
      <c r="BS5" s="13">
        <v>254194.74</v>
      </c>
      <c r="BT5" s="11">
        <v>2122</v>
      </c>
      <c r="BU5" s="11"/>
      <c r="BV5" s="13"/>
      <c r="BW5" s="11"/>
      <c r="BX5" s="12"/>
      <c r="BY5" s="12"/>
      <c r="BZ5" s="11">
        <v>3172</v>
      </c>
      <c r="CA5" s="13">
        <v>135046.54</v>
      </c>
      <c r="CB5" s="11">
        <v>1113</v>
      </c>
      <c r="CC5" s="11"/>
      <c r="CD5" s="13"/>
      <c r="CE5" s="11"/>
      <c r="CF5" s="12"/>
      <c r="CG5" s="12"/>
      <c r="CH5" s="11">
        <v>2667</v>
      </c>
      <c r="CI5" s="13">
        <v>166292.54</v>
      </c>
      <c r="CJ5" s="11">
        <v>1403</v>
      </c>
      <c r="CK5" s="11"/>
      <c r="CL5" s="13"/>
      <c r="CM5" s="11"/>
      <c r="CN5" s="12"/>
      <c r="CO5" s="12"/>
      <c r="CP5" s="11">
        <v>4613</v>
      </c>
      <c r="CQ5" s="13">
        <v>215132.55</v>
      </c>
      <c r="CR5" s="11">
        <v>2086</v>
      </c>
      <c r="CS5" s="11"/>
      <c r="CT5" s="13"/>
      <c r="CU5" s="11"/>
      <c r="CV5" s="12"/>
      <c r="CW5" s="12"/>
      <c r="CX5" s="11">
        <v>975</v>
      </c>
      <c r="CY5" s="13">
        <v>64822.32</v>
      </c>
      <c r="CZ5" s="11">
        <v>562</v>
      </c>
      <c r="DA5" s="11"/>
      <c r="DB5" s="13"/>
      <c r="DC5" s="11"/>
      <c r="DD5" s="12"/>
      <c r="DE5" s="12"/>
      <c r="DF5" s="11">
        <v>969</v>
      </c>
      <c r="DG5" s="13">
        <v>42597.51</v>
      </c>
      <c r="DH5" s="11">
        <v>1444</v>
      </c>
      <c r="DI5" s="11"/>
      <c r="DJ5" s="13"/>
      <c r="DK5" s="11"/>
      <c r="DL5" s="12"/>
      <c r="DM5" s="12"/>
      <c r="DN5" s="11">
        <v>1807</v>
      </c>
      <c r="DO5" s="13">
        <v>82218.24</v>
      </c>
      <c r="DP5" s="11">
        <v>1410</v>
      </c>
      <c r="DQ5" s="11"/>
      <c r="DR5" s="13"/>
      <c r="DS5" s="11"/>
      <c r="DT5" s="12"/>
      <c r="DU5" s="12"/>
      <c r="DV5" s="11">
        <v>762</v>
      </c>
      <c r="DW5" s="13">
        <v>62096.89</v>
      </c>
      <c r="DX5" s="11">
        <v>1960</v>
      </c>
      <c r="DY5" s="11"/>
      <c r="DZ5" s="13"/>
      <c r="EA5" s="11"/>
      <c r="EB5" s="12"/>
      <c r="EC5" s="12"/>
      <c r="ED5" s="11">
        <v>168</v>
      </c>
      <c r="EE5" s="13">
        <v>8816.3</v>
      </c>
      <c r="EF5" s="11">
        <v>305</v>
      </c>
      <c r="EG5" s="11"/>
      <c r="EH5" s="13"/>
      <c r="EI5" s="11"/>
      <c r="EJ5" s="12"/>
      <c r="EK5" s="12"/>
      <c r="EL5" s="11"/>
      <c r="EM5" s="13"/>
      <c r="EN5" s="11"/>
      <c r="EO5" s="11"/>
      <c r="EP5" s="13"/>
      <c r="EQ5" s="11"/>
      <c r="ER5" s="12"/>
      <c r="ES5" s="12"/>
      <c r="ET5" s="11">
        <v>754</v>
      </c>
      <c r="EU5" s="13">
        <v>19291.15</v>
      </c>
      <c r="EV5" s="11">
        <v>9</v>
      </c>
      <c r="EW5" s="11"/>
      <c r="EX5" s="13"/>
      <c r="EY5" s="11"/>
      <c r="EZ5" s="12"/>
      <c r="FA5" s="12"/>
      <c r="FB5" s="11">
        <v>299</v>
      </c>
      <c r="FC5" s="13">
        <v>19781.11</v>
      </c>
      <c r="FD5" s="11">
        <v>1023</v>
      </c>
      <c r="FE5" s="11"/>
      <c r="FF5" s="13"/>
      <c r="FG5" s="11"/>
      <c r="FH5" s="12"/>
      <c r="FI5" s="12"/>
      <c r="FJ5" s="11">
        <v>152</v>
      </c>
      <c r="FK5" s="13">
        <v>10866.62</v>
      </c>
      <c r="FL5" s="11">
        <v>552</v>
      </c>
      <c r="FM5" s="11"/>
      <c r="FN5" s="13"/>
      <c r="FO5" s="11"/>
      <c r="FP5" s="12"/>
      <c r="FQ5" s="12"/>
      <c r="FR5" s="11">
        <v>40</v>
      </c>
      <c r="FS5" s="13">
        <v>2960.19</v>
      </c>
      <c r="FT5" s="11">
        <v>180</v>
      </c>
      <c r="FU5" s="11"/>
      <c r="FV5" s="13"/>
      <c r="FW5" s="11"/>
      <c r="FX5" s="12"/>
      <c r="FY5" s="12"/>
      <c r="FZ5" s="11"/>
      <c r="GA5" s="13"/>
      <c r="GB5" s="11"/>
      <c r="GC5" s="11"/>
      <c r="GD5" s="13"/>
      <c r="GE5" s="11"/>
      <c r="GF5" s="12"/>
      <c r="GG5" s="12"/>
      <c r="GH5" s="11">
        <v>126</v>
      </c>
      <c r="GI5" s="13">
        <v>19864.76</v>
      </c>
      <c r="GJ5" s="11">
        <v>63</v>
      </c>
      <c r="GK5" s="11"/>
      <c r="GL5" s="13"/>
      <c r="GM5" s="11"/>
      <c r="GN5" s="12"/>
      <c r="GO5" s="12"/>
      <c r="GP5" s="11">
        <v>83</v>
      </c>
      <c r="GQ5" s="13">
        <v>6173.68</v>
      </c>
      <c r="GR5" s="11">
        <v>421</v>
      </c>
      <c r="GS5" s="11"/>
      <c r="GT5" s="13"/>
      <c r="GU5" s="11"/>
      <c r="GV5" s="12"/>
      <c r="GW5" s="12"/>
      <c r="GX5" s="11">
        <v>454</v>
      </c>
      <c r="GY5" s="13">
        <v>12777.08</v>
      </c>
      <c r="GZ5" s="11">
        <v>1254</v>
      </c>
      <c r="HA5" s="11"/>
      <c r="HB5" s="13"/>
      <c r="HC5" s="11"/>
      <c r="HD5" s="12"/>
      <c r="HE5" s="12"/>
      <c r="HF5" s="11">
        <v>7</v>
      </c>
      <c r="HG5" s="13">
        <v>931.83</v>
      </c>
      <c r="HH5" s="11">
        <v>174</v>
      </c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>
        <v>26</v>
      </c>
      <c r="HW5" s="13">
        <v>1669</v>
      </c>
      <c r="HX5" s="11">
        <v>38</v>
      </c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25</v>
      </c>
      <c r="IM5" s="13">
        <v>2260.57</v>
      </c>
      <c r="IN5" s="11">
        <v>2154</v>
      </c>
      <c r="IO5" s="11"/>
      <c r="IP5" s="13"/>
      <c r="IQ5" s="11"/>
      <c r="IR5" s="12"/>
      <c r="IS5" s="12"/>
      <c r="IT5" s="11">
        <v>65</v>
      </c>
      <c r="IU5" s="13">
        <v>3199.08</v>
      </c>
      <c r="IV5" s="11">
        <v>873</v>
      </c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>
        <v>2</v>
      </c>
      <c r="JK5" s="13">
        <v>306.18</v>
      </c>
      <c r="JL5" s="11">
        <v>1297</v>
      </c>
      <c r="JM5" s="11"/>
      <c r="JN5" s="13"/>
      <c r="JO5" s="11"/>
      <c r="JP5" s="12"/>
      <c r="JQ5" s="12"/>
      <c r="JR5" s="11">
        <v>7</v>
      </c>
      <c r="JS5" s="13">
        <v>63.56</v>
      </c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7</v>
      </c>
      <c r="LA5" s="11"/>
      <c r="LB5" s="13"/>
      <c r="LC5" s="11"/>
      <c r="LD5" s="12"/>
      <c r="LE5" s="12"/>
    </row>
    <row r="6">
      <c r="A6" s="10" t="s">
        <v>69</v>
      </c>
      <c r="B6" s="11">
        <v>17946</v>
      </c>
      <c r="C6" s="11">
        <f>=ROUNDDOWN(48.4503239740821,0)</f>
      </c>
      <c r="D6" s="11"/>
      <c r="E6" s="12">
        <v>0.4108</v>
      </c>
      <c r="F6" s="11"/>
      <c r="G6" s="11">
        <f>=ROUNDDOWN({0},0)</f>
      </c>
      <c r="H6" s="11"/>
      <c r="I6" s="12"/>
      <c r="J6" s="11">
        <v>5801</v>
      </c>
      <c r="K6" s="13">
        <v>118804.56</v>
      </c>
      <c r="L6" s="11">
        <v>67</v>
      </c>
      <c r="M6" s="14">
        <v>1773.2</v>
      </c>
      <c r="N6" s="11"/>
      <c r="O6" s="13"/>
      <c r="P6" s="11"/>
      <c r="Q6" s="14"/>
      <c r="R6" s="12"/>
      <c r="S6" s="12"/>
      <c r="T6" s="12"/>
      <c r="U6" s="12"/>
      <c r="V6" s="11">
        <v>266</v>
      </c>
      <c r="W6" s="13">
        <v>3629.22</v>
      </c>
      <c r="X6" s="11">
        <v>60</v>
      </c>
      <c r="Y6" s="11"/>
      <c r="Z6" s="13"/>
      <c r="AA6" s="11"/>
      <c r="AB6" s="12"/>
      <c r="AC6" s="12"/>
      <c r="AD6" s="11">
        <v>2696</v>
      </c>
      <c r="AE6" s="13">
        <v>56744.32</v>
      </c>
      <c r="AF6" s="11">
        <v>27</v>
      </c>
      <c r="AG6" s="11"/>
      <c r="AH6" s="13"/>
      <c r="AI6" s="11"/>
      <c r="AJ6" s="12"/>
      <c r="AK6" s="12"/>
      <c r="AL6" s="11">
        <v>1502</v>
      </c>
      <c r="AM6" s="13">
        <v>31481.9</v>
      </c>
      <c r="AN6" s="11">
        <v>67</v>
      </c>
      <c r="AO6" s="11"/>
      <c r="AP6" s="13"/>
      <c r="AQ6" s="11"/>
      <c r="AR6" s="12"/>
      <c r="AS6" s="12"/>
      <c r="AT6" s="11">
        <v>38</v>
      </c>
      <c r="AU6" s="13">
        <v>706.65</v>
      </c>
      <c r="AV6" s="11">
        <v>51</v>
      </c>
      <c r="AW6" s="11"/>
      <c r="AX6" s="13"/>
      <c r="AY6" s="11"/>
      <c r="AZ6" s="12"/>
      <c r="BA6" s="12"/>
      <c r="BB6" s="11">
        <v>27</v>
      </c>
      <c r="BC6" s="13">
        <v>530.73</v>
      </c>
      <c r="BD6" s="11">
        <v>27</v>
      </c>
      <c r="BE6" s="11"/>
      <c r="BF6" s="13"/>
      <c r="BG6" s="11"/>
      <c r="BH6" s="12"/>
      <c r="BI6" s="12"/>
      <c r="BJ6" s="11">
        <v>835</v>
      </c>
      <c r="BK6" s="13">
        <v>16887.72</v>
      </c>
      <c r="BL6" s="11">
        <v>27</v>
      </c>
      <c r="BM6" s="11"/>
      <c r="BN6" s="13"/>
      <c r="BO6" s="11"/>
      <c r="BP6" s="12"/>
      <c r="BQ6" s="12"/>
      <c r="BR6" s="11">
        <v>4</v>
      </c>
      <c r="BS6" s="13">
        <v>164</v>
      </c>
      <c r="BT6" s="11">
        <v>1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>
        <v>405</v>
      </c>
      <c r="CI6" s="13">
        <v>8056.66</v>
      </c>
      <c r="CJ6" s="11">
        <v>45</v>
      </c>
      <c r="CK6" s="11"/>
      <c r="CL6" s="13"/>
      <c r="CM6" s="11"/>
      <c r="CN6" s="12"/>
      <c r="CO6" s="12"/>
      <c r="CP6" s="11"/>
      <c r="CQ6" s="13"/>
      <c r="CR6" s="11">
        <v>46</v>
      </c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61</v>
      </c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63</v>
      </c>
      <c r="DY6" s="11"/>
      <c r="DZ6" s="13"/>
      <c r="EA6" s="11"/>
      <c r="EB6" s="12"/>
      <c r="EC6" s="12"/>
      <c r="ED6" s="11">
        <v>21</v>
      </c>
      <c r="EE6" s="13">
        <v>449.36</v>
      </c>
      <c r="EF6" s="11">
        <v>6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>
        <v>1</v>
      </c>
      <c r="IO6" s="11"/>
      <c r="IP6" s="13"/>
      <c r="IQ6" s="11"/>
      <c r="IR6" s="12"/>
      <c r="IS6" s="12"/>
      <c r="IT6" s="11">
        <v>7</v>
      </c>
      <c r="IU6" s="13">
        <v>154</v>
      </c>
      <c r="IV6" s="11">
        <v>23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15630</v>
      </c>
      <c r="C7" s="11">
        <f>=ROUNDDOWN(15.0216242191254,0)</f>
      </c>
      <c r="D7" s="11">
        <v>14717</v>
      </c>
      <c r="E7" s="12">
        <v>0.933</v>
      </c>
      <c r="F7" s="11"/>
      <c r="G7" s="11">
        <f>=ROUNDDOWN({0},0)</f>
      </c>
      <c r="H7" s="11"/>
      <c r="I7" s="12"/>
      <c r="J7" s="11">
        <v>4010</v>
      </c>
      <c r="K7" s="13">
        <v>213415.53</v>
      </c>
      <c r="L7" s="11">
        <v>94</v>
      </c>
      <c r="M7" s="14">
        <v>2270.38</v>
      </c>
      <c r="N7" s="11"/>
      <c r="O7" s="13"/>
      <c r="P7" s="11"/>
      <c r="Q7" s="14"/>
      <c r="R7" s="12"/>
      <c r="S7" s="12"/>
      <c r="T7" s="12"/>
      <c r="U7" s="12"/>
      <c r="V7" s="11">
        <v>1147</v>
      </c>
      <c r="W7" s="13">
        <v>73550.8</v>
      </c>
      <c r="X7" s="11">
        <v>88</v>
      </c>
      <c r="Y7" s="11"/>
      <c r="Z7" s="13"/>
      <c r="AA7" s="11"/>
      <c r="AB7" s="12"/>
      <c r="AC7" s="12"/>
      <c r="AD7" s="11">
        <v>221</v>
      </c>
      <c r="AE7" s="13">
        <v>8478.67</v>
      </c>
      <c r="AF7" s="11">
        <v>91</v>
      </c>
      <c r="AG7" s="11"/>
      <c r="AH7" s="13"/>
      <c r="AI7" s="11"/>
      <c r="AJ7" s="12"/>
      <c r="AK7" s="12"/>
      <c r="AL7" s="11">
        <v>122</v>
      </c>
      <c r="AM7" s="13">
        <v>5161.45</v>
      </c>
      <c r="AN7" s="11">
        <v>76</v>
      </c>
      <c r="AO7" s="11"/>
      <c r="AP7" s="13"/>
      <c r="AQ7" s="11"/>
      <c r="AR7" s="12"/>
      <c r="AS7" s="12"/>
      <c r="AT7" s="11">
        <v>1434</v>
      </c>
      <c r="AU7" s="13">
        <v>63144.08</v>
      </c>
      <c r="AV7" s="11">
        <v>93</v>
      </c>
      <c r="AW7" s="11"/>
      <c r="AX7" s="13"/>
      <c r="AY7" s="11"/>
      <c r="AZ7" s="12"/>
      <c r="BA7" s="12"/>
      <c r="BB7" s="11">
        <v>158</v>
      </c>
      <c r="BC7" s="13">
        <v>9927.21</v>
      </c>
      <c r="BD7" s="11">
        <v>94</v>
      </c>
      <c r="BE7" s="11"/>
      <c r="BF7" s="13"/>
      <c r="BG7" s="11"/>
      <c r="BH7" s="12"/>
      <c r="BI7" s="12"/>
      <c r="BJ7" s="11">
        <v>85</v>
      </c>
      <c r="BK7" s="13">
        <v>3609.69</v>
      </c>
      <c r="BL7" s="11">
        <v>54</v>
      </c>
      <c r="BM7" s="11"/>
      <c r="BN7" s="13"/>
      <c r="BO7" s="11"/>
      <c r="BP7" s="12"/>
      <c r="BQ7" s="12"/>
      <c r="BR7" s="11">
        <v>243</v>
      </c>
      <c r="BS7" s="13">
        <v>14708.48</v>
      </c>
      <c r="BT7" s="11">
        <v>94</v>
      </c>
      <c r="BU7" s="11"/>
      <c r="BV7" s="13"/>
      <c r="BW7" s="11"/>
      <c r="BX7" s="12"/>
      <c r="BY7" s="12"/>
      <c r="BZ7" s="11">
        <v>129</v>
      </c>
      <c r="CA7" s="13">
        <v>7439.11</v>
      </c>
      <c r="CB7" s="11">
        <v>71</v>
      </c>
      <c r="CC7" s="11"/>
      <c r="CD7" s="13"/>
      <c r="CE7" s="11"/>
      <c r="CF7" s="12"/>
      <c r="CG7" s="12"/>
      <c r="CH7" s="11">
        <v>19</v>
      </c>
      <c r="CI7" s="13">
        <v>778.18</v>
      </c>
      <c r="CJ7" s="11">
        <v>33</v>
      </c>
      <c r="CK7" s="11"/>
      <c r="CL7" s="13"/>
      <c r="CM7" s="11"/>
      <c r="CN7" s="12"/>
      <c r="CO7" s="12"/>
      <c r="CP7" s="11"/>
      <c r="CQ7" s="13"/>
      <c r="CR7" s="11">
        <v>90</v>
      </c>
      <c r="CS7" s="11"/>
      <c r="CT7" s="13"/>
      <c r="CU7" s="11"/>
      <c r="CV7" s="12"/>
      <c r="CW7" s="12"/>
      <c r="CX7" s="11">
        <v>55</v>
      </c>
      <c r="CY7" s="13">
        <v>2903.06</v>
      </c>
      <c r="CZ7" s="11">
        <v>58</v>
      </c>
      <c r="DA7" s="11"/>
      <c r="DB7" s="13"/>
      <c r="DC7" s="11"/>
      <c r="DD7" s="12"/>
      <c r="DE7" s="12"/>
      <c r="DF7" s="11">
        <v>67</v>
      </c>
      <c r="DG7" s="13">
        <v>4211.94</v>
      </c>
      <c r="DH7" s="11">
        <v>89</v>
      </c>
      <c r="DI7" s="11"/>
      <c r="DJ7" s="13"/>
      <c r="DK7" s="11"/>
      <c r="DL7" s="12"/>
      <c r="DM7" s="12"/>
      <c r="DN7" s="11"/>
      <c r="DO7" s="13"/>
      <c r="DP7" s="11">
        <v>7</v>
      </c>
      <c r="DQ7" s="11"/>
      <c r="DR7" s="13"/>
      <c r="DS7" s="11"/>
      <c r="DT7" s="12"/>
      <c r="DU7" s="12"/>
      <c r="DV7" s="11">
        <v>38</v>
      </c>
      <c r="DW7" s="13">
        <v>2917.65</v>
      </c>
      <c r="DX7" s="11">
        <v>92</v>
      </c>
      <c r="DY7" s="11"/>
      <c r="DZ7" s="13"/>
      <c r="EA7" s="11"/>
      <c r="EB7" s="12"/>
      <c r="EC7" s="12"/>
      <c r="ED7" s="11">
        <v>161</v>
      </c>
      <c r="EE7" s="13">
        <v>9066.4</v>
      </c>
      <c r="EF7" s="11">
        <v>32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>
        <v>1</v>
      </c>
      <c r="FE7" s="11"/>
      <c r="FF7" s="13"/>
      <c r="FG7" s="11"/>
      <c r="FH7" s="12"/>
      <c r="FI7" s="12"/>
      <c r="FJ7" s="11">
        <v>61</v>
      </c>
      <c r="FK7" s="13">
        <v>2832.08</v>
      </c>
      <c r="FL7" s="11">
        <v>77</v>
      </c>
      <c r="FM7" s="11"/>
      <c r="FN7" s="13"/>
      <c r="FO7" s="11"/>
      <c r="FP7" s="12"/>
      <c r="FQ7" s="12"/>
      <c r="FR7" s="11">
        <v>19</v>
      </c>
      <c r="FS7" s="13">
        <v>786.87</v>
      </c>
      <c r="FT7" s="11">
        <v>31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>
        <v>2</v>
      </c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>
        <v>8</v>
      </c>
      <c r="HA7" s="11"/>
      <c r="HB7" s="13"/>
      <c r="HC7" s="11"/>
      <c r="HD7" s="12"/>
      <c r="HE7" s="12"/>
      <c r="HF7" s="11">
        <v>29</v>
      </c>
      <c r="HG7" s="13">
        <v>2413.23</v>
      </c>
      <c r="HH7" s="11">
        <v>82</v>
      </c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17</v>
      </c>
      <c r="HW7" s="13">
        <v>1213.86</v>
      </c>
      <c r="HX7" s="11">
        <v>54</v>
      </c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>
        <v>3</v>
      </c>
      <c r="IM7" s="13">
        <v>188.72</v>
      </c>
      <c r="IN7" s="11">
        <v>94</v>
      </c>
      <c r="IO7" s="11"/>
      <c r="IP7" s="13"/>
      <c r="IQ7" s="11"/>
      <c r="IR7" s="12"/>
      <c r="IS7" s="12"/>
      <c r="IT7" s="11"/>
      <c r="IU7" s="13"/>
      <c r="IV7" s="11">
        <v>15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>
        <v>1</v>
      </c>
      <c r="JK7" s="13">
        <v>84.05</v>
      </c>
      <c r="JL7" s="11">
        <v>69</v>
      </c>
      <c r="JM7" s="11"/>
      <c r="JN7" s="13"/>
      <c r="JO7" s="11"/>
      <c r="JP7" s="12"/>
      <c r="JQ7" s="12"/>
      <c r="JR7" s="11">
        <v>1</v>
      </c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>
        <v>9</v>
      </c>
      <c r="LA7" s="11"/>
      <c r="LB7" s="13"/>
      <c r="LC7" s="11"/>
      <c r="LD7" s="12"/>
      <c r="LE7" s="12"/>
    </row>
    <row r="8">
      <c r="A8" s="10" t="s">
        <v>71</v>
      </c>
      <c r="B8" s="11">
        <v>159908</v>
      </c>
      <c r="C8" s="11">
        <f>=ROUNDDOWN(15.3947165742452,0)</f>
      </c>
      <c r="D8" s="11">
        <v>142700</v>
      </c>
      <c r="E8" s="12">
        <v>0.9581</v>
      </c>
      <c r="F8" s="11"/>
      <c r="G8" s="11">
        <f>=ROUNDDOWN({0},0)</f>
      </c>
      <c r="H8" s="11"/>
      <c r="I8" s="12">
        <v>1</v>
      </c>
      <c r="J8" s="11">
        <v>31025</v>
      </c>
      <c r="K8" s="13">
        <v>929890.22</v>
      </c>
      <c r="L8" s="11">
        <v>243</v>
      </c>
      <c r="M8" s="14">
        <v>3826.71</v>
      </c>
      <c r="N8" s="11"/>
      <c r="O8" s="13"/>
      <c r="P8" s="11"/>
      <c r="Q8" s="14"/>
      <c r="R8" s="12"/>
      <c r="S8" s="12"/>
      <c r="T8" s="12"/>
      <c r="U8" s="12"/>
      <c r="V8" s="11">
        <v>8768</v>
      </c>
      <c r="W8" s="13">
        <v>236399.13</v>
      </c>
      <c r="X8" s="11">
        <v>206</v>
      </c>
      <c r="Y8" s="11"/>
      <c r="Z8" s="13"/>
      <c r="AA8" s="11"/>
      <c r="AB8" s="12"/>
      <c r="AC8" s="12"/>
      <c r="AD8" s="11">
        <v>7523</v>
      </c>
      <c r="AE8" s="13">
        <v>222738.23</v>
      </c>
      <c r="AF8" s="11">
        <v>234</v>
      </c>
      <c r="AG8" s="11"/>
      <c r="AH8" s="13"/>
      <c r="AI8" s="11"/>
      <c r="AJ8" s="12"/>
      <c r="AK8" s="12"/>
      <c r="AL8" s="11">
        <v>4339</v>
      </c>
      <c r="AM8" s="13">
        <v>147265.04</v>
      </c>
      <c r="AN8" s="11">
        <v>229</v>
      </c>
      <c r="AO8" s="11"/>
      <c r="AP8" s="13"/>
      <c r="AQ8" s="11"/>
      <c r="AR8" s="12"/>
      <c r="AS8" s="12"/>
      <c r="AT8" s="11">
        <v>2003</v>
      </c>
      <c r="AU8" s="13">
        <v>54461.13</v>
      </c>
      <c r="AV8" s="11">
        <v>237</v>
      </c>
      <c r="AW8" s="11"/>
      <c r="AX8" s="13"/>
      <c r="AY8" s="11"/>
      <c r="AZ8" s="12"/>
      <c r="BA8" s="12"/>
      <c r="BB8" s="11">
        <v>1349</v>
      </c>
      <c r="BC8" s="13">
        <v>45773.1</v>
      </c>
      <c r="BD8" s="11">
        <v>237</v>
      </c>
      <c r="BE8" s="11"/>
      <c r="BF8" s="13"/>
      <c r="BG8" s="11"/>
      <c r="BH8" s="12"/>
      <c r="BI8" s="12"/>
      <c r="BJ8" s="11">
        <v>2645</v>
      </c>
      <c r="BK8" s="13">
        <v>77228.3</v>
      </c>
      <c r="BL8" s="11">
        <v>200</v>
      </c>
      <c r="BM8" s="11"/>
      <c r="BN8" s="13"/>
      <c r="BO8" s="11"/>
      <c r="BP8" s="12"/>
      <c r="BQ8" s="12"/>
      <c r="BR8" s="11">
        <v>832</v>
      </c>
      <c r="BS8" s="13">
        <v>31662</v>
      </c>
      <c r="BT8" s="11">
        <v>237</v>
      </c>
      <c r="BU8" s="11"/>
      <c r="BV8" s="13"/>
      <c r="BW8" s="11"/>
      <c r="BX8" s="12"/>
      <c r="BY8" s="12"/>
      <c r="BZ8" s="11">
        <v>795</v>
      </c>
      <c r="CA8" s="13">
        <v>24164.15</v>
      </c>
      <c r="CB8" s="11">
        <v>131</v>
      </c>
      <c r="CC8" s="11"/>
      <c r="CD8" s="13"/>
      <c r="CE8" s="11"/>
      <c r="CF8" s="12"/>
      <c r="CG8" s="12"/>
      <c r="CH8" s="11">
        <v>858</v>
      </c>
      <c r="CI8" s="13">
        <v>33773.19</v>
      </c>
      <c r="CJ8" s="11">
        <v>197</v>
      </c>
      <c r="CK8" s="11"/>
      <c r="CL8" s="13"/>
      <c r="CM8" s="11"/>
      <c r="CN8" s="12"/>
      <c r="CO8" s="12"/>
      <c r="CP8" s="11">
        <v>69</v>
      </c>
      <c r="CQ8" s="13">
        <v>3421.17</v>
      </c>
      <c r="CR8" s="11">
        <v>231</v>
      </c>
      <c r="CS8" s="11"/>
      <c r="CT8" s="13"/>
      <c r="CU8" s="11"/>
      <c r="CV8" s="12"/>
      <c r="CW8" s="12"/>
      <c r="CX8" s="11"/>
      <c r="CY8" s="13"/>
      <c r="CZ8" s="11"/>
      <c r="DA8" s="11"/>
      <c r="DB8" s="13"/>
      <c r="DC8" s="11"/>
      <c r="DD8" s="12"/>
      <c r="DE8" s="12"/>
      <c r="DF8" s="11">
        <v>295</v>
      </c>
      <c r="DG8" s="13">
        <v>8588.1</v>
      </c>
      <c r="DH8" s="11">
        <v>119</v>
      </c>
      <c r="DI8" s="11"/>
      <c r="DJ8" s="13"/>
      <c r="DK8" s="11"/>
      <c r="DL8" s="12"/>
      <c r="DM8" s="12"/>
      <c r="DN8" s="11">
        <v>10</v>
      </c>
      <c r="DO8" s="13">
        <v>578.9</v>
      </c>
      <c r="DP8" s="11">
        <v>168</v>
      </c>
      <c r="DQ8" s="11"/>
      <c r="DR8" s="13"/>
      <c r="DS8" s="11"/>
      <c r="DT8" s="12"/>
      <c r="DU8" s="12"/>
      <c r="DV8" s="11">
        <v>83</v>
      </c>
      <c r="DW8" s="13">
        <v>4521.31</v>
      </c>
      <c r="DX8" s="11">
        <v>215</v>
      </c>
      <c r="DY8" s="11"/>
      <c r="DZ8" s="13"/>
      <c r="EA8" s="11"/>
      <c r="EB8" s="12"/>
      <c r="EC8" s="12"/>
      <c r="ED8" s="11">
        <v>4</v>
      </c>
      <c r="EE8" s="13">
        <v>76.84</v>
      </c>
      <c r="EF8" s="11">
        <v>5</v>
      </c>
      <c r="EG8" s="11"/>
      <c r="EH8" s="13"/>
      <c r="EI8" s="11"/>
      <c r="EJ8" s="12"/>
      <c r="EK8" s="12"/>
      <c r="EL8" s="11">
        <v>891</v>
      </c>
      <c r="EM8" s="13">
        <v>25276.37</v>
      </c>
      <c r="EN8" s="11"/>
      <c r="EO8" s="11"/>
      <c r="EP8" s="13"/>
      <c r="EQ8" s="11"/>
      <c r="ER8" s="12"/>
      <c r="ES8" s="12"/>
      <c r="ET8" s="11">
        <v>354</v>
      </c>
      <c r="EU8" s="13">
        <v>4736.46</v>
      </c>
      <c r="EV8" s="11">
        <v>43</v>
      </c>
      <c r="EW8" s="11"/>
      <c r="EX8" s="13"/>
      <c r="EY8" s="11"/>
      <c r="EZ8" s="12"/>
      <c r="FA8" s="12"/>
      <c r="FB8" s="11">
        <v>19</v>
      </c>
      <c r="FC8" s="13">
        <v>907.12</v>
      </c>
      <c r="FD8" s="11">
        <v>30</v>
      </c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45</v>
      </c>
      <c r="FS8" s="13">
        <v>1969.88</v>
      </c>
      <c r="FT8" s="11">
        <v>64</v>
      </c>
      <c r="FU8" s="11"/>
      <c r="FV8" s="13"/>
      <c r="FW8" s="11"/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>
        <v>9</v>
      </c>
      <c r="GI8" s="13">
        <v>852.41</v>
      </c>
      <c r="GJ8" s="11">
        <v>5</v>
      </c>
      <c r="GK8" s="11"/>
      <c r="GL8" s="13"/>
      <c r="GM8" s="11"/>
      <c r="GN8" s="12"/>
      <c r="GO8" s="12"/>
      <c r="GP8" s="11">
        <v>89</v>
      </c>
      <c r="GQ8" s="13">
        <v>3978.18</v>
      </c>
      <c r="GR8" s="11">
        <v>58</v>
      </c>
      <c r="GS8" s="11"/>
      <c r="GT8" s="13"/>
      <c r="GU8" s="11"/>
      <c r="GV8" s="12"/>
      <c r="GW8" s="12"/>
      <c r="GX8" s="11"/>
      <c r="GY8" s="13"/>
      <c r="GZ8" s="11">
        <v>120</v>
      </c>
      <c r="HA8" s="11"/>
      <c r="HB8" s="13"/>
      <c r="HC8" s="11"/>
      <c r="HD8" s="12"/>
      <c r="HE8" s="12"/>
      <c r="HF8" s="11"/>
      <c r="HG8" s="13"/>
      <c r="HH8" s="11"/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29</v>
      </c>
      <c r="IM8" s="13">
        <v>858.71</v>
      </c>
      <c r="IN8" s="11">
        <v>237</v>
      </c>
      <c r="IO8" s="11"/>
      <c r="IP8" s="13"/>
      <c r="IQ8" s="11"/>
      <c r="IR8" s="12"/>
      <c r="IS8" s="12"/>
      <c r="IT8" s="11">
        <v>15</v>
      </c>
      <c r="IU8" s="13">
        <v>660.5</v>
      </c>
      <c r="IV8" s="11">
        <v>79</v>
      </c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>
        <v>190</v>
      </c>
      <c r="JM8" s="11"/>
      <c r="JN8" s="13"/>
      <c r="JO8" s="11"/>
      <c r="JP8" s="12"/>
      <c r="JQ8" s="12"/>
      <c r="JR8" s="11">
        <v>1</v>
      </c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</row>
    <row r="9">
      <c r="A9" s="10" t="s">
        <v>72</v>
      </c>
      <c r="B9" s="11">
        <v>320705</v>
      </c>
      <c r="C9" s="11">
        <f>=ROUNDDOWN(30.2757533418926,0)</f>
      </c>
      <c r="D9" s="11">
        <v>172528</v>
      </c>
      <c r="E9" s="12">
        <v>0.9409</v>
      </c>
      <c r="F9" s="11"/>
      <c r="G9" s="11">
        <f>=ROUNDDOWN({0},0)</f>
      </c>
      <c r="H9" s="11"/>
      <c r="I9" s="12"/>
      <c r="J9" s="11">
        <v>54764</v>
      </c>
      <c r="K9" s="13">
        <v>1081655.04</v>
      </c>
      <c r="L9" s="11">
        <v>361</v>
      </c>
      <c r="M9" s="14">
        <v>2996.27</v>
      </c>
      <c r="N9" s="11"/>
      <c r="O9" s="13"/>
      <c r="P9" s="11"/>
      <c r="Q9" s="14"/>
      <c r="R9" s="12"/>
      <c r="S9" s="12"/>
      <c r="T9" s="12"/>
      <c r="U9" s="12"/>
      <c r="V9" s="11">
        <v>29827</v>
      </c>
      <c r="W9" s="13">
        <v>587775.3</v>
      </c>
      <c r="X9" s="11">
        <v>355</v>
      </c>
      <c r="Y9" s="11"/>
      <c r="Z9" s="13"/>
      <c r="AA9" s="11"/>
      <c r="AB9" s="12"/>
      <c r="AC9" s="12"/>
      <c r="AD9" s="11">
        <v>7678</v>
      </c>
      <c r="AE9" s="13">
        <v>144812.66</v>
      </c>
      <c r="AF9" s="11">
        <v>312</v>
      </c>
      <c r="AG9" s="11"/>
      <c r="AH9" s="13"/>
      <c r="AI9" s="11"/>
      <c r="AJ9" s="12"/>
      <c r="AK9" s="12"/>
      <c r="AL9" s="11">
        <v>5597</v>
      </c>
      <c r="AM9" s="13">
        <v>113338.01</v>
      </c>
      <c r="AN9" s="11">
        <v>296</v>
      </c>
      <c r="AO9" s="11"/>
      <c r="AP9" s="13"/>
      <c r="AQ9" s="11"/>
      <c r="AR9" s="12"/>
      <c r="AS9" s="12"/>
      <c r="AT9" s="11">
        <v>2837</v>
      </c>
      <c r="AU9" s="13">
        <v>47718.38</v>
      </c>
      <c r="AV9" s="11">
        <v>340</v>
      </c>
      <c r="AW9" s="11"/>
      <c r="AX9" s="13"/>
      <c r="AY9" s="11"/>
      <c r="AZ9" s="12"/>
      <c r="BA9" s="12"/>
      <c r="BB9" s="11">
        <v>3345</v>
      </c>
      <c r="BC9" s="13">
        <v>70912.8</v>
      </c>
      <c r="BD9" s="11">
        <v>304</v>
      </c>
      <c r="BE9" s="11"/>
      <c r="BF9" s="13"/>
      <c r="BG9" s="11"/>
      <c r="BH9" s="12"/>
      <c r="BI9" s="12"/>
      <c r="BJ9" s="11">
        <v>2691</v>
      </c>
      <c r="BK9" s="13">
        <v>56725</v>
      </c>
      <c r="BL9" s="11">
        <v>292</v>
      </c>
      <c r="BM9" s="11"/>
      <c r="BN9" s="13"/>
      <c r="BO9" s="11"/>
      <c r="BP9" s="12"/>
      <c r="BQ9" s="12"/>
      <c r="BR9" s="11">
        <v>808</v>
      </c>
      <c r="BS9" s="13">
        <v>17864.72</v>
      </c>
      <c r="BT9" s="11">
        <v>279</v>
      </c>
      <c r="BU9" s="11"/>
      <c r="BV9" s="13"/>
      <c r="BW9" s="11"/>
      <c r="BX9" s="12"/>
      <c r="BY9" s="12"/>
      <c r="BZ9" s="11">
        <v>801</v>
      </c>
      <c r="CA9" s="13">
        <v>15962.46</v>
      </c>
      <c r="CB9" s="11">
        <v>114</v>
      </c>
      <c r="CC9" s="11"/>
      <c r="CD9" s="13"/>
      <c r="CE9" s="11"/>
      <c r="CF9" s="12"/>
      <c r="CG9" s="12"/>
      <c r="CH9" s="11">
        <v>193</v>
      </c>
      <c r="CI9" s="13">
        <v>4364.07</v>
      </c>
      <c r="CJ9" s="11">
        <v>139</v>
      </c>
      <c r="CK9" s="11"/>
      <c r="CL9" s="13"/>
      <c r="CM9" s="11"/>
      <c r="CN9" s="12"/>
      <c r="CO9" s="12"/>
      <c r="CP9" s="11">
        <v>47</v>
      </c>
      <c r="CQ9" s="13">
        <v>1218.35</v>
      </c>
      <c r="CR9" s="11">
        <v>283</v>
      </c>
      <c r="CS9" s="11"/>
      <c r="CT9" s="13"/>
      <c r="CU9" s="11"/>
      <c r="CV9" s="12"/>
      <c r="CW9" s="12"/>
      <c r="CX9" s="11"/>
      <c r="CY9" s="13"/>
      <c r="CZ9" s="11">
        <v>2</v>
      </c>
      <c r="DA9" s="11"/>
      <c r="DB9" s="13"/>
      <c r="DC9" s="11"/>
      <c r="DD9" s="12"/>
      <c r="DE9" s="12"/>
      <c r="DF9" s="11">
        <v>515</v>
      </c>
      <c r="DG9" s="13">
        <v>10541.09</v>
      </c>
      <c r="DH9" s="11">
        <v>227</v>
      </c>
      <c r="DI9" s="11"/>
      <c r="DJ9" s="13"/>
      <c r="DK9" s="11"/>
      <c r="DL9" s="12"/>
      <c r="DM9" s="12"/>
      <c r="DN9" s="11">
        <v>8</v>
      </c>
      <c r="DO9" s="13">
        <v>244.39</v>
      </c>
      <c r="DP9" s="11">
        <v>164</v>
      </c>
      <c r="DQ9" s="11"/>
      <c r="DR9" s="13"/>
      <c r="DS9" s="11"/>
      <c r="DT9" s="12"/>
      <c r="DU9" s="12"/>
      <c r="DV9" s="11">
        <v>149</v>
      </c>
      <c r="DW9" s="13">
        <v>4721.49</v>
      </c>
      <c r="DX9" s="11">
        <v>333</v>
      </c>
      <c r="DY9" s="11"/>
      <c r="DZ9" s="13"/>
      <c r="EA9" s="11"/>
      <c r="EB9" s="12"/>
      <c r="EC9" s="12"/>
      <c r="ED9" s="11">
        <v>50</v>
      </c>
      <c r="EE9" s="13">
        <v>904.88</v>
      </c>
      <c r="EF9" s="11">
        <v>55</v>
      </c>
      <c r="EG9" s="11"/>
      <c r="EH9" s="13"/>
      <c r="EI9" s="11"/>
      <c r="EJ9" s="12"/>
      <c r="EK9" s="12"/>
      <c r="EL9" s="11"/>
      <c r="EM9" s="13"/>
      <c r="EN9" s="11"/>
      <c r="EO9" s="11"/>
      <c r="EP9" s="13"/>
      <c r="EQ9" s="11"/>
      <c r="ER9" s="12"/>
      <c r="ES9" s="12"/>
      <c r="ET9" s="11"/>
      <c r="EU9" s="13"/>
      <c r="EV9" s="11">
        <v>1</v>
      </c>
      <c r="EW9" s="11"/>
      <c r="EX9" s="13"/>
      <c r="EY9" s="11"/>
      <c r="EZ9" s="12"/>
      <c r="FA9" s="12"/>
      <c r="FB9" s="11">
        <v>35</v>
      </c>
      <c r="FC9" s="13">
        <v>609.54</v>
      </c>
      <c r="FD9" s="11">
        <v>78</v>
      </c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78</v>
      </c>
      <c r="FS9" s="13">
        <v>1773.79</v>
      </c>
      <c r="FT9" s="11">
        <v>79</v>
      </c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19</v>
      </c>
      <c r="GQ9" s="13">
        <v>449.23</v>
      </c>
      <c r="GR9" s="11">
        <v>58</v>
      </c>
      <c r="GS9" s="11"/>
      <c r="GT9" s="13"/>
      <c r="GU9" s="11"/>
      <c r="GV9" s="12"/>
      <c r="GW9" s="12"/>
      <c r="GX9" s="11"/>
      <c r="GY9" s="13"/>
      <c r="GZ9" s="11">
        <v>224</v>
      </c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>
        <v>40</v>
      </c>
      <c r="HW9" s="13">
        <v>723.73</v>
      </c>
      <c r="HX9" s="11">
        <v>8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15</v>
      </c>
      <c r="IM9" s="13">
        <v>330.79</v>
      </c>
      <c r="IN9" s="11">
        <v>293</v>
      </c>
      <c r="IO9" s="11"/>
      <c r="IP9" s="13"/>
      <c r="IQ9" s="11"/>
      <c r="IR9" s="12"/>
      <c r="IS9" s="12"/>
      <c r="IT9" s="11">
        <v>31</v>
      </c>
      <c r="IU9" s="13">
        <v>664.36</v>
      </c>
      <c r="IV9" s="11">
        <v>215</v>
      </c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>
        <v>195</v>
      </c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</row>
    <row r="10">
      <c r="A10" s="10" t="s">
        <v>73</v>
      </c>
      <c r="B10" s="11">
        <v>467160</v>
      </c>
      <c r="C10" s="11">
        <f>=ROUNDDOWN(27.4217690668639,0)</f>
      </c>
      <c r="D10" s="11">
        <v>167521</v>
      </c>
      <c r="E10" s="12">
        <v>0.83</v>
      </c>
      <c r="F10" s="11"/>
      <c r="G10" s="11">
        <f>=ROUNDDOWN({0},0)</f>
      </c>
      <c r="H10" s="11"/>
      <c r="I10" s="12">
        <v>0.557</v>
      </c>
      <c r="J10" s="11">
        <v>177644</v>
      </c>
      <c r="K10" s="13">
        <v>7764261.63</v>
      </c>
      <c r="L10" s="11">
        <v>1104</v>
      </c>
      <c r="M10" s="14">
        <v>7032.85</v>
      </c>
      <c r="N10" s="11"/>
      <c r="O10" s="13"/>
      <c r="P10" s="11"/>
      <c r="Q10" s="14"/>
      <c r="R10" s="12"/>
      <c r="S10" s="12"/>
      <c r="T10" s="12"/>
      <c r="U10" s="12"/>
      <c r="V10" s="11">
        <v>50658</v>
      </c>
      <c r="W10" s="13">
        <v>2475021.88</v>
      </c>
      <c r="X10" s="11">
        <v>925</v>
      </c>
      <c r="Y10" s="11"/>
      <c r="Z10" s="13"/>
      <c r="AA10" s="11"/>
      <c r="AB10" s="12"/>
      <c r="AC10" s="12"/>
      <c r="AD10" s="11">
        <v>55366</v>
      </c>
      <c r="AE10" s="13">
        <v>2189536.92</v>
      </c>
      <c r="AF10" s="11">
        <v>910</v>
      </c>
      <c r="AG10" s="11"/>
      <c r="AH10" s="13"/>
      <c r="AI10" s="11"/>
      <c r="AJ10" s="12"/>
      <c r="AK10" s="12"/>
      <c r="AL10" s="11">
        <v>30487</v>
      </c>
      <c r="AM10" s="13">
        <v>1224359.84</v>
      </c>
      <c r="AN10" s="11">
        <v>888</v>
      </c>
      <c r="AO10" s="11"/>
      <c r="AP10" s="13"/>
      <c r="AQ10" s="11"/>
      <c r="AR10" s="12"/>
      <c r="AS10" s="12"/>
      <c r="AT10" s="11">
        <v>8170</v>
      </c>
      <c r="AU10" s="13">
        <v>322406.2</v>
      </c>
      <c r="AV10" s="11">
        <v>923</v>
      </c>
      <c r="AW10" s="11"/>
      <c r="AX10" s="13"/>
      <c r="AY10" s="11"/>
      <c r="AZ10" s="12"/>
      <c r="BA10" s="12"/>
      <c r="BB10" s="11">
        <v>4867</v>
      </c>
      <c r="BC10" s="13">
        <v>294888.22</v>
      </c>
      <c r="BD10" s="11">
        <v>935</v>
      </c>
      <c r="BE10" s="11"/>
      <c r="BF10" s="13"/>
      <c r="BG10" s="11"/>
      <c r="BH10" s="12"/>
      <c r="BI10" s="12"/>
      <c r="BJ10" s="11">
        <v>8821</v>
      </c>
      <c r="BK10" s="13">
        <v>327898.25</v>
      </c>
      <c r="BL10" s="11">
        <v>764</v>
      </c>
      <c r="BM10" s="11"/>
      <c r="BN10" s="13"/>
      <c r="BO10" s="11"/>
      <c r="BP10" s="12"/>
      <c r="BQ10" s="12"/>
      <c r="BR10" s="11">
        <v>1567</v>
      </c>
      <c r="BS10" s="13">
        <v>70177.09</v>
      </c>
      <c r="BT10" s="11">
        <v>925</v>
      </c>
      <c r="BU10" s="11"/>
      <c r="BV10" s="13"/>
      <c r="BW10" s="11"/>
      <c r="BX10" s="12"/>
      <c r="BY10" s="12"/>
      <c r="BZ10" s="11">
        <v>5363</v>
      </c>
      <c r="CA10" s="13">
        <v>207371.9</v>
      </c>
      <c r="CB10" s="11">
        <v>542</v>
      </c>
      <c r="CC10" s="11"/>
      <c r="CD10" s="13"/>
      <c r="CE10" s="11"/>
      <c r="CF10" s="12"/>
      <c r="CG10" s="12"/>
      <c r="CH10" s="11">
        <v>3274</v>
      </c>
      <c r="CI10" s="13">
        <v>167290.35</v>
      </c>
      <c r="CJ10" s="11">
        <v>774</v>
      </c>
      <c r="CK10" s="11"/>
      <c r="CL10" s="13"/>
      <c r="CM10" s="11"/>
      <c r="CN10" s="12"/>
      <c r="CO10" s="12"/>
      <c r="CP10" s="11">
        <v>1322</v>
      </c>
      <c r="CQ10" s="13">
        <v>94476.96</v>
      </c>
      <c r="CR10" s="11">
        <v>742</v>
      </c>
      <c r="CS10" s="11"/>
      <c r="CT10" s="13"/>
      <c r="CU10" s="11"/>
      <c r="CV10" s="12"/>
      <c r="CW10" s="12"/>
      <c r="CX10" s="11">
        <v>814</v>
      </c>
      <c r="CY10" s="13">
        <v>36152.45</v>
      </c>
      <c r="CZ10" s="11">
        <v>394</v>
      </c>
      <c r="DA10" s="11"/>
      <c r="DB10" s="13"/>
      <c r="DC10" s="11"/>
      <c r="DD10" s="12"/>
      <c r="DE10" s="12"/>
      <c r="DF10" s="11">
        <v>2320</v>
      </c>
      <c r="DG10" s="13">
        <v>119552.41</v>
      </c>
      <c r="DH10" s="11">
        <v>701</v>
      </c>
      <c r="DI10" s="11"/>
      <c r="DJ10" s="13"/>
      <c r="DK10" s="11"/>
      <c r="DL10" s="12"/>
      <c r="DM10" s="12"/>
      <c r="DN10" s="11">
        <v>733</v>
      </c>
      <c r="DO10" s="13">
        <v>70721.82</v>
      </c>
      <c r="DP10" s="11">
        <v>629</v>
      </c>
      <c r="DQ10" s="11"/>
      <c r="DR10" s="13"/>
      <c r="DS10" s="11"/>
      <c r="DT10" s="12"/>
      <c r="DU10" s="12"/>
      <c r="DV10" s="11">
        <v>554</v>
      </c>
      <c r="DW10" s="13">
        <v>24828.94</v>
      </c>
      <c r="DX10" s="11">
        <v>591</v>
      </c>
      <c r="DY10" s="11"/>
      <c r="DZ10" s="13"/>
      <c r="EA10" s="11"/>
      <c r="EB10" s="12"/>
      <c r="EC10" s="12"/>
      <c r="ED10" s="11">
        <v>369</v>
      </c>
      <c r="EE10" s="13">
        <v>15171.35</v>
      </c>
      <c r="EF10" s="11">
        <v>344</v>
      </c>
      <c r="EG10" s="11"/>
      <c r="EH10" s="13"/>
      <c r="EI10" s="11"/>
      <c r="EJ10" s="12"/>
      <c r="EK10" s="12"/>
      <c r="EL10" s="11">
        <v>322</v>
      </c>
      <c r="EM10" s="13">
        <v>27643.7</v>
      </c>
      <c r="EN10" s="11"/>
      <c r="EO10" s="11"/>
      <c r="EP10" s="13"/>
      <c r="EQ10" s="11"/>
      <c r="ER10" s="12"/>
      <c r="ES10" s="12"/>
      <c r="ET10" s="11">
        <v>398</v>
      </c>
      <c r="EU10" s="13">
        <v>15697.11</v>
      </c>
      <c r="EV10" s="11">
        <v>105</v>
      </c>
      <c r="EW10" s="11"/>
      <c r="EX10" s="13"/>
      <c r="EY10" s="11"/>
      <c r="EZ10" s="12"/>
      <c r="FA10" s="12"/>
      <c r="FB10" s="11">
        <v>491</v>
      </c>
      <c r="FC10" s="13">
        <v>23442.34</v>
      </c>
      <c r="FD10" s="11">
        <v>577</v>
      </c>
      <c r="FE10" s="11"/>
      <c r="FF10" s="13"/>
      <c r="FG10" s="11"/>
      <c r="FH10" s="12"/>
      <c r="FI10" s="12"/>
      <c r="FJ10" s="11">
        <v>2</v>
      </c>
      <c r="FK10" s="13">
        <v>43.5</v>
      </c>
      <c r="FL10" s="11">
        <v>20</v>
      </c>
      <c r="FM10" s="11"/>
      <c r="FN10" s="13"/>
      <c r="FO10" s="11"/>
      <c r="FP10" s="12"/>
      <c r="FQ10" s="12"/>
      <c r="FR10" s="11">
        <v>146</v>
      </c>
      <c r="FS10" s="13">
        <v>7612.17</v>
      </c>
      <c r="FT10" s="11">
        <v>107</v>
      </c>
      <c r="FU10" s="11"/>
      <c r="FV10" s="13"/>
      <c r="FW10" s="11"/>
      <c r="FX10" s="12"/>
      <c r="FY10" s="12"/>
      <c r="FZ10" s="11">
        <v>561</v>
      </c>
      <c r="GA10" s="13">
        <v>32267.38</v>
      </c>
      <c r="GB10" s="11">
        <v>152</v>
      </c>
      <c r="GC10" s="11"/>
      <c r="GD10" s="13"/>
      <c r="GE10" s="11"/>
      <c r="GF10" s="12"/>
      <c r="GG10" s="12"/>
      <c r="GH10" s="11"/>
      <c r="GI10" s="13"/>
      <c r="GJ10" s="11">
        <v>27</v>
      </c>
      <c r="GK10" s="11"/>
      <c r="GL10" s="13"/>
      <c r="GM10" s="11"/>
      <c r="GN10" s="12"/>
      <c r="GO10" s="12"/>
      <c r="GP10" s="11">
        <v>77</v>
      </c>
      <c r="GQ10" s="13">
        <v>6477.73</v>
      </c>
      <c r="GR10" s="11">
        <v>89</v>
      </c>
      <c r="GS10" s="11"/>
      <c r="GT10" s="13"/>
      <c r="GU10" s="11"/>
      <c r="GV10" s="12"/>
      <c r="GW10" s="12"/>
      <c r="GX10" s="11">
        <v>2</v>
      </c>
      <c r="GY10" s="13"/>
      <c r="GZ10" s="11">
        <v>293</v>
      </c>
      <c r="HA10" s="11"/>
      <c r="HB10" s="13"/>
      <c r="HC10" s="11"/>
      <c r="HD10" s="12"/>
      <c r="HE10" s="12"/>
      <c r="HF10" s="11"/>
      <c r="HG10" s="13"/>
      <c r="HH10" s="11"/>
      <c r="HI10" s="11"/>
      <c r="HJ10" s="13"/>
      <c r="HK10" s="11"/>
      <c r="HL10" s="12"/>
      <c r="HM10" s="12"/>
      <c r="HN10" s="11"/>
      <c r="HO10" s="13"/>
      <c r="HP10" s="11"/>
      <c r="HQ10" s="11"/>
      <c r="HR10" s="13"/>
      <c r="HS10" s="11"/>
      <c r="HT10" s="12"/>
      <c r="HU10" s="12"/>
      <c r="HV10" s="11">
        <v>52</v>
      </c>
      <c r="HW10" s="13">
        <v>2162.68</v>
      </c>
      <c r="HX10" s="11">
        <v>1</v>
      </c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27</v>
      </c>
      <c r="IM10" s="13">
        <v>2117.75</v>
      </c>
      <c r="IN10" s="11">
        <v>929</v>
      </c>
      <c r="IO10" s="11"/>
      <c r="IP10" s="13"/>
      <c r="IQ10" s="11"/>
      <c r="IR10" s="12"/>
      <c r="IS10" s="12"/>
      <c r="IT10" s="11">
        <v>55</v>
      </c>
      <c r="IU10" s="13">
        <v>1837.03</v>
      </c>
      <c r="IV10" s="11">
        <v>354</v>
      </c>
      <c r="IW10" s="11"/>
      <c r="IX10" s="13"/>
      <c r="IY10" s="11"/>
      <c r="IZ10" s="12"/>
      <c r="JA10" s="12"/>
      <c r="JB10" s="11">
        <v>90</v>
      </c>
      <c r="JC10" s="13">
        <v>4948.69</v>
      </c>
      <c r="JD10" s="11">
        <v>107</v>
      </c>
      <c r="JE10" s="11"/>
      <c r="JF10" s="13"/>
      <c r="JG10" s="11"/>
      <c r="JH10" s="12"/>
      <c r="JI10" s="12"/>
      <c r="JJ10" s="11">
        <v>1</v>
      </c>
      <c r="JK10" s="13">
        <v>40.82</v>
      </c>
      <c r="JL10" s="11">
        <v>691</v>
      </c>
      <c r="JM10" s="11"/>
      <c r="JN10" s="13"/>
      <c r="JO10" s="11"/>
      <c r="JP10" s="12"/>
      <c r="JQ10" s="12"/>
      <c r="JR10" s="11">
        <v>735</v>
      </c>
      <c r="JS10" s="13">
        <v>116.15</v>
      </c>
      <c r="JT10" s="11"/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>
        <v>23</v>
      </c>
      <c r="LA10" s="11"/>
      <c r="LB10" s="13"/>
      <c r="LC10" s="11"/>
      <c r="LD10" s="12"/>
      <c r="LE10" s="12"/>
    </row>
    <row r="11">
      <c r="A11" s="10" t="s">
        <v>74</v>
      </c>
      <c r="B11" s="11">
        <v>2332</v>
      </c>
      <c r="C11" s="11">
        <f>=ROUNDDOWN(67.3988439306358,0)</f>
      </c>
      <c r="D11" s="11">
        <v>483</v>
      </c>
      <c r="E11" s="12">
        <v>0.5213</v>
      </c>
      <c r="F11" s="11"/>
      <c r="G11" s="11">
        <f>=ROUNDDOWN({0},0)</f>
      </c>
      <c r="H11" s="11"/>
      <c r="I11" s="12"/>
      <c r="J11" s="11">
        <v>76</v>
      </c>
      <c r="K11" s="13">
        <v>19804.49</v>
      </c>
      <c r="L11" s="11">
        <v>74</v>
      </c>
      <c r="M11" s="14">
        <v>267.63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>
        <v>8</v>
      </c>
      <c r="AU11" s="13">
        <v>2410.5</v>
      </c>
      <c r="AV11" s="11">
        <v>60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68</v>
      </c>
      <c r="BS11" s="13">
        <v>17393.99</v>
      </c>
      <c r="BT11" s="11">
        <v>74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>
        <v>21</v>
      </c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>
        <v>60</v>
      </c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63383</v>
      </c>
      <c r="C12" s="11">
        <f>=ROUNDDOWN(12.1077766528491,0)</f>
      </c>
      <c r="D12" s="11">
        <v>72820</v>
      </c>
      <c r="E12" s="12">
        <v>0.7295</v>
      </c>
      <c r="F12" s="11"/>
      <c r="G12" s="11">
        <f>=ROUNDDOWN({0},0)</f>
      </c>
      <c r="H12" s="11">
        <v>12585</v>
      </c>
      <c r="I12" s="12">
        <v>0.4293</v>
      </c>
      <c r="J12" s="11">
        <v>17446</v>
      </c>
      <c r="K12" s="13">
        <v>3079990.2</v>
      </c>
      <c r="L12" s="11">
        <v>387</v>
      </c>
      <c r="M12" s="14">
        <v>7958.63</v>
      </c>
      <c r="N12" s="11"/>
      <c r="O12" s="13"/>
      <c r="P12" s="11"/>
      <c r="Q12" s="14"/>
      <c r="R12" s="12"/>
      <c r="S12" s="12"/>
      <c r="T12" s="12"/>
      <c r="U12" s="12"/>
      <c r="V12" s="11">
        <v>1130</v>
      </c>
      <c r="W12" s="13">
        <v>178226.78</v>
      </c>
      <c r="X12" s="11">
        <v>214</v>
      </c>
      <c r="Y12" s="11"/>
      <c r="Z12" s="13"/>
      <c r="AA12" s="11"/>
      <c r="AB12" s="12"/>
      <c r="AC12" s="12"/>
      <c r="AD12" s="11">
        <v>2570</v>
      </c>
      <c r="AE12" s="13">
        <v>440047.5</v>
      </c>
      <c r="AF12" s="11">
        <v>350</v>
      </c>
      <c r="AG12" s="11"/>
      <c r="AH12" s="13"/>
      <c r="AI12" s="11"/>
      <c r="AJ12" s="12"/>
      <c r="AK12" s="12"/>
      <c r="AL12" s="11">
        <v>248</v>
      </c>
      <c r="AM12" s="13">
        <v>39179.3</v>
      </c>
      <c r="AN12" s="11">
        <v>325</v>
      </c>
      <c r="AO12" s="11"/>
      <c r="AP12" s="13"/>
      <c r="AQ12" s="11"/>
      <c r="AR12" s="12"/>
      <c r="AS12" s="12"/>
      <c r="AT12" s="11">
        <v>7398</v>
      </c>
      <c r="AU12" s="13">
        <v>1246020.52</v>
      </c>
      <c r="AV12" s="11">
        <v>378</v>
      </c>
      <c r="AW12" s="11"/>
      <c r="AX12" s="13"/>
      <c r="AY12" s="11"/>
      <c r="AZ12" s="12"/>
      <c r="BA12" s="12"/>
      <c r="BB12" s="11">
        <v>1252</v>
      </c>
      <c r="BC12" s="13">
        <v>249978.59</v>
      </c>
      <c r="BD12" s="11">
        <v>361</v>
      </c>
      <c r="BE12" s="11"/>
      <c r="BF12" s="13"/>
      <c r="BG12" s="11"/>
      <c r="BH12" s="12"/>
      <c r="BI12" s="12"/>
      <c r="BJ12" s="11">
        <v>23</v>
      </c>
      <c r="BK12" s="13">
        <v>3972.27</v>
      </c>
      <c r="BL12" s="11">
        <v>174</v>
      </c>
      <c r="BM12" s="11"/>
      <c r="BN12" s="13"/>
      <c r="BO12" s="11"/>
      <c r="BP12" s="12"/>
      <c r="BQ12" s="12"/>
      <c r="BR12" s="11">
        <v>1466</v>
      </c>
      <c r="BS12" s="13">
        <v>307776.57</v>
      </c>
      <c r="BT12" s="11">
        <v>378</v>
      </c>
      <c r="BU12" s="11"/>
      <c r="BV12" s="13"/>
      <c r="BW12" s="11"/>
      <c r="BX12" s="12"/>
      <c r="BY12" s="12"/>
      <c r="BZ12" s="11">
        <v>599</v>
      </c>
      <c r="CA12" s="13">
        <v>93228.77</v>
      </c>
      <c r="CB12" s="11">
        <v>220</v>
      </c>
      <c r="CC12" s="11"/>
      <c r="CD12" s="13"/>
      <c r="CE12" s="11"/>
      <c r="CF12" s="12"/>
      <c r="CG12" s="12"/>
      <c r="CH12" s="11">
        <v>8</v>
      </c>
      <c r="CI12" s="13">
        <v>1329.35</v>
      </c>
      <c r="CJ12" s="11">
        <v>78</v>
      </c>
      <c r="CK12" s="11"/>
      <c r="CL12" s="13"/>
      <c r="CM12" s="11"/>
      <c r="CN12" s="12"/>
      <c r="CO12" s="12"/>
      <c r="CP12" s="11"/>
      <c r="CQ12" s="13"/>
      <c r="CR12" s="11">
        <v>314</v>
      </c>
      <c r="CS12" s="11"/>
      <c r="CT12" s="13"/>
      <c r="CU12" s="11"/>
      <c r="CV12" s="12"/>
      <c r="CW12" s="12"/>
      <c r="CX12" s="11">
        <v>1387</v>
      </c>
      <c r="CY12" s="13">
        <v>258821.73</v>
      </c>
      <c r="CZ12" s="11">
        <v>154</v>
      </c>
      <c r="DA12" s="11"/>
      <c r="DB12" s="13"/>
      <c r="DC12" s="11"/>
      <c r="DD12" s="12"/>
      <c r="DE12" s="12"/>
      <c r="DF12" s="11">
        <v>516</v>
      </c>
      <c r="DG12" s="13">
        <v>82050.24</v>
      </c>
      <c r="DH12" s="11">
        <v>254</v>
      </c>
      <c r="DI12" s="11"/>
      <c r="DJ12" s="13"/>
      <c r="DK12" s="11"/>
      <c r="DL12" s="12"/>
      <c r="DM12" s="12"/>
      <c r="DN12" s="11"/>
      <c r="DO12" s="13"/>
      <c r="DP12" s="11">
        <v>27</v>
      </c>
      <c r="DQ12" s="11"/>
      <c r="DR12" s="13"/>
      <c r="DS12" s="11"/>
      <c r="DT12" s="12"/>
      <c r="DU12" s="12"/>
      <c r="DV12" s="11">
        <v>196</v>
      </c>
      <c r="DW12" s="13">
        <v>65007.43</v>
      </c>
      <c r="DX12" s="11">
        <v>335</v>
      </c>
      <c r="DY12" s="11"/>
      <c r="DZ12" s="13"/>
      <c r="EA12" s="11"/>
      <c r="EB12" s="12"/>
      <c r="EC12" s="12"/>
      <c r="ED12" s="11">
        <v>297</v>
      </c>
      <c r="EE12" s="13">
        <v>58410.22</v>
      </c>
      <c r="EF12" s="11">
        <v>171</v>
      </c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206</v>
      </c>
      <c r="FK12" s="13">
        <v>29210.27</v>
      </c>
      <c r="FL12" s="11">
        <v>235</v>
      </c>
      <c r="FM12" s="11"/>
      <c r="FN12" s="13"/>
      <c r="FO12" s="11"/>
      <c r="FP12" s="12"/>
      <c r="FQ12" s="12"/>
      <c r="FR12" s="11">
        <v>30</v>
      </c>
      <c r="FS12" s="13">
        <v>3758.5</v>
      </c>
      <c r="FT12" s="11">
        <v>121</v>
      </c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/>
      <c r="GI12" s="13"/>
      <c r="GJ12" s="11">
        <v>26</v>
      </c>
      <c r="GK12" s="11"/>
      <c r="GL12" s="13"/>
      <c r="GM12" s="11"/>
      <c r="GN12" s="12"/>
      <c r="GO12" s="12"/>
      <c r="GP12" s="11"/>
      <c r="GQ12" s="13"/>
      <c r="GR12" s="11">
        <v>33</v>
      </c>
      <c r="GS12" s="11"/>
      <c r="GT12" s="13"/>
      <c r="GU12" s="11"/>
      <c r="GV12" s="12"/>
      <c r="GW12" s="12"/>
      <c r="GX12" s="11"/>
      <c r="GY12" s="13"/>
      <c r="GZ12" s="11">
        <v>76</v>
      </c>
      <c r="HA12" s="11"/>
      <c r="HB12" s="13"/>
      <c r="HC12" s="11"/>
      <c r="HD12" s="12"/>
      <c r="HE12" s="12"/>
      <c r="HF12" s="11">
        <v>50</v>
      </c>
      <c r="HG12" s="13">
        <v>8453.89</v>
      </c>
      <c r="HH12" s="11">
        <v>275</v>
      </c>
      <c r="HI12" s="11"/>
      <c r="HJ12" s="13"/>
      <c r="HK12" s="11"/>
      <c r="HL12" s="12"/>
      <c r="HM12" s="12"/>
      <c r="HN12" s="11">
        <v>49</v>
      </c>
      <c r="HO12" s="13">
        <v>10949.52</v>
      </c>
      <c r="HP12" s="11"/>
      <c r="HQ12" s="11"/>
      <c r="HR12" s="13"/>
      <c r="HS12" s="11"/>
      <c r="HT12" s="12"/>
      <c r="HU12" s="12"/>
      <c r="HV12" s="11">
        <v>3</v>
      </c>
      <c r="HW12" s="13">
        <v>537.65</v>
      </c>
      <c r="HX12" s="11">
        <v>23</v>
      </c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>
        <v>3</v>
      </c>
      <c r="IM12" s="13">
        <v>1507</v>
      </c>
      <c r="IN12" s="11">
        <v>287</v>
      </c>
      <c r="IO12" s="11"/>
      <c r="IP12" s="13"/>
      <c r="IQ12" s="11"/>
      <c r="IR12" s="12"/>
      <c r="IS12" s="12"/>
      <c r="IT12" s="11"/>
      <c r="IU12" s="13"/>
      <c r="IV12" s="11">
        <v>2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>
        <v>4</v>
      </c>
      <c r="JK12" s="13">
        <v>1524.1</v>
      </c>
      <c r="JL12" s="11">
        <v>308</v>
      </c>
      <c r="JM12" s="11"/>
      <c r="JN12" s="13"/>
      <c r="JO12" s="11"/>
      <c r="JP12" s="12"/>
      <c r="JQ12" s="12"/>
      <c r="JR12" s="11">
        <v>11</v>
      </c>
      <c r="JS12" s="13"/>
      <c r="JT12" s="11"/>
      <c r="JU12" s="11"/>
      <c r="JV12" s="13"/>
      <c r="JW12" s="11"/>
      <c r="JX12" s="12"/>
      <c r="JY12" s="12"/>
      <c r="JZ12" s="11"/>
      <c r="KA12" s="13"/>
      <c r="KB12" s="11">
        <v>1</v>
      </c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63</v>
      </c>
      <c r="LA12" s="11"/>
      <c r="LB12" s="13"/>
      <c r="LC12" s="11"/>
      <c r="LD12" s="12"/>
      <c r="LE12" s="12"/>
    </row>
    <row r="13">
      <c r="A13" s="10" t="s">
        <v>76</v>
      </c>
      <c r="B13" s="11">
        <v>34210</v>
      </c>
      <c r="C13" s="11">
        <f>=ROUNDDOWN(49.76,0)</f>
      </c>
      <c r="D13" s="11">
        <v>10364</v>
      </c>
      <c r="E13" s="12">
        <v>0.9872</v>
      </c>
      <c r="F13" s="11"/>
      <c r="G13" s="11">
        <f>=ROUNDDOWN({0},0)</f>
      </c>
      <c r="H13" s="11"/>
      <c r="I13" s="12"/>
      <c r="J13" s="11">
        <v>1798</v>
      </c>
      <c r="K13" s="13">
        <v>174078.58</v>
      </c>
      <c r="L13" s="11">
        <v>193</v>
      </c>
      <c r="M13" s="14">
        <v>901.96</v>
      </c>
      <c r="N13" s="11"/>
      <c r="O13" s="13"/>
      <c r="P13" s="11"/>
      <c r="Q13" s="14"/>
      <c r="R13" s="12"/>
      <c r="S13" s="12"/>
      <c r="T13" s="12"/>
      <c r="U13" s="12"/>
      <c r="V13" s="11">
        <v>324</v>
      </c>
      <c r="W13" s="13">
        <v>32690.91</v>
      </c>
      <c r="X13" s="11">
        <v>190</v>
      </c>
      <c r="Y13" s="11"/>
      <c r="Z13" s="13"/>
      <c r="AA13" s="11"/>
      <c r="AB13" s="12"/>
      <c r="AC13" s="12"/>
      <c r="AD13" s="11">
        <v>89</v>
      </c>
      <c r="AE13" s="13">
        <v>8211.94</v>
      </c>
      <c r="AF13" s="11">
        <v>156</v>
      </c>
      <c r="AG13" s="11"/>
      <c r="AH13" s="13"/>
      <c r="AI13" s="11"/>
      <c r="AJ13" s="12"/>
      <c r="AK13" s="12"/>
      <c r="AL13" s="11">
        <v>289</v>
      </c>
      <c r="AM13" s="13">
        <v>28476.5</v>
      </c>
      <c r="AN13" s="11">
        <v>168</v>
      </c>
      <c r="AO13" s="11"/>
      <c r="AP13" s="13"/>
      <c r="AQ13" s="11"/>
      <c r="AR13" s="12"/>
      <c r="AS13" s="12"/>
      <c r="AT13" s="11">
        <v>389</v>
      </c>
      <c r="AU13" s="13">
        <v>28818.28</v>
      </c>
      <c r="AV13" s="11">
        <v>193</v>
      </c>
      <c r="AW13" s="11"/>
      <c r="AX13" s="13"/>
      <c r="AY13" s="11"/>
      <c r="AZ13" s="12"/>
      <c r="BA13" s="12"/>
      <c r="BB13" s="11">
        <v>330</v>
      </c>
      <c r="BC13" s="13">
        <v>33590.78</v>
      </c>
      <c r="BD13" s="11">
        <v>191</v>
      </c>
      <c r="BE13" s="11"/>
      <c r="BF13" s="13"/>
      <c r="BG13" s="11"/>
      <c r="BH13" s="12"/>
      <c r="BI13" s="12"/>
      <c r="BJ13" s="11">
        <v>47</v>
      </c>
      <c r="BK13" s="13">
        <v>4228.3</v>
      </c>
      <c r="BL13" s="11">
        <v>66</v>
      </c>
      <c r="BM13" s="11"/>
      <c r="BN13" s="13"/>
      <c r="BO13" s="11"/>
      <c r="BP13" s="12"/>
      <c r="BQ13" s="12"/>
      <c r="BR13" s="11">
        <v>230</v>
      </c>
      <c r="BS13" s="13">
        <v>25565.92</v>
      </c>
      <c r="BT13" s="11">
        <v>193</v>
      </c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>
        <v>16</v>
      </c>
      <c r="CI13" s="13">
        <v>2005.77</v>
      </c>
      <c r="CJ13" s="11">
        <v>42</v>
      </c>
      <c r="CK13" s="11"/>
      <c r="CL13" s="13"/>
      <c r="CM13" s="11"/>
      <c r="CN13" s="12"/>
      <c r="CO13" s="12"/>
      <c r="CP13" s="11">
        <v>24</v>
      </c>
      <c r="CQ13" s="13">
        <v>3620.86</v>
      </c>
      <c r="CR13" s="11">
        <v>193</v>
      </c>
      <c r="CS13" s="11"/>
      <c r="CT13" s="13"/>
      <c r="CU13" s="11"/>
      <c r="CV13" s="12"/>
      <c r="CW13" s="12"/>
      <c r="CX13" s="11">
        <v>4</v>
      </c>
      <c r="CY13" s="13">
        <v>458.6</v>
      </c>
      <c r="CZ13" s="11">
        <v>4</v>
      </c>
      <c r="DA13" s="11"/>
      <c r="DB13" s="13"/>
      <c r="DC13" s="11"/>
      <c r="DD13" s="12"/>
      <c r="DE13" s="12"/>
      <c r="DF13" s="11">
        <v>12</v>
      </c>
      <c r="DG13" s="13">
        <v>512.08</v>
      </c>
      <c r="DH13" s="11">
        <v>95</v>
      </c>
      <c r="DI13" s="11"/>
      <c r="DJ13" s="13"/>
      <c r="DK13" s="11"/>
      <c r="DL13" s="12"/>
      <c r="DM13" s="12"/>
      <c r="DN13" s="11"/>
      <c r="DO13" s="13"/>
      <c r="DP13" s="11">
        <v>65</v>
      </c>
      <c r="DQ13" s="11"/>
      <c r="DR13" s="13"/>
      <c r="DS13" s="11"/>
      <c r="DT13" s="12"/>
      <c r="DU13" s="12"/>
      <c r="DV13" s="11"/>
      <c r="DW13" s="13"/>
      <c r="DX13" s="11">
        <v>86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2</v>
      </c>
      <c r="FC13" s="13">
        <v>251.46</v>
      </c>
      <c r="FD13" s="11">
        <v>23</v>
      </c>
      <c r="FE13" s="11"/>
      <c r="FF13" s="13"/>
      <c r="FG13" s="11"/>
      <c r="FH13" s="12"/>
      <c r="FI13" s="12"/>
      <c r="FJ13" s="11">
        <v>4</v>
      </c>
      <c r="FK13" s="13">
        <v>374.59</v>
      </c>
      <c r="FL13" s="11">
        <v>41</v>
      </c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>
        <v>32</v>
      </c>
      <c r="GI13" s="13">
        <v>4853.04</v>
      </c>
      <c r="GJ13" s="11">
        <v>86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>
        <v>122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>
        <v>1</v>
      </c>
      <c r="IM13" s="13">
        <v>219.99</v>
      </c>
      <c r="IN13" s="11">
        <v>193</v>
      </c>
      <c r="IO13" s="11"/>
      <c r="IP13" s="13"/>
      <c r="IQ13" s="11"/>
      <c r="IR13" s="12"/>
      <c r="IS13" s="12"/>
      <c r="IT13" s="11">
        <v>1</v>
      </c>
      <c r="IU13" s="13">
        <v>80.31</v>
      </c>
      <c r="IV13" s="11">
        <v>62</v>
      </c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>
        <v>54</v>
      </c>
      <c r="JM13" s="11"/>
      <c r="JN13" s="13"/>
      <c r="JO13" s="11"/>
      <c r="JP13" s="12"/>
      <c r="JQ13" s="12"/>
      <c r="JR13" s="11">
        <v>4</v>
      </c>
      <c r="JS13" s="13">
        <v>119.25</v>
      </c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6853</v>
      </c>
      <c r="C14" s="11">
        <f>=ROUNDDOWN(14.5375477301655,0)</f>
      </c>
      <c r="D14" s="11">
        <v>6440</v>
      </c>
      <c r="E14" s="12">
        <v>0.879</v>
      </c>
      <c r="F14" s="11"/>
      <c r="G14" s="11">
        <f>=ROUNDDOWN({0},0)</f>
      </c>
      <c r="H14" s="11"/>
      <c r="I14" s="12"/>
      <c r="J14" s="11">
        <v>2239</v>
      </c>
      <c r="K14" s="13">
        <v>148932.97</v>
      </c>
      <c r="L14" s="11">
        <v>59</v>
      </c>
      <c r="M14" s="14">
        <v>2524.29</v>
      </c>
      <c r="N14" s="11"/>
      <c r="O14" s="13"/>
      <c r="P14" s="11"/>
      <c r="Q14" s="14"/>
      <c r="R14" s="12"/>
      <c r="S14" s="12"/>
      <c r="T14" s="12"/>
      <c r="U14" s="12"/>
      <c r="V14" s="11">
        <v>403</v>
      </c>
      <c r="W14" s="13">
        <v>24064.92</v>
      </c>
      <c r="X14" s="11">
        <v>43</v>
      </c>
      <c r="Y14" s="11"/>
      <c r="Z14" s="13"/>
      <c r="AA14" s="11"/>
      <c r="AB14" s="12"/>
      <c r="AC14" s="12"/>
      <c r="AD14" s="11">
        <v>404</v>
      </c>
      <c r="AE14" s="13">
        <v>25389.51</v>
      </c>
      <c r="AF14" s="11">
        <v>57</v>
      </c>
      <c r="AG14" s="11"/>
      <c r="AH14" s="13"/>
      <c r="AI14" s="11"/>
      <c r="AJ14" s="12"/>
      <c r="AK14" s="12"/>
      <c r="AL14" s="11">
        <v>13</v>
      </c>
      <c r="AM14" s="13">
        <v>752.94</v>
      </c>
      <c r="AN14" s="11">
        <v>58</v>
      </c>
      <c r="AO14" s="11"/>
      <c r="AP14" s="13"/>
      <c r="AQ14" s="11"/>
      <c r="AR14" s="12"/>
      <c r="AS14" s="12"/>
      <c r="AT14" s="11">
        <v>592</v>
      </c>
      <c r="AU14" s="13">
        <v>38101.07</v>
      </c>
      <c r="AV14" s="11">
        <v>59</v>
      </c>
      <c r="AW14" s="11"/>
      <c r="AX14" s="13"/>
      <c r="AY14" s="11"/>
      <c r="AZ14" s="12"/>
      <c r="BA14" s="12"/>
      <c r="BB14" s="11">
        <v>169</v>
      </c>
      <c r="BC14" s="13">
        <v>15970.29</v>
      </c>
      <c r="BD14" s="11">
        <v>59</v>
      </c>
      <c r="BE14" s="11"/>
      <c r="BF14" s="13"/>
      <c r="BG14" s="11"/>
      <c r="BH14" s="12"/>
      <c r="BI14" s="12"/>
      <c r="BJ14" s="11">
        <v>52</v>
      </c>
      <c r="BK14" s="13">
        <v>3946.34</v>
      </c>
      <c r="BL14" s="11">
        <v>38</v>
      </c>
      <c r="BM14" s="11"/>
      <c r="BN14" s="13"/>
      <c r="BO14" s="11"/>
      <c r="BP14" s="12"/>
      <c r="BQ14" s="12"/>
      <c r="BR14" s="11">
        <v>246</v>
      </c>
      <c r="BS14" s="13">
        <v>18417.69</v>
      </c>
      <c r="BT14" s="11">
        <v>59</v>
      </c>
      <c r="BU14" s="11"/>
      <c r="BV14" s="13"/>
      <c r="BW14" s="11"/>
      <c r="BX14" s="12"/>
      <c r="BY14" s="12"/>
      <c r="BZ14" s="11">
        <v>57</v>
      </c>
      <c r="CA14" s="13">
        <v>3221.02</v>
      </c>
      <c r="CB14" s="11">
        <v>44</v>
      </c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55</v>
      </c>
      <c r="CS14" s="11"/>
      <c r="CT14" s="13"/>
      <c r="CU14" s="11"/>
      <c r="CV14" s="12"/>
      <c r="CW14" s="12"/>
      <c r="CX14" s="11">
        <v>65</v>
      </c>
      <c r="CY14" s="13">
        <v>4450.34</v>
      </c>
      <c r="CZ14" s="11">
        <v>48</v>
      </c>
      <c r="DA14" s="11"/>
      <c r="DB14" s="13"/>
      <c r="DC14" s="11"/>
      <c r="DD14" s="12"/>
      <c r="DE14" s="12"/>
      <c r="DF14" s="11">
        <v>24</v>
      </c>
      <c r="DG14" s="13">
        <v>1415.84</v>
      </c>
      <c r="DH14" s="11">
        <v>42</v>
      </c>
      <c r="DI14" s="11"/>
      <c r="DJ14" s="13"/>
      <c r="DK14" s="11"/>
      <c r="DL14" s="12"/>
      <c r="DM14" s="12"/>
      <c r="DN14" s="11"/>
      <c r="DO14" s="13"/>
      <c r="DP14" s="11">
        <v>4</v>
      </c>
      <c r="DQ14" s="11"/>
      <c r="DR14" s="13"/>
      <c r="DS14" s="11"/>
      <c r="DT14" s="12"/>
      <c r="DU14" s="12"/>
      <c r="DV14" s="11">
        <v>24</v>
      </c>
      <c r="DW14" s="13">
        <v>1621.83</v>
      </c>
      <c r="DX14" s="11">
        <v>59</v>
      </c>
      <c r="DY14" s="11"/>
      <c r="DZ14" s="13"/>
      <c r="EA14" s="11"/>
      <c r="EB14" s="12"/>
      <c r="EC14" s="12"/>
      <c r="ED14" s="11">
        <v>70</v>
      </c>
      <c r="EE14" s="13">
        <v>4330.11</v>
      </c>
      <c r="EF14" s="11">
        <v>19</v>
      </c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37</v>
      </c>
      <c r="FK14" s="13">
        <v>2577.02</v>
      </c>
      <c r="FL14" s="11">
        <v>57</v>
      </c>
      <c r="FM14" s="11"/>
      <c r="FN14" s="13"/>
      <c r="FO14" s="11"/>
      <c r="FP14" s="12"/>
      <c r="FQ14" s="12"/>
      <c r="FR14" s="11">
        <v>43</v>
      </c>
      <c r="FS14" s="13">
        <v>2322.92</v>
      </c>
      <c r="FT14" s="11">
        <v>26</v>
      </c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>
        <v>32</v>
      </c>
      <c r="HG14" s="13">
        <v>2093.36</v>
      </c>
      <c r="HH14" s="11">
        <v>48</v>
      </c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>
        <v>1</v>
      </c>
      <c r="IM14" s="13">
        <v>149.99</v>
      </c>
      <c r="IN14" s="11">
        <v>59</v>
      </c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>
        <v>2</v>
      </c>
      <c r="JK14" s="13">
        <v>107.78</v>
      </c>
      <c r="JL14" s="11">
        <v>48</v>
      </c>
      <c r="JM14" s="11"/>
      <c r="JN14" s="13"/>
      <c r="JO14" s="11"/>
      <c r="JP14" s="12"/>
      <c r="JQ14" s="12"/>
      <c r="JR14" s="11">
        <v>5</v>
      </c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10347</v>
      </c>
      <c r="C15" s="11">
        <f>=ROUNDDOWN(48.0585229911751,0)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1230</v>
      </c>
      <c r="K15" s="13">
        <v>20362.29</v>
      </c>
      <c r="L15" s="11">
        <v>27</v>
      </c>
      <c r="M15" s="14">
        <v>754.16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>
        <v>27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3</v>
      </c>
      <c r="CQ15" s="13">
        <v>198.62</v>
      </c>
      <c r="CR15" s="11">
        <v>27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1143</v>
      </c>
      <c r="DO15" s="13">
        <v>20163.67</v>
      </c>
      <c r="DP15" s="11">
        <v>27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>
        <v>80</v>
      </c>
      <c r="GY15" s="13"/>
      <c r="GZ15" s="11">
        <v>27</v>
      </c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>
        <v>27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>
        <v>4</v>
      </c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14254</v>
      </c>
      <c r="C16" s="11">
        <f>=ROUNDDOWN(86.3355542095699,0)</f>
      </c>
      <c r="D16" s="11"/>
      <c r="E16" s="12">
        <v>1</v>
      </c>
      <c r="F16" s="11"/>
      <c r="G16" s="11">
        <f>=ROUNDDOWN({0},0)</f>
      </c>
      <c r="H16" s="11"/>
      <c r="I16" s="12"/>
      <c r="J16" s="11">
        <v>922</v>
      </c>
      <c r="K16" s="13">
        <v>10038.56</v>
      </c>
      <c r="L16" s="11">
        <v>22</v>
      </c>
      <c r="M16" s="14">
        <v>456.3</v>
      </c>
      <c r="N16" s="11"/>
      <c r="O16" s="13"/>
      <c r="P16" s="11"/>
      <c r="Q16" s="14"/>
      <c r="R16" s="12"/>
      <c r="S16" s="12"/>
      <c r="T16" s="12"/>
      <c r="U16" s="12"/>
      <c r="V16" s="11">
        <v>791</v>
      </c>
      <c r="W16" s="13">
        <v>8996.19</v>
      </c>
      <c r="X16" s="11">
        <v>22</v>
      </c>
      <c r="Y16" s="11"/>
      <c r="Z16" s="13"/>
      <c r="AA16" s="11"/>
      <c r="AB16" s="12"/>
      <c r="AC16" s="12"/>
      <c r="AD16" s="11">
        <v>131</v>
      </c>
      <c r="AE16" s="13">
        <v>1042.37</v>
      </c>
      <c r="AF16" s="11">
        <v>6</v>
      </c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>
        <v>4</v>
      </c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4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>
        <v>7</v>
      </c>
      <c r="DQ16" s="11"/>
      <c r="DR16" s="13"/>
      <c r="DS16" s="11"/>
      <c r="DT16" s="12"/>
      <c r="DU16" s="12"/>
      <c r="DV16" s="11"/>
      <c r="DW16" s="13"/>
      <c r="DX16" s="11">
        <v>4</v>
      </c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4</v>
      </c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5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>
        <v>16</v>
      </c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>
        <v>4</v>
      </c>
      <c r="LA16" s="11"/>
      <c r="LB16" s="13"/>
      <c r="LC16" s="11"/>
      <c r="LD16" s="12"/>
      <c r="LE16" s="12"/>
    </row>
    <row r="17">
      <c r="A17" s="10" t="s">
        <v>80</v>
      </c>
      <c r="B17" s="11">
        <v>30029</v>
      </c>
      <c r="C17" s="11">
        <f>=ROUNDDOWN(50.750380260267,0)</f>
      </c>
      <c r="D17" s="11">
        <v>2822</v>
      </c>
      <c r="E17" s="12">
        <v>1</v>
      </c>
      <c r="F17" s="11"/>
      <c r="G17" s="11">
        <f>=ROUNDDOWN({0},0)</f>
      </c>
      <c r="H17" s="11"/>
      <c r="I17" s="12"/>
      <c r="J17" s="11">
        <v>4609</v>
      </c>
      <c r="K17" s="13">
        <v>126486.79</v>
      </c>
      <c r="L17" s="11">
        <v>56</v>
      </c>
      <c r="M17" s="14">
        <v>2258.69</v>
      </c>
      <c r="N17" s="11"/>
      <c r="O17" s="13"/>
      <c r="P17" s="11"/>
      <c r="Q17" s="14"/>
      <c r="R17" s="12"/>
      <c r="S17" s="12"/>
      <c r="T17" s="12"/>
      <c r="U17" s="12"/>
      <c r="V17" s="11">
        <v>2968</v>
      </c>
      <c r="W17" s="13">
        <v>66531.22</v>
      </c>
      <c r="X17" s="11">
        <v>44</v>
      </c>
      <c r="Y17" s="11"/>
      <c r="Z17" s="13"/>
      <c r="AA17" s="11"/>
      <c r="AB17" s="12"/>
      <c r="AC17" s="12"/>
      <c r="AD17" s="11">
        <v>248</v>
      </c>
      <c r="AE17" s="13">
        <v>8657.36</v>
      </c>
      <c r="AF17" s="11">
        <v>34</v>
      </c>
      <c r="AG17" s="11"/>
      <c r="AH17" s="13"/>
      <c r="AI17" s="11"/>
      <c r="AJ17" s="12"/>
      <c r="AK17" s="12"/>
      <c r="AL17" s="11"/>
      <c r="AM17" s="13"/>
      <c r="AN17" s="11">
        <v>1</v>
      </c>
      <c r="AO17" s="11"/>
      <c r="AP17" s="13"/>
      <c r="AQ17" s="11"/>
      <c r="AR17" s="12"/>
      <c r="AS17" s="12"/>
      <c r="AT17" s="11">
        <v>178</v>
      </c>
      <c r="AU17" s="13">
        <v>3713.11</v>
      </c>
      <c r="AV17" s="11">
        <v>44</v>
      </c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>
        <v>2</v>
      </c>
      <c r="BS17" s="13">
        <v>29.64</v>
      </c>
      <c r="BT17" s="11">
        <v>1</v>
      </c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12</v>
      </c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>
        <v>3</v>
      </c>
      <c r="DO17" s="13">
        <v>202.97</v>
      </c>
      <c r="DP17" s="11">
        <v>10</v>
      </c>
      <c r="DQ17" s="11"/>
      <c r="DR17" s="13"/>
      <c r="DS17" s="11"/>
      <c r="DT17" s="12"/>
      <c r="DU17" s="12"/>
      <c r="DV17" s="11">
        <v>19</v>
      </c>
      <c r="DW17" s="13">
        <v>443.81</v>
      </c>
      <c r="DX17" s="11">
        <v>12</v>
      </c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714</v>
      </c>
      <c r="EM17" s="13">
        <v>37698.36</v>
      </c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>
        <v>12</v>
      </c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>
        <v>475</v>
      </c>
      <c r="IE17" s="13">
        <v>9156.34</v>
      </c>
      <c r="IF17" s="11">
        <v>9</v>
      </c>
      <c r="IG17" s="11"/>
      <c r="IH17" s="13"/>
      <c r="II17" s="11"/>
      <c r="IJ17" s="12"/>
      <c r="IK17" s="12"/>
      <c r="IL17" s="11">
        <v>2</v>
      </c>
      <c r="IM17" s="13">
        <v>53.98</v>
      </c>
      <c r="IN17" s="11">
        <v>53</v>
      </c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</row>
    <row r="18">
      <c r="A18" s="10" t="s">
        <v>81</v>
      </c>
      <c r="B18" s="11">
        <v>4530</v>
      </c>
      <c r="C18" s="11">
        <f>=ROUNDDOWN(266.470588235294,0)</f>
      </c>
      <c r="D18" s="11"/>
      <c r="E18" s="12">
        <v>0.3235</v>
      </c>
      <c r="F18" s="11"/>
      <c r="G18" s="11">
        <f>=ROUNDDOWN({0},0)</f>
      </c>
      <c r="H18" s="11"/>
      <c r="I18" s="12"/>
      <c r="J18" s="11">
        <v>94</v>
      </c>
      <c r="K18" s="13">
        <v>5921.39</v>
      </c>
      <c r="L18" s="11"/>
      <c r="M18" s="14"/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>
        <v>5</v>
      </c>
      <c r="AU18" s="13">
        <v>357.8</v>
      </c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24</v>
      </c>
      <c r="BK18" s="13">
        <v>1237.89</v>
      </c>
      <c r="BL18" s="11"/>
      <c r="BM18" s="11"/>
      <c r="BN18" s="13"/>
      <c r="BO18" s="11"/>
      <c r="BP18" s="12"/>
      <c r="BQ18" s="12"/>
      <c r="BR18" s="11">
        <v>12</v>
      </c>
      <c r="BS18" s="13">
        <v>1325.48</v>
      </c>
      <c r="BT18" s="11"/>
      <c r="BU18" s="11"/>
      <c r="BV18" s="13"/>
      <c r="BW18" s="11"/>
      <c r="BX18" s="12"/>
      <c r="BY18" s="12"/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>
        <v>37</v>
      </c>
      <c r="DG18" s="13">
        <v>2216.27</v>
      </c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13</v>
      </c>
      <c r="DW18" s="13">
        <v>658.08</v>
      </c>
      <c r="DX18" s="11"/>
      <c r="DY18" s="11"/>
      <c r="DZ18" s="13"/>
      <c r="EA18" s="11"/>
      <c r="EB18" s="12"/>
      <c r="EC18" s="12"/>
      <c r="ED18" s="11">
        <v>3</v>
      </c>
      <c r="EE18" s="13">
        <v>125.87</v>
      </c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82</v>
      </c>
      <c r="B19" s="11">
        <v>437359</v>
      </c>
      <c r="C19" s="11">
        <f>=ROUNDDOWN(20.1451378141352,0)</f>
      </c>
      <c r="D19" s="11">
        <v>159886</v>
      </c>
      <c r="E19" s="12">
        <v>0.9013</v>
      </c>
      <c r="F19" s="11"/>
      <c r="G19" s="11">
        <f>=ROUNDDOWN({0},0)</f>
      </c>
      <c r="H19" s="11"/>
      <c r="I19" s="12"/>
      <c r="J19" s="11">
        <v>161704</v>
      </c>
      <c r="K19" s="13">
        <v>3904807.26</v>
      </c>
      <c r="L19" s="11">
        <v>1359</v>
      </c>
      <c r="M19" s="14">
        <v>2873.29</v>
      </c>
      <c r="N19" s="11"/>
      <c r="O19" s="13"/>
      <c r="P19" s="11"/>
      <c r="Q19" s="14"/>
      <c r="R19" s="12"/>
      <c r="S19" s="12"/>
      <c r="T19" s="12"/>
      <c r="U19" s="12"/>
      <c r="V19" s="11">
        <v>81932</v>
      </c>
      <c r="W19" s="13">
        <v>1848000.68</v>
      </c>
      <c r="X19" s="11">
        <v>1133</v>
      </c>
      <c r="Y19" s="11"/>
      <c r="Z19" s="13"/>
      <c r="AA19" s="11"/>
      <c r="AB19" s="12"/>
      <c r="AC19" s="12"/>
      <c r="AD19" s="11">
        <v>21570</v>
      </c>
      <c r="AE19" s="13">
        <v>505232.63</v>
      </c>
      <c r="AF19" s="11">
        <v>982</v>
      </c>
      <c r="AG19" s="11"/>
      <c r="AH19" s="13"/>
      <c r="AI19" s="11"/>
      <c r="AJ19" s="12"/>
      <c r="AK19" s="12"/>
      <c r="AL19" s="11">
        <v>18740</v>
      </c>
      <c r="AM19" s="13">
        <v>496692.74</v>
      </c>
      <c r="AN19" s="11">
        <v>974</v>
      </c>
      <c r="AO19" s="11"/>
      <c r="AP19" s="13"/>
      <c r="AQ19" s="11"/>
      <c r="AR19" s="12"/>
      <c r="AS19" s="12"/>
      <c r="AT19" s="11">
        <v>2299</v>
      </c>
      <c r="AU19" s="13">
        <v>58498.78</v>
      </c>
      <c r="AV19" s="11">
        <v>982</v>
      </c>
      <c r="AW19" s="11"/>
      <c r="AX19" s="13"/>
      <c r="AY19" s="11"/>
      <c r="AZ19" s="12"/>
      <c r="BA19" s="12"/>
      <c r="BB19" s="11">
        <v>2642</v>
      </c>
      <c r="BC19" s="13">
        <v>80456.3</v>
      </c>
      <c r="BD19" s="11">
        <v>982</v>
      </c>
      <c r="BE19" s="11"/>
      <c r="BF19" s="13"/>
      <c r="BG19" s="11"/>
      <c r="BH19" s="12"/>
      <c r="BI19" s="12"/>
      <c r="BJ19" s="11">
        <v>13311</v>
      </c>
      <c r="BK19" s="13">
        <v>379058.31</v>
      </c>
      <c r="BL19" s="11">
        <v>952</v>
      </c>
      <c r="BM19" s="11"/>
      <c r="BN19" s="13"/>
      <c r="BO19" s="11"/>
      <c r="BP19" s="12"/>
      <c r="BQ19" s="12"/>
      <c r="BR19" s="11">
        <v>959</v>
      </c>
      <c r="BS19" s="13">
        <v>27667</v>
      </c>
      <c r="BT19" s="11">
        <v>999</v>
      </c>
      <c r="BU19" s="11"/>
      <c r="BV19" s="13"/>
      <c r="BW19" s="11"/>
      <c r="BX19" s="12"/>
      <c r="BY19" s="12"/>
      <c r="BZ19" s="11">
        <v>6851</v>
      </c>
      <c r="CA19" s="13">
        <v>147046.56</v>
      </c>
      <c r="CB19" s="11">
        <v>642</v>
      </c>
      <c r="CC19" s="11"/>
      <c r="CD19" s="13"/>
      <c r="CE19" s="11"/>
      <c r="CF19" s="12"/>
      <c r="CG19" s="12"/>
      <c r="CH19" s="11">
        <v>2540</v>
      </c>
      <c r="CI19" s="13">
        <v>76036.05</v>
      </c>
      <c r="CJ19" s="11">
        <v>894</v>
      </c>
      <c r="CK19" s="11"/>
      <c r="CL19" s="13"/>
      <c r="CM19" s="11"/>
      <c r="CN19" s="12"/>
      <c r="CO19" s="12"/>
      <c r="CP19" s="11">
        <v>3894</v>
      </c>
      <c r="CQ19" s="13">
        <v>102836.46</v>
      </c>
      <c r="CR19" s="11">
        <v>992</v>
      </c>
      <c r="CS19" s="11"/>
      <c r="CT19" s="13"/>
      <c r="CU19" s="11"/>
      <c r="CV19" s="12"/>
      <c r="CW19" s="12"/>
      <c r="CX19" s="11"/>
      <c r="CY19" s="13"/>
      <c r="CZ19" s="11"/>
      <c r="DA19" s="11"/>
      <c r="DB19" s="13"/>
      <c r="DC19" s="11"/>
      <c r="DD19" s="12"/>
      <c r="DE19" s="12"/>
      <c r="DF19" s="11">
        <v>570</v>
      </c>
      <c r="DG19" s="13">
        <v>16879.79</v>
      </c>
      <c r="DH19" s="11">
        <v>698</v>
      </c>
      <c r="DI19" s="11"/>
      <c r="DJ19" s="13"/>
      <c r="DK19" s="11"/>
      <c r="DL19" s="12"/>
      <c r="DM19" s="12"/>
      <c r="DN19" s="11">
        <v>4460</v>
      </c>
      <c r="DO19" s="13">
        <v>110458.05</v>
      </c>
      <c r="DP19" s="11">
        <v>691</v>
      </c>
      <c r="DQ19" s="11"/>
      <c r="DR19" s="13"/>
      <c r="DS19" s="11"/>
      <c r="DT19" s="12"/>
      <c r="DU19" s="12"/>
      <c r="DV19" s="11">
        <v>158</v>
      </c>
      <c r="DW19" s="13">
        <v>7198.16</v>
      </c>
      <c r="DX19" s="11">
        <v>838</v>
      </c>
      <c r="DY19" s="11"/>
      <c r="DZ19" s="13"/>
      <c r="EA19" s="11"/>
      <c r="EB19" s="12"/>
      <c r="EC19" s="12"/>
      <c r="ED19" s="11">
        <v>34</v>
      </c>
      <c r="EE19" s="13">
        <v>1146.39</v>
      </c>
      <c r="EF19" s="11">
        <v>65</v>
      </c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>
        <v>878</v>
      </c>
      <c r="EU19" s="13">
        <v>19897.08</v>
      </c>
      <c r="EV19" s="11">
        <v>213</v>
      </c>
      <c r="EW19" s="11"/>
      <c r="EX19" s="13"/>
      <c r="EY19" s="11"/>
      <c r="EZ19" s="12"/>
      <c r="FA19" s="12"/>
      <c r="FB19" s="11">
        <v>308</v>
      </c>
      <c r="FC19" s="13">
        <v>7303.93</v>
      </c>
      <c r="FD19" s="11">
        <v>510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100</v>
      </c>
      <c r="FS19" s="13">
        <v>4099.36</v>
      </c>
      <c r="FT19" s="11">
        <v>84</v>
      </c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60</v>
      </c>
      <c r="GI19" s="13">
        <v>3865.99</v>
      </c>
      <c r="GJ19" s="11">
        <v>19</v>
      </c>
      <c r="GK19" s="11"/>
      <c r="GL19" s="13"/>
      <c r="GM19" s="11"/>
      <c r="GN19" s="12"/>
      <c r="GO19" s="12"/>
      <c r="GP19" s="11">
        <v>154</v>
      </c>
      <c r="GQ19" s="13">
        <v>5175.62</v>
      </c>
      <c r="GR19" s="11">
        <v>77</v>
      </c>
      <c r="GS19" s="11"/>
      <c r="GT19" s="13"/>
      <c r="GU19" s="11"/>
      <c r="GV19" s="12"/>
      <c r="GW19" s="12"/>
      <c r="GX19" s="11">
        <v>89</v>
      </c>
      <c r="GY19" s="13">
        <v>2278.47</v>
      </c>
      <c r="GZ19" s="11">
        <v>709</v>
      </c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>
        <v>13</v>
      </c>
      <c r="HW19" s="13">
        <v>444.03</v>
      </c>
      <c r="HX19" s="11">
        <v>64</v>
      </c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35</v>
      </c>
      <c r="IM19" s="13">
        <v>1212.65</v>
      </c>
      <c r="IN19" s="11">
        <v>998</v>
      </c>
      <c r="IO19" s="11"/>
      <c r="IP19" s="13"/>
      <c r="IQ19" s="11"/>
      <c r="IR19" s="12"/>
      <c r="IS19" s="12"/>
      <c r="IT19" s="11">
        <v>27</v>
      </c>
      <c r="IU19" s="13">
        <v>833.85</v>
      </c>
      <c r="IV19" s="11">
        <v>331</v>
      </c>
      <c r="IW19" s="11"/>
      <c r="IX19" s="13"/>
      <c r="IY19" s="11"/>
      <c r="IZ19" s="12"/>
      <c r="JA19" s="12"/>
      <c r="JB19" s="11">
        <v>75</v>
      </c>
      <c r="JC19" s="13">
        <v>2474.8</v>
      </c>
      <c r="JD19" s="11">
        <v>51</v>
      </c>
      <c r="JE19" s="11"/>
      <c r="JF19" s="13"/>
      <c r="JG19" s="11"/>
      <c r="JH19" s="12"/>
      <c r="JI19" s="12"/>
      <c r="JJ19" s="11"/>
      <c r="JK19" s="13"/>
      <c r="JL19" s="11">
        <v>715</v>
      </c>
      <c r="JM19" s="11"/>
      <c r="JN19" s="13"/>
      <c r="JO19" s="11"/>
      <c r="JP19" s="12"/>
      <c r="JQ19" s="12"/>
      <c r="JR19" s="11">
        <v>5</v>
      </c>
      <c r="JS19" s="13">
        <v>13.58</v>
      </c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0" t="s">
        <v>83</v>
      </c>
      <c r="B20" s="11">
        <v>80759</v>
      </c>
      <c r="C20" s="11">
        <f>=ROUNDDOWN(25.3059881552972,0)</f>
      </c>
      <c r="D20" s="11">
        <v>47612</v>
      </c>
      <c r="E20" s="12">
        <v>0.8526</v>
      </c>
      <c r="F20" s="11"/>
      <c r="G20" s="11">
        <f>=ROUNDDOWN({0},0)</f>
      </c>
      <c r="H20" s="11"/>
      <c r="I20" s="12"/>
      <c r="J20" s="11">
        <v>20476</v>
      </c>
      <c r="K20" s="13">
        <v>650315.33</v>
      </c>
      <c r="L20" s="11">
        <v>139</v>
      </c>
      <c r="M20" s="14">
        <v>4678.53</v>
      </c>
      <c r="N20" s="11"/>
      <c r="O20" s="13"/>
      <c r="P20" s="11"/>
      <c r="Q20" s="14"/>
      <c r="R20" s="12"/>
      <c r="S20" s="12"/>
      <c r="T20" s="12"/>
      <c r="U20" s="12"/>
      <c r="V20" s="11">
        <v>4672</v>
      </c>
      <c r="W20" s="13">
        <v>153670.67</v>
      </c>
      <c r="X20" s="11">
        <v>128</v>
      </c>
      <c r="Y20" s="11"/>
      <c r="Z20" s="13"/>
      <c r="AA20" s="11"/>
      <c r="AB20" s="12"/>
      <c r="AC20" s="12"/>
      <c r="AD20" s="11">
        <v>4508</v>
      </c>
      <c r="AE20" s="13">
        <v>128549.99</v>
      </c>
      <c r="AF20" s="11">
        <v>132</v>
      </c>
      <c r="AG20" s="11"/>
      <c r="AH20" s="13"/>
      <c r="AI20" s="11"/>
      <c r="AJ20" s="12"/>
      <c r="AK20" s="12"/>
      <c r="AL20" s="11">
        <v>3359</v>
      </c>
      <c r="AM20" s="13">
        <v>120413.77</v>
      </c>
      <c r="AN20" s="11">
        <v>132</v>
      </c>
      <c r="AO20" s="11"/>
      <c r="AP20" s="13"/>
      <c r="AQ20" s="11"/>
      <c r="AR20" s="12"/>
      <c r="AS20" s="12"/>
      <c r="AT20" s="11">
        <v>846</v>
      </c>
      <c r="AU20" s="13">
        <v>21953.51</v>
      </c>
      <c r="AV20" s="11">
        <v>133</v>
      </c>
      <c r="AW20" s="11"/>
      <c r="AX20" s="13"/>
      <c r="AY20" s="11"/>
      <c r="AZ20" s="12"/>
      <c r="BA20" s="12"/>
      <c r="BB20" s="11">
        <v>753</v>
      </c>
      <c r="BC20" s="13">
        <v>26777.77</v>
      </c>
      <c r="BD20" s="11">
        <v>134</v>
      </c>
      <c r="BE20" s="11"/>
      <c r="BF20" s="13"/>
      <c r="BG20" s="11"/>
      <c r="BH20" s="12"/>
      <c r="BI20" s="12"/>
      <c r="BJ20" s="11">
        <v>2626</v>
      </c>
      <c r="BK20" s="13">
        <v>75543.21</v>
      </c>
      <c r="BL20" s="11">
        <v>132</v>
      </c>
      <c r="BM20" s="11"/>
      <c r="BN20" s="13"/>
      <c r="BO20" s="11"/>
      <c r="BP20" s="12"/>
      <c r="BQ20" s="12"/>
      <c r="BR20" s="11">
        <v>588</v>
      </c>
      <c r="BS20" s="13">
        <v>19350.59</v>
      </c>
      <c r="BT20" s="11">
        <v>136</v>
      </c>
      <c r="BU20" s="11"/>
      <c r="BV20" s="13"/>
      <c r="BW20" s="11"/>
      <c r="BX20" s="12"/>
      <c r="BY20" s="12"/>
      <c r="BZ20" s="11">
        <v>319</v>
      </c>
      <c r="CA20" s="13">
        <v>10260.89</v>
      </c>
      <c r="CB20" s="11">
        <v>95</v>
      </c>
      <c r="CC20" s="11"/>
      <c r="CD20" s="13"/>
      <c r="CE20" s="11"/>
      <c r="CF20" s="12"/>
      <c r="CG20" s="12"/>
      <c r="CH20" s="11">
        <v>1848</v>
      </c>
      <c r="CI20" s="13">
        <v>58405.31</v>
      </c>
      <c r="CJ20" s="11">
        <v>128</v>
      </c>
      <c r="CK20" s="11"/>
      <c r="CL20" s="13"/>
      <c r="CM20" s="11"/>
      <c r="CN20" s="12"/>
      <c r="CO20" s="12"/>
      <c r="CP20" s="11">
        <v>39</v>
      </c>
      <c r="CQ20" s="13">
        <v>1711.26</v>
      </c>
      <c r="CR20" s="11">
        <v>132</v>
      </c>
      <c r="CS20" s="11"/>
      <c r="CT20" s="13"/>
      <c r="CU20" s="11"/>
      <c r="CV20" s="12"/>
      <c r="CW20" s="12"/>
      <c r="CX20" s="11"/>
      <c r="CY20" s="13"/>
      <c r="CZ20" s="11">
        <v>4</v>
      </c>
      <c r="DA20" s="11"/>
      <c r="DB20" s="13"/>
      <c r="DC20" s="11"/>
      <c r="DD20" s="12"/>
      <c r="DE20" s="12"/>
      <c r="DF20" s="11">
        <v>256</v>
      </c>
      <c r="DG20" s="13">
        <v>9728.61</v>
      </c>
      <c r="DH20" s="11">
        <v>122</v>
      </c>
      <c r="DI20" s="11"/>
      <c r="DJ20" s="13"/>
      <c r="DK20" s="11"/>
      <c r="DL20" s="12"/>
      <c r="DM20" s="12"/>
      <c r="DN20" s="11"/>
      <c r="DO20" s="13"/>
      <c r="DP20" s="11">
        <v>74</v>
      </c>
      <c r="DQ20" s="11"/>
      <c r="DR20" s="13"/>
      <c r="DS20" s="11"/>
      <c r="DT20" s="12"/>
      <c r="DU20" s="12"/>
      <c r="DV20" s="11">
        <v>105</v>
      </c>
      <c r="DW20" s="13">
        <v>5068.57</v>
      </c>
      <c r="DX20" s="11">
        <v>132</v>
      </c>
      <c r="DY20" s="11"/>
      <c r="DZ20" s="13"/>
      <c r="EA20" s="11"/>
      <c r="EB20" s="12"/>
      <c r="EC20" s="12"/>
      <c r="ED20" s="11">
        <v>41</v>
      </c>
      <c r="EE20" s="13">
        <v>1482.94</v>
      </c>
      <c r="EF20" s="11">
        <v>17</v>
      </c>
      <c r="EG20" s="11"/>
      <c r="EH20" s="13"/>
      <c r="EI20" s="11"/>
      <c r="EJ20" s="12"/>
      <c r="EK20" s="12"/>
      <c r="EL20" s="11"/>
      <c r="EM20" s="13"/>
      <c r="EN20" s="11"/>
      <c r="EO20" s="11"/>
      <c r="EP20" s="13"/>
      <c r="EQ20" s="11"/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/>
      <c r="FC20" s="13"/>
      <c r="FD20" s="11">
        <v>72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344</v>
      </c>
      <c r="FS20" s="13">
        <v>11817.41</v>
      </c>
      <c r="FT20" s="11">
        <v>82</v>
      </c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>
        <v>68</v>
      </c>
      <c r="GQ20" s="13">
        <v>2357.59</v>
      </c>
      <c r="GR20" s="11">
        <v>30</v>
      </c>
      <c r="GS20" s="11"/>
      <c r="GT20" s="13"/>
      <c r="GU20" s="11"/>
      <c r="GV20" s="12"/>
      <c r="GW20" s="12"/>
      <c r="GX20" s="11"/>
      <c r="GY20" s="13"/>
      <c r="GZ20" s="11">
        <v>130</v>
      </c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76</v>
      </c>
      <c r="HW20" s="13">
        <v>2536.95</v>
      </c>
      <c r="HX20" s="11">
        <v>66</v>
      </c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3</v>
      </c>
      <c r="IM20" s="13">
        <v>19.5</v>
      </c>
      <c r="IN20" s="11">
        <v>136</v>
      </c>
      <c r="IO20" s="11"/>
      <c r="IP20" s="13"/>
      <c r="IQ20" s="11"/>
      <c r="IR20" s="12"/>
      <c r="IS20" s="12"/>
      <c r="IT20" s="11">
        <v>22</v>
      </c>
      <c r="IU20" s="13">
        <v>613.87</v>
      </c>
      <c r="IV20" s="11">
        <v>109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>
        <v>90</v>
      </c>
      <c r="JM20" s="11"/>
      <c r="JN20" s="13"/>
      <c r="JO20" s="11"/>
      <c r="JP20" s="12"/>
      <c r="JQ20" s="12"/>
      <c r="JR20" s="11">
        <v>3</v>
      </c>
      <c r="JS20" s="13">
        <v>52.92</v>
      </c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</row>
    <row r="21">
      <c r="A21" s="10" t="s">
        <v>84</v>
      </c>
      <c r="B21" s="11">
        <v>232840</v>
      </c>
      <c r="C21" s="11">
        <f>=ROUNDDOWN(26.8983283851068,0)</f>
      </c>
      <c r="D21" s="11">
        <v>124035</v>
      </c>
      <c r="E21" s="12">
        <v>0.9346</v>
      </c>
      <c r="F21" s="11"/>
      <c r="G21" s="11">
        <f>=ROUNDDOWN({0},0)</f>
      </c>
      <c r="H21" s="11"/>
      <c r="I21" s="12"/>
      <c r="J21" s="11">
        <v>36226</v>
      </c>
      <c r="K21" s="13">
        <v>874244.16</v>
      </c>
      <c r="L21" s="11">
        <v>564</v>
      </c>
      <c r="M21" s="14">
        <v>1550.08</v>
      </c>
      <c r="N21" s="11"/>
      <c r="O21" s="13"/>
      <c r="P21" s="11"/>
      <c r="Q21" s="14"/>
      <c r="R21" s="12"/>
      <c r="S21" s="12"/>
      <c r="T21" s="12"/>
      <c r="U21" s="12"/>
      <c r="V21" s="11">
        <v>15198</v>
      </c>
      <c r="W21" s="13">
        <v>380839.29</v>
      </c>
      <c r="X21" s="11">
        <v>541</v>
      </c>
      <c r="Y21" s="11"/>
      <c r="Z21" s="13"/>
      <c r="AA21" s="11"/>
      <c r="AB21" s="12"/>
      <c r="AC21" s="12"/>
      <c r="AD21" s="11">
        <v>5545</v>
      </c>
      <c r="AE21" s="13">
        <v>135852.47</v>
      </c>
      <c r="AF21" s="11">
        <v>539</v>
      </c>
      <c r="AG21" s="11"/>
      <c r="AH21" s="13"/>
      <c r="AI21" s="11"/>
      <c r="AJ21" s="12"/>
      <c r="AK21" s="12"/>
      <c r="AL21" s="11">
        <v>483</v>
      </c>
      <c r="AM21" s="13">
        <v>14581.06</v>
      </c>
      <c r="AN21" s="11">
        <v>21</v>
      </c>
      <c r="AO21" s="11"/>
      <c r="AP21" s="13"/>
      <c r="AQ21" s="11"/>
      <c r="AR21" s="12"/>
      <c r="AS21" s="12"/>
      <c r="AT21" s="11">
        <v>7395</v>
      </c>
      <c r="AU21" s="13">
        <v>145149.57</v>
      </c>
      <c r="AV21" s="11">
        <v>553</v>
      </c>
      <c r="AW21" s="11"/>
      <c r="AX21" s="13"/>
      <c r="AY21" s="11"/>
      <c r="AZ21" s="12"/>
      <c r="BA21" s="12"/>
      <c r="BB21" s="11">
        <v>264</v>
      </c>
      <c r="BC21" s="13">
        <v>6515.94</v>
      </c>
      <c r="BD21" s="11">
        <v>233</v>
      </c>
      <c r="BE21" s="11"/>
      <c r="BF21" s="13"/>
      <c r="BG21" s="11"/>
      <c r="BH21" s="12"/>
      <c r="BI21" s="12"/>
      <c r="BJ21" s="11">
        <v>2856</v>
      </c>
      <c r="BK21" s="13">
        <v>64010.76</v>
      </c>
      <c r="BL21" s="11">
        <v>522</v>
      </c>
      <c r="BM21" s="11"/>
      <c r="BN21" s="13"/>
      <c r="BO21" s="11"/>
      <c r="BP21" s="12"/>
      <c r="BQ21" s="12"/>
      <c r="BR21" s="11">
        <v>760</v>
      </c>
      <c r="BS21" s="13">
        <v>22631.83</v>
      </c>
      <c r="BT21" s="11">
        <v>548</v>
      </c>
      <c r="BU21" s="11"/>
      <c r="BV21" s="13"/>
      <c r="BW21" s="11"/>
      <c r="BX21" s="12"/>
      <c r="BY21" s="12"/>
      <c r="BZ21" s="11">
        <v>1325</v>
      </c>
      <c r="CA21" s="13">
        <v>28444.11</v>
      </c>
      <c r="CB21" s="11">
        <v>109</v>
      </c>
      <c r="CC21" s="11"/>
      <c r="CD21" s="13"/>
      <c r="CE21" s="11"/>
      <c r="CF21" s="12"/>
      <c r="CG21" s="12"/>
      <c r="CH21" s="11">
        <v>228</v>
      </c>
      <c r="CI21" s="13">
        <v>4470.35</v>
      </c>
      <c r="CJ21" s="11">
        <v>327</v>
      </c>
      <c r="CK21" s="11"/>
      <c r="CL21" s="13"/>
      <c r="CM21" s="11"/>
      <c r="CN21" s="12"/>
      <c r="CO21" s="12"/>
      <c r="CP21" s="11">
        <v>291</v>
      </c>
      <c r="CQ21" s="13">
        <v>14341.58</v>
      </c>
      <c r="CR21" s="11">
        <v>533</v>
      </c>
      <c r="CS21" s="11"/>
      <c r="CT21" s="13"/>
      <c r="CU21" s="11"/>
      <c r="CV21" s="12"/>
      <c r="CW21" s="12"/>
      <c r="CX21" s="11">
        <v>877</v>
      </c>
      <c r="CY21" s="13">
        <v>23470.4</v>
      </c>
      <c r="CZ21" s="11">
        <v>200</v>
      </c>
      <c r="DA21" s="11"/>
      <c r="DB21" s="13"/>
      <c r="DC21" s="11"/>
      <c r="DD21" s="12"/>
      <c r="DE21" s="12"/>
      <c r="DF21" s="11">
        <v>442</v>
      </c>
      <c r="DG21" s="13">
        <v>14849.87</v>
      </c>
      <c r="DH21" s="11">
        <v>82</v>
      </c>
      <c r="DI21" s="11"/>
      <c r="DJ21" s="13"/>
      <c r="DK21" s="11"/>
      <c r="DL21" s="12"/>
      <c r="DM21" s="12"/>
      <c r="DN21" s="11">
        <v>120</v>
      </c>
      <c r="DO21" s="13">
        <v>7499.19</v>
      </c>
      <c r="DP21" s="11">
        <v>450</v>
      </c>
      <c r="DQ21" s="11"/>
      <c r="DR21" s="13"/>
      <c r="DS21" s="11"/>
      <c r="DT21" s="12"/>
      <c r="DU21" s="12"/>
      <c r="DV21" s="11">
        <v>228</v>
      </c>
      <c r="DW21" s="13">
        <v>6326.29</v>
      </c>
      <c r="DX21" s="11">
        <v>552</v>
      </c>
      <c r="DY21" s="11"/>
      <c r="DZ21" s="13"/>
      <c r="EA21" s="11"/>
      <c r="EB21" s="12"/>
      <c r="EC21" s="12"/>
      <c r="ED21" s="11">
        <v>76</v>
      </c>
      <c r="EE21" s="13">
        <v>2088.81</v>
      </c>
      <c r="EF21" s="11">
        <v>80</v>
      </c>
      <c r="EG21" s="11"/>
      <c r="EH21" s="13"/>
      <c r="EI21" s="11"/>
      <c r="EJ21" s="12"/>
      <c r="EK21" s="12"/>
      <c r="EL21" s="11"/>
      <c r="EM21" s="13"/>
      <c r="EN21" s="11"/>
      <c r="EO21" s="11"/>
      <c r="EP21" s="13"/>
      <c r="EQ21" s="11"/>
      <c r="ER21" s="12"/>
      <c r="ES21" s="12"/>
      <c r="ET21" s="11">
        <v>17</v>
      </c>
      <c r="EU21" s="13">
        <v>225.89</v>
      </c>
      <c r="EV21" s="11">
        <v>1</v>
      </c>
      <c r="EW21" s="11"/>
      <c r="EX21" s="13"/>
      <c r="EY21" s="11"/>
      <c r="EZ21" s="12"/>
      <c r="FA21" s="12"/>
      <c r="FB21" s="11">
        <v>55</v>
      </c>
      <c r="FC21" s="13">
        <v>1213.24</v>
      </c>
      <c r="FD21" s="11">
        <v>50</v>
      </c>
      <c r="FE21" s="11"/>
      <c r="FF21" s="13"/>
      <c r="FG21" s="11"/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>
        <v>20</v>
      </c>
      <c r="GI21" s="13">
        <v>753.45</v>
      </c>
      <c r="GJ21" s="11">
        <v>10</v>
      </c>
      <c r="GK21" s="11"/>
      <c r="GL21" s="13"/>
      <c r="GM21" s="11"/>
      <c r="GN21" s="12"/>
      <c r="GO21" s="12"/>
      <c r="GP21" s="11"/>
      <c r="GQ21" s="13"/>
      <c r="GR21" s="11"/>
      <c r="GS21" s="11"/>
      <c r="GT21" s="13"/>
      <c r="GU21" s="11"/>
      <c r="GV21" s="12"/>
      <c r="GW21" s="12"/>
      <c r="GX21" s="11">
        <v>3</v>
      </c>
      <c r="GY21" s="13">
        <v>129.98</v>
      </c>
      <c r="GZ21" s="11">
        <v>114</v>
      </c>
      <c r="HA21" s="11"/>
      <c r="HB21" s="13"/>
      <c r="HC21" s="11"/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/>
      <c r="HO21" s="13"/>
      <c r="HP21" s="11"/>
      <c r="HQ21" s="11"/>
      <c r="HR21" s="13"/>
      <c r="HS21" s="11"/>
      <c r="HT21" s="12"/>
      <c r="HU21" s="12"/>
      <c r="HV21" s="11">
        <v>15</v>
      </c>
      <c r="HW21" s="13">
        <v>315.05</v>
      </c>
      <c r="HX21" s="11">
        <v>11</v>
      </c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>
        <v>1</v>
      </c>
      <c r="IM21" s="13">
        <v>26.99</v>
      </c>
      <c r="IN21" s="11">
        <v>554</v>
      </c>
      <c r="IO21" s="11"/>
      <c r="IP21" s="13"/>
      <c r="IQ21" s="11"/>
      <c r="IR21" s="12"/>
      <c r="IS21" s="12"/>
      <c r="IT21" s="11">
        <v>25</v>
      </c>
      <c r="IU21" s="13">
        <v>508.04</v>
      </c>
      <c r="IV21" s="11">
        <v>155</v>
      </c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>
        <v>256</v>
      </c>
      <c r="JM21" s="11"/>
      <c r="JN21" s="13"/>
      <c r="JO21" s="11"/>
      <c r="JP21" s="12"/>
      <c r="JQ21" s="12"/>
      <c r="JR21" s="11">
        <v>2</v>
      </c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</row>
    <row r="22">
      <c r="A22" s="19" t="s">
        <v>85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676886</v>
      </c>
      <c r="K22" s="17">
        <v>27484951.01</v>
      </c>
      <c r="L22" s="15">
        <v>7152</v>
      </c>
      <c r="M22" s="18">
        <v>3842.97</v>
      </c>
      <c r="N22" s="15"/>
      <c r="O22" s="17"/>
      <c r="P22" s="15"/>
      <c r="Q22" s="18"/>
      <c r="R22" s="16"/>
      <c r="S22" s="16"/>
      <c r="T22" s="16"/>
      <c r="U22" s="16"/>
      <c r="V22" s="15">
        <v>247873</v>
      </c>
      <c r="W22" s="17">
        <v>8705964.16</v>
      </c>
      <c r="X22" s="15">
        <v>6074</v>
      </c>
      <c r="Y22" s="15"/>
      <c r="Z22" s="17"/>
      <c r="AA22" s="15"/>
      <c r="AB22" s="16"/>
      <c r="AC22" s="16"/>
      <c r="AD22" s="15">
        <v>144927</v>
      </c>
      <c r="AE22" s="17">
        <v>5573151.88</v>
      </c>
      <c r="AF22" s="15">
        <v>5918</v>
      </c>
      <c r="AG22" s="15"/>
      <c r="AH22" s="17"/>
      <c r="AI22" s="15"/>
      <c r="AJ22" s="16"/>
      <c r="AK22" s="16"/>
      <c r="AL22" s="15">
        <v>83119</v>
      </c>
      <c r="AM22" s="17">
        <v>3210517.98</v>
      </c>
      <c r="AN22" s="15">
        <v>5176</v>
      </c>
      <c r="AO22" s="15"/>
      <c r="AP22" s="17"/>
      <c r="AQ22" s="15"/>
      <c r="AR22" s="16"/>
      <c r="AS22" s="16"/>
      <c r="AT22" s="15">
        <v>47579</v>
      </c>
      <c r="AU22" s="17">
        <v>2879456.48</v>
      </c>
      <c r="AV22" s="15">
        <v>6134</v>
      </c>
      <c r="AW22" s="15"/>
      <c r="AX22" s="17"/>
      <c r="AY22" s="15"/>
      <c r="AZ22" s="16"/>
      <c r="BA22" s="16"/>
      <c r="BB22" s="15">
        <v>23534</v>
      </c>
      <c r="BC22" s="17">
        <v>1462674.7</v>
      </c>
      <c r="BD22" s="15">
        <v>5649</v>
      </c>
      <c r="BE22" s="15"/>
      <c r="BF22" s="17"/>
      <c r="BG22" s="15"/>
      <c r="BH22" s="16"/>
      <c r="BI22" s="16"/>
      <c r="BJ22" s="15">
        <v>43316</v>
      </c>
      <c r="BK22" s="17">
        <v>1448335.83</v>
      </c>
      <c r="BL22" s="15">
        <v>5222</v>
      </c>
      <c r="BM22" s="15"/>
      <c r="BN22" s="17"/>
      <c r="BO22" s="15"/>
      <c r="BP22" s="16"/>
      <c r="BQ22" s="16"/>
      <c r="BR22" s="15">
        <v>11662</v>
      </c>
      <c r="BS22" s="17">
        <v>828929.74</v>
      </c>
      <c r="BT22" s="15">
        <v>6077</v>
      </c>
      <c r="BU22" s="15"/>
      <c r="BV22" s="17"/>
      <c r="BW22" s="15"/>
      <c r="BX22" s="16"/>
      <c r="BY22" s="16"/>
      <c r="BZ22" s="15">
        <v>19411</v>
      </c>
      <c r="CA22" s="17">
        <v>672185.51</v>
      </c>
      <c r="CB22" s="15">
        <v>3081</v>
      </c>
      <c r="CC22" s="15"/>
      <c r="CD22" s="17"/>
      <c r="CE22" s="15"/>
      <c r="CF22" s="16"/>
      <c r="CG22" s="16"/>
      <c r="CH22" s="15">
        <v>12056</v>
      </c>
      <c r="CI22" s="17">
        <v>522801.82</v>
      </c>
      <c r="CJ22" s="15">
        <v>4060</v>
      </c>
      <c r="CK22" s="15"/>
      <c r="CL22" s="17"/>
      <c r="CM22" s="15"/>
      <c r="CN22" s="16"/>
      <c r="CO22" s="16"/>
      <c r="CP22" s="15">
        <v>10302</v>
      </c>
      <c r="CQ22" s="17">
        <v>436957.81</v>
      </c>
      <c r="CR22" s="15">
        <v>5754</v>
      </c>
      <c r="CS22" s="15"/>
      <c r="CT22" s="17"/>
      <c r="CU22" s="15"/>
      <c r="CV22" s="16"/>
      <c r="CW22" s="16"/>
      <c r="CX22" s="15">
        <v>4177</v>
      </c>
      <c r="CY22" s="17">
        <v>391078.9</v>
      </c>
      <c r="CZ22" s="15">
        <v>1426</v>
      </c>
      <c r="DA22" s="15"/>
      <c r="DB22" s="17"/>
      <c r="DC22" s="15"/>
      <c r="DD22" s="16"/>
      <c r="DE22" s="16"/>
      <c r="DF22" s="15">
        <v>6023</v>
      </c>
      <c r="DG22" s="17">
        <v>313143.75</v>
      </c>
      <c r="DH22" s="15">
        <v>3934</v>
      </c>
      <c r="DI22" s="15"/>
      <c r="DJ22" s="17"/>
      <c r="DK22" s="15"/>
      <c r="DL22" s="16"/>
      <c r="DM22" s="16"/>
      <c r="DN22" s="15">
        <v>8284</v>
      </c>
      <c r="DO22" s="17">
        <v>292087.23</v>
      </c>
      <c r="DP22" s="15">
        <v>3733</v>
      </c>
      <c r="DQ22" s="15"/>
      <c r="DR22" s="17"/>
      <c r="DS22" s="15"/>
      <c r="DT22" s="16"/>
      <c r="DU22" s="16"/>
      <c r="DV22" s="15">
        <v>2329</v>
      </c>
      <c r="DW22" s="17">
        <v>185410.45</v>
      </c>
      <c r="DX22" s="15">
        <v>5272</v>
      </c>
      <c r="DY22" s="15"/>
      <c r="DZ22" s="17"/>
      <c r="EA22" s="15"/>
      <c r="EB22" s="16"/>
      <c r="EC22" s="16"/>
      <c r="ED22" s="15">
        <v>1294</v>
      </c>
      <c r="EE22" s="17">
        <v>102069.47</v>
      </c>
      <c r="EF22" s="15">
        <v>1099</v>
      </c>
      <c r="EG22" s="15"/>
      <c r="EH22" s="17"/>
      <c r="EI22" s="15"/>
      <c r="EJ22" s="16"/>
      <c r="EK22" s="16"/>
      <c r="EL22" s="15">
        <v>1927</v>
      </c>
      <c r="EM22" s="17">
        <v>90618.43</v>
      </c>
      <c r="EN22" s="15"/>
      <c r="EO22" s="15"/>
      <c r="EP22" s="17"/>
      <c r="EQ22" s="15"/>
      <c r="ER22" s="16"/>
      <c r="ES22" s="16"/>
      <c r="ET22" s="15">
        <v>2401</v>
      </c>
      <c r="EU22" s="17">
        <v>59847.69</v>
      </c>
      <c r="EV22" s="15">
        <v>372</v>
      </c>
      <c r="EW22" s="15"/>
      <c r="EX22" s="17"/>
      <c r="EY22" s="15"/>
      <c r="EZ22" s="16"/>
      <c r="FA22" s="16"/>
      <c r="FB22" s="15">
        <v>1209</v>
      </c>
      <c r="FC22" s="17">
        <v>53508.74</v>
      </c>
      <c r="FD22" s="15">
        <v>2364</v>
      </c>
      <c r="FE22" s="15"/>
      <c r="FF22" s="17"/>
      <c r="FG22" s="15"/>
      <c r="FH22" s="16"/>
      <c r="FI22" s="16"/>
      <c r="FJ22" s="15">
        <v>462</v>
      </c>
      <c r="FK22" s="17">
        <v>45904.08</v>
      </c>
      <c r="FL22" s="15">
        <v>1003</v>
      </c>
      <c r="FM22" s="15"/>
      <c r="FN22" s="17"/>
      <c r="FO22" s="15"/>
      <c r="FP22" s="16"/>
      <c r="FQ22" s="16"/>
      <c r="FR22" s="15">
        <v>845</v>
      </c>
      <c r="FS22" s="17">
        <v>37101.09</v>
      </c>
      <c r="FT22" s="15">
        <v>774</v>
      </c>
      <c r="FU22" s="15"/>
      <c r="FV22" s="17"/>
      <c r="FW22" s="15"/>
      <c r="FX22" s="16"/>
      <c r="FY22" s="16"/>
      <c r="FZ22" s="15">
        <v>561</v>
      </c>
      <c r="GA22" s="17">
        <v>32267.38</v>
      </c>
      <c r="GB22" s="15">
        <v>152</v>
      </c>
      <c r="GC22" s="15"/>
      <c r="GD22" s="17"/>
      <c r="GE22" s="15"/>
      <c r="GF22" s="16"/>
      <c r="GG22" s="16"/>
      <c r="GH22" s="15">
        <v>247</v>
      </c>
      <c r="GI22" s="17">
        <v>30189.65</v>
      </c>
      <c r="GJ22" s="15">
        <v>243</v>
      </c>
      <c r="GK22" s="15"/>
      <c r="GL22" s="17"/>
      <c r="GM22" s="15"/>
      <c r="GN22" s="16"/>
      <c r="GO22" s="16"/>
      <c r="GP22" s="15">
        <v>490</v>
      </c>
      <c r="GQ22" s="17">
        <v>24612.03</v>
      </c>
      <c r="GR22" s="15">
        <v>766</v>
      </c>
      <c r="GS22" s="15"/>
      <c r="GT22" s="17"/>
      <c r="GU22" s="15"/>
      <c r="GV22" s="16"/>
      <c r="GW22" s="16"/>
      <c r="GX22" s="15">
        <v>628</v>
      </c>
      <c r="GY22" s="17">
        <v>15185.53</v>
      </c>
      <c r="GZ22" s="15">
        <v>3095</v>
      </c>
      <c r="HA22" s="15"/>
      <c r="HB22" s="17"/>
      <c r="HC22" s="15"/>
      <c r="HD22" s="16"/>
      <c r="HE22" s="16"/>
      <c r="HF22" s="15">
        <v>118</v>
      </c>
      <c r="HG22" s="17">
        <v>13892.31</v>
      </c>
      <c r="HH22" s="15">
        <v>579</v>
      </c>
      <c r="HI22" s="15"/>
      <c r="HJ22" s="17"/>
      <c r="HK22" s="15"/>
      <c r="HL22" s="16"/>
      <c r="HM22" s="16"/>
      <c r="HN22" s="15">
        <v>49</v>
      </c>
      <c r="HO22" s="17">
        <v>10949.52</v>
      </c>
      <c r="HP22" s="15"/>
      <c r="HQ22" s="15"/>
      <c r="HR22" s="17"/>
      <c r="HS22" s="15"/>
      <c r="HT22" s="16"/>
      <c r="HU22" s="16"/>
      <c r="HV22" s="15">
        <v>242</v>
      </c>
      <c r="HW22" s="17">
        <v>9602.95</v>
      </c>
      <c r="HX22" s="15">
        <v>265</v>
      </c>
      <c r="HY22" s="15"/>
      <c r="HZ22" s="17"/>
      <c r="IA22" s="15"/>
      <c r="IB22" s="16"/>
      <c r="IC22" s="16"/>
      <c r="ID22" s="15">
        <v>475</v>
      </c>
      <c r="IE22" s="17">
        <v>9156.34</v>
      </c>
      <c r="IF22" s="15">
        <v>9</v>
      </c>
      <c r="IG22" s="15"/>
      <c r="IH22" s="17"/>
      <c r="II22" s="15"/>
      <c r="IJ22" s="16"/>
      <c r="IK22" s="16"/>
      <c r="IL22" s="15">
        <v>145</v>
      </c>
      <c r="IM22" s="17">
        <v>8946.64</v>
      </c>
      <c r="IN22" s="15">
        <v>6031</v>
      </c>
      <c r="IO22" s="15"/>
      <c r="IP22" s="17"/>
      <c r="IQ22" s="15"/>
      <c r="IR22" s="16"/>
      <c r="IS22" s="16"/>
      <c r="IT22" s="15">
        <v>248</v>
      </c>
      <c r="IU22" s="17">
        <v>8551.04</v>
      </c>
      <c r="IV22" s="15">
        <v>2218</v>
      </c>
      <c r="IW22" s="15"/>
      <c r="IX22" s="17"/>
      <c r="IY22" s="15"/>
      <c r="IZ22" s="16"/>
      <c r="JA22" s="16"/>
      <c r="JB22" s="15">
        <v>165</v>
      </c>
      <c r="JC22" s="17">
        <v>7423.49</v>
      </c>
      <c r="JD22" s="15">
        <v>158</v>
      </c>
      <c r="JE22" s="15"/>
      <c r="JF22" s="17"/>
      <c r="JG22" s="15"/>
      <c r="JH22" s="16"/>
      <c r="JI22" s="16"/>
      <c r="JJ22" s="15">
        <v>10</v>
      </c>
      <c r="JK22" s="17">
        <v>2062.93</v>
      </c>
      <c r="JL22" s="15">
        <v>3973</v>
      </c>
      <c r="JM22" s="15"/>
      <c r="JN22" s="17"/>
      <c r="JO22" s="15"/>
      <c r="JP22" s="16"/>
      <c r="JQ22" s="16"/>
      <c r="JR22" s="15">
        <v>778</v>
      </c>
      <c r="JS22" s="17">
        <v>365.46</v>
      </c>
      <c r="JT22" s="15"/>
      <c r="JU22" s="15"/>
      <c r="JV22" s="17"/>
      <c r="JW22" s="15"/>
      <c r="JX22" s="16"/>
      <c r="JY22" s="16"/>
      <c r="JZ22" s="15"/>
      <c r="KA22" s="17"/>
      <c r="KB22" s="15">
        <v>1</v>
      </c>
      <c r="KC22" s="15"/>
      <c r="KD22" s="17"/>
      <c r="KE22" s="15"/>
      <c r="KF22" s="16"/>
      <c r="KG22" s="16"/>
      <c r="KH22" s="15"/>
      <c r="KI22" s="17"/>
      <c r="KJ22" s="15"/>
      <c r="KK22" s="15"/>
      <c r="KL22" s="17"/>
      <c r="KM22" s="15"/>
      <c r="KN22" s="16"/>
      <c r="KO22" s="16"/>
      <c r="KP22" s="15"/>
      <c r="KQ22" s="17"/>
      <c r="KR22" s="15"/>
      <c r="KS22" s="15"/>
      <c r="KT22" s="17"/>
      <c r="KU22" s="15"/>
      <c r="KV22" s="16"/>
      <c r="KW22" s="16"/>
      <c r="KX22" s="15"/>
      <c r="KY22" s="17"/>
      <c r="KZ22" s="15">
        <v>106</v>
      </c>
      <c r="LA22" s="15"/>
      <c r="LB22" s="17"/>
      <c r="LC22" s="15"/>
      <c r="LD22" s="16"/>
      <c r="LE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