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<sst xmlns="http://schemas.openxmlformats.org/spreadsheetml/2006/main" count="53" uniqueCount="53">
  <si>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</si>
  <si>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</si>
  <si>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</si>
  <si>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07/01/2025</t>
  </si>
  <si>
    <t>End Date:</t>
  </si>
  <si>
    <t>12/31/2025</t>
  </si>
  <si>
    <t>Report Run Date:</t>
  </si>
  <si>
    <t>01/02/2026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</si>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</sst>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570488</v>
      </c>
      <c r="C5" s="11">
        <f>=ROUNDDOWN(25.1080704009014,0)</f>
      </c>
      <c r="D5" s="11">
        <v>284467</v>
      </c>
      <c r="E5" s="12">
        <v>0.9251</v>
      </c>
      <c r="F5" s="11"/>
      <c r="G5" s="11">
        <f>=ROUNDDOWN({0},0)</f>
      </c>
      <c r="H5" s="11">
        <v>220</v>
      </c>
      <c r="I5" s="12">
        <v>0.4989</v>
      </c>
      <c r="J5" s="11">
        <v>5661</v>
      </c>
      <c r="K5" s="13">
        <v>382322.77</v>
      </c>
      <c r="L5" s="11">
        <v>2172</v>
      </c>
      <c r="M5" s="14">
        <v>176.02</v>
      </c>
      <c r="N5" s="11">
        <v>11272</v>
      </c>
      <c r="O5" s="13">
        <v>722295.18</v>
      </c>
      <c r="P5" s="11">
        <v>2172</v>
      </c>
      <c r="Q5" s="14">
        <v>332.55</v>
      </c>
      <c r="R5" s="12">
        <v>-0.4978</v>
      </c>
      <c r="S5" s="12">
        <v>-0.4707</v>
      </c>
      <c r="T5" s="12"/>
      <c r="U5" s="12">
        <v>-0.4707</v>
      </c>
      <c r="V5" s="11">
        <v>4313</v>
      </c>
      <c r="W5" s="13">
        <v>278465.3</v>
      </c>
      <c r="X5" s="11">
        <v>562</v>
      </c>
      <c r="Y5" s="11">
        <v>8372</v>
      </c>
      <c r="Z5" s="13">
        <v>511396.04</v>
      </c>
      <c r="AA5" s="11">
        <v>562</v>
      </c>
      <c r="AB5" s="12">
        <v>-0.4848</v>
      </c>
      <c r="AC5" s="12">
        <v>-0.4555</v>
      </c>
      <c r="AD5" s="11">
        <v>329</v>
      </c>
      <c r="AE5" s="13">
        <v>23419.64</v>
      </c>
      <c r="AF5" s="11">
        <v>180</v>
      </c>
      <c r="AG5" s="11">
        <v>699</v>
      </c>
      <c r="AH5" s="13">
        <v>47414.17</v>
      </c>
      <c r="AI5" s="11">
        <v>180</v>
      </c>
      <c r="AJ5" s="12">
        <v>-0.5293</v>
      </c>
      <c r="AK5" s="12">
        <v>-0.5061</v>
      </c>
      <c r="AL5" s="11">
        <v>828</v>
      </c>
      <c r="AM5" s="13">
        <v>61999.18</v>
      </c>
      <c r="AN5" s="11">
        <v>552</v>
      </c>
      <c r="AO5" s="11">
        <v>1516</v>
      </c>
      <c r="AP5" s="13">
        <v>103742.76</v>
      </c>
      <c r="AQ5" s="11">
        <v>552</v>
      </c>
      <c r="AR5" s="12">
        <v>-0.4538</v>
      </c>
      <c r="AS5" s="12">
        <v>-0.4024</v>
      </c>
      <c r="AT5" s="11">
        <v>65</v>
      </c>
      <c r="AU5" s="13">
        <v>7212.13</v>
      </c>
      <c r="AV5" s="11">
        <v>174</v>
      </c>
      <c r="AW5" s="11">
        <v>160</v>
      </c>
      <c r="AX5" s="13">
        <v>16452.01</v>
      </c>
      <c r="AY5" s="11">
        <v>174</v>
      </c>
      <c r="AZ5" s="12">
        <v>-0.5938</v>
      </c>
      <c r="BA5" s="12">
        <v>-0.5616</v>
      </c>
      <c r="BB5" s="11">
        <v>126</v>
      </c>
      <c r="BC5" s="13">
        <v>11226.52</v>
      </c>
      <c r="BD5" s="11"/>
      <c r="BE5" s="11">
        <v>525</v>
      </c>
      <c r="BF5" s="13">
        <v>43290.2</v>
      </c>
      <c r="BG5" s="11"/>
      <c r="BH5" s="12">
        <v>-0.76</v>
      </c>
      <c r="BI5" s="12">
        <v>-0.7407</v>
      </c>
    </row>
    <row r="6">
      <c r="A6" s="10" t="s">
        <v>37</v>
      </c>
      <c r="B6" s="11">
        <v>192</v>
      </c>
      <c r="C6" s="11">
        <f>=ROUNDDOWN(60,0)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16702</v>
      </c>
      <c r="C7" s="11">
        <f>=ROUNDDOWN(15.741753063148,0)</f>
      </c>
      <c r="D7" s="11">
        <v>11293</v>
      </c>
      <c r="E7" s="12">
        <v>0.8024</v>
      </c>
      <c r="F7" s="11"/>
      <c r="G7" s="11">
        <f>=ROUNDDOWN({0},0)</f>
      </c>
      <c r="H7" s="11"/>
      <c r="I7" s="12"/>
      <c r="J7" s="11">
        <v>1285</v>
      </c>
      <c r="K7" s="13">
        <v>69747.97</v>
      </c>
      <c r="L7" s="11">
        <v>94</v>
      </c>
      <c r="M7" s="14">
        <v>742</v>
      </c>
      <c r="N7" s="11">
        <v>2788</v>
      </c>
      <c r="O7" s="13">
        <v>151371.16</v>
      </c>
      <c r="P7" s="11">
        <v>94</v>
      </c>
      <c r="Q7" s="14">
        <v>1610.33</v>
      </c>
      <c r="R7" s="12">
        <v>-0.5391</v>
      </c>
      <c r="S7" s="12">
        <v>-0.5392</v>
      </c>
      <c r="T7" s="12"/>
      <c r="U7" s="12">
        <v>-0.5392</v>
      </c>
      <c r="V7" s="11">
        <v>295</v>
      </c>
      <c r="W7" s="13">
        <v>15972.27</v>
      </c>
      <c r="X7" s="11">
        <v>58</v>
      </c>
      <c r="Y7" s="11">
        <v>556</v>
      </c>
      <c r="Z7" s="13">
        <v>29491.68</v>
      </c>
      <c r="AA7" s="11">
        <v>58</v>
      </c>
      <c r="AB7" s="12">
        <v>-0.4694</v>
      </c>
      <c r="AC7" s="12">
        <v>-0.4584</v>
      </c>
      <c r="AD7" s="11">
        <v>220</v>
      </c>
      <c r="AE7" s="13">
        <v>10039.33</v>
      </c>
      <c r="AF7" s="11">
        <v>31</v>
      </c>
      <c r="AG7" s="11">
        <v>423</v>
      </c>
      <c r="AH7" s="13">
        <v>19778.93</v>
      </c>
      <c r="AI7" s="11">
        <v>31</v>
      </c>
      <c r="AJ7" s="12">
        <v>-0.4799</v>
      </c>
      <c r="AK7" s="12">
        <v>-0.4924</v>
      </c>
      <c r="AL7" s="11">
        <v>342</v>
      </c>
      <c r="AM7" s="13">
        <v>14548.64</v>
      </c>
      <c r="AN7" s="11">
        <v>77</v>
      </c>
      <c r="AO7" s="11">
        <v>617</v>
      </c>
      <c r="AP7" s="13">
        <v>27411.88</v>
      </c>
      <c r="AQ7" s="11">
        <v>77</v>
      </c>
      <c r="AR7" s="12">
        <v>-0.4457</v>
      </c>
      <c r="AS7" s="12">
        <v>-0.4693</v>
      </c>
      <c r="AT7" s="11">
        <v>252</v>
      </c>
      <c r="AU7" s="13">
        <v>20330.45</v>
      </c>
      <c r="AV7" s="11">
        <v>82</v>
      </c>
      <c r="AW7" s="11">
        <v>574</v>
      </c>
      <c r="AX7" s="13">
        <v>42808.3</v>
      </c>
      <c r="AY7" s="11">
        <v>82</v>
      </c>
      <c r="AZ7" s="12">
        <v>-0.561</v>
      </c>
      <c r="BA7" s="12">
        <v>-0.5251</v>
      </c>
      <c r="BB7" s="11">
        <v>176</v>
      </c>
      <c r="BC7" s="13">
        <v>8857.28</v>
      </c>
      <c r="BD7" s="11"/>
      <c r="BE7" s="11">
        <v>618</v>
      </c>
      <c r="BF7" s="13">
        <v>31880.37</v>
      </c>
      <c r="BG7" s="11"/>
      <c r="BH7" s="12">
        <v>-0.7152</v>
      </c>
      <c r="BI7" s="12">
        <v>-0.7222</v>
      </c>
    </row>
    <row r="8">
      <c r="A8" s="10" t="s">
        <v>39</v>
      </c>
      <c r="B8" s="11">
        <v>120872</v>
      </c>
      <c r="C8" s="11">
        <f>=ROUNDDOWN(19.9821458092247,0)</f>
      </c>
      <c r="D8" s="11">
        <v>55037</v>
      </c>
      <c r="E8" s="12">
        <v>0.9834</v>
      </c>
      <c r="F8" s="11"/>
      <c r="G8" s="11">
        <f>=ROUNDDOWN({0},0)</f>
      </c>
      <c r="H8" s="11"/>
      <c r="I8" s="12"/>
      <c r="J8" s="11">
        <v>465</v>
      </c>
      <c r="K8" s="13">
        <v>25091.27</v>
      </c>
      <c r="L8" s="11">
        <v>243</v>
      </c>
      <c r="M8" s="14">
        <v>103.26</v>
      </c>
      <c r="N8" s="11">
        <v>858</v>
      </c>
      <c r="O8" s="13">
        <v>42299.24</v>
      </c>
      <c r="P8" s="11">
        <v>243</v>
      </c>
      <c r="Q8" s="14">
        <v>174.07</v>
      </c>
      <c r="R8" s="12">
        <v>-0.458</v>
      </c>
      <c r="S8" s="12">
        <v>-0.4068</v>
      </c>
      <c r="T8" s="12"/>
      <c r="U8" s="12">
        <v>-0.4068</v>
      </c>
      <c r="V8" s="11"/>
      <c r="W8" s="13"/>
      <c r="X8" s="11"/>
      <c r="Y8" s="11"/>
      <c r="Z8" s="13"/>
      <c r="AA8" s="11"/>
      <c r="AB8" s="12"/>
      <c r="AC8" s="12"/>
      <c r="AD8" s="11">
        <v>459</v>
      </c>
      <c r="AE8" s="13">
        <v>24770.51</v>
      </c>
      <c r="AF8" s="11">
        <v>64</v>
      </c>
      <c r="AG8" s="11">
        <v>837</v>
      </c>
      <c r="AH8" s="13">
        <v>41359.36</v>
      </c>
      <c r="AI8" s="11">
        <v>64</v>
      </c>
      <c r="AJ8" s="12">
        <v>-0.4516</v>
      </c>
      <c r="AK8" s="12">
        <v>-0.4011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>
        <v>6</v>
      </c>
      <c r="BC8" s="13">
        <v>320.76</v>
      </c>
      <c r="BD8" s="11"/>
      <c r="BE8" s="11">
        <v>21</v>
      </c>
      <c r="BF8" s="13">
        <v>939.88</v>
      </c>
      <c r="BG8" s="11"/>
      <c r="BH8" s="12">
        <v>-0.7143</v>
      </c>
      <c r="BI8" s="12">
        <v>-0.6587</v>
      </c>
    </row>
    <row r="9">
      <c r="A9" s="10" t="s">
        <v>40</v>
      </c>
      <c r="B9" s="11">
        <v>253255</v>
      </c>
      <c r="C9" s="11">
        <f>=ROUNDDOWN(26.0293331688867,0)</f>
      </c>
      <c r="D9" s="11">
        <v>123320</v>
      </c>
      <c r="E9" s="12">
        <v>0.962</v>
      </c>
      <c r="F9" s="11"/>
      <c r="G9" s="11">
        <f>=ROUNDDOWN({0},0)</f>
      </c>
      <c r="H9" s="11"/>
      <c r="I9" s="12"/>
      <c r="J9" s="11">
        <v>723</v>
      </c>
      <c r="K9" s="13">
        <v>16073.12</v>
      </c>
      <c r="L9" s="11">
        <v>333</v>
      </c>
      <c r="M9" s="14">
        <v>48.27</v>
      </c>
      <c r="N9" s="11">
        <v>1345</v>
      </c>
      <c r="O9" s="13">
        <v>29503.5</v>
      </c>
      <c r="P9" s="11">
        <v>333</v>
      </c>
      <c r="Q9" s="14">
        <v>88.6</v>
      </c>
      <c r="R9" s="12">
        <v>-0.4625</v>
      </c>
      <c r="S9" s="12">
        <v>-0.4552</v>
      </c>
      <c r="T9" s="12"/>
      <c r="U9" s="12">
        <v>-0.4552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723</v>
      </c>
      <c r="AE9" s="13">
        <v>16073.12</v>
      </c>
      <c r="AF9" s="11">
        <v>79</v>
      </c>
      <c r="AG9" s="11">
        <v>1345</v>
      </c>
      <c r="AH9" s="13">
        <v>29503.5</v>
      </c>
      <c r="AI9" s="11">
        <v>79</v>
      </c>
      <c r="AJ9" s="12">
        <v>-0.4625</v>
      </c>
      <c r="AK9" s="12">
        <v>-0.4552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384758</v>
      </c>
      <c r="C10" s="11">
        <f>=ROUNDDOWN(28.0800163477398,0)</f>
      </c>
      <c r="D10" s="11">
        <v>153791</v>
      </c>
      <c r="E10" s="12">
        <v>0.9411</v>
      </c>
      <c r="F10" s="11"/>
      <c r="G10" s="11">
        <f>=ROUNDDOWN({0},0)</f>
      </c>
      <c r="H10" s="11"/>
      <c r="I10" s="12"/>
      <c r="J10" s="11">
        <v>4041</v>
      </c>
      <c r="K10" s="13">
        <v>178724.51</v>
      </c>
      <c r="L10" s="11">
        <v>1090</v>
      </c>
      <c r="M10" s="14">
        <v>163.97</v>
      </c>
      <c r="N10" s="11">
        <v>6812</v>
      </c>
      <c r="O10" s="13">
        <v>283192.7</v>
      </c>
      <c r="P10" s="11">
        <v>1090</v>
      </c>
      <c r="Q10" s="14">
        <v>259.81</v>
      </c>
      <c r="R10" s="12">
        <v>-0.4068</v>
      </c>
      <c r="S10" s="12">
        <v>-0.3689</v>
      </c>
      <c r="T10" s="12"/>
      <c r="U10" s="12">
        <v>-0.3689</v>
      </c>
      <c r="V10" s="11">
        <v>2332</v>
      </c>
      <c r="W10" s="13">
        <v>96631.48</v>
      </c>
      <c r="X10" s="11">
        <v>395</v>
      </c>
      <c r="Y10" s="11">
        <v>3627</v>
      </c>
      <c r="Z10" s="13">
        <v>141516.74</v>
      </c>
      <c r="AA10" s="11">
        <v>395</v>
      </c>
      <c r="AB10" s="12">
        <v>-0.357</v>
      </c>
      <c r="AC10" s="12">
        <v>-0.3172</v>
      </c>
      <c r="AD10" s="11">
        <v>1626</v>
      </c>
      <c r="AE10" s="13">
        <v>79661.14</v>
      </c>
      <c r="AF10" s="11">
        <v>107</v>
      </c>
      <c r="AG10" s="11">
        <v>2973</v>
      </c>
      <c r="AH10" s="13">
        <v>136439.21</v>
      </c>
      <c r="AI10" s="11">
        <v>107</v>
      </c>
      <c r="AJ10" s="12">
        <v>-0.4531</v>
      </c>
      <c r="AK10" s="12">
        <v>-0.4161</v>
      </c>
      <c r="AL10" s="11">
        <v>49</v>
      </c>
      <c r="AM10" s="13">
        <v>1545.75</v>
      </c>
      <c r="AN10" s="11">
        <v>20</v>
      </c>
      <c r="AO10" s="11">
        <v>89</v>
      </c>
      <c r="AP10" s="13">
        <v>2502.74</v>
      </c>
      <c r="AQ10" s="11">
        <v>20</v>
      </c>
      <c r="AR10" s="12">
        <v>-0.4494</v>
      </c>
      <c r="AS10" s="12">
        <v>-0.3824</v>
      </c>
      <c r="AT10" s="11"/>
      <c r="AU10" s="13"/>
      <c r="AV10" s="11"/>
      <c r="AW10" s="11"/>
      <c r="AX10" s="13"/>
      <c r="AY10" s="11"/>
      <c r="AZ10" s="12"/>
      <c r="BA10" s="12"/>
      <c r="BB10" s="11">
        <v>34</v>
      </c>
      <c r="BC10" s="13">
        <v>886.14</v>
      </c>
      <c r="BD10" s="11"/>
      <c r="BE10" s="11">
        <v>123</v>
      </c>
      <c r="BF10" s="13">
        <v>2734.01</v>
      </c>
      <c r="BG10" s="11"/>
      <c r="BH10" s="12">
        <v>-0.7236</v>
      </c>
      <c r="BI10" s="12">
        <v>-0.6759</v>
      </c>
    </row>
    <row r="11">
      <c r="A11" s="10" t="s">
        <v>42</v>
      </c>
      <c r="B11" s="11">
        <v>841</v>
      </c>
      <c r="C11" s="11">
        <f>=ROUNDDOWN(67.28,0)</f>
      </c>
      <c r="D11" s="11"/>
      <c r="E11" s="12">
        <v>0.6617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50941</v>
      </c>
      <c r="C12" s="11">
        <f>=ROUNDDOWN(10.8634735136057,0)</f>
      </c>
      <c r="D12" s="11">
        <v>65232</v>
      </c>
      <c r="E12" s="12">
        <v>0.8088</v>
      </c>
      <c r="F12" s="11"/>
      <c r="G12" s="11">
        <f>=ROUNDDOWN({0},0)</f>
      </c>
      <c r="H12" s="11">
        <v>13145</v>
      </c>
      <c r="I12" s="12">
        <v>0.453</v>
      </c>
      <c r="J12" s="11">
        <v>13788</v>
      </c>
      <c r="K12" s="13">
        <v>2521485.24</v>
      </c>
      <c r="L12" s="11">
        <v>382</v>
      </c>
      <c r="M12" s="14">
        <v>6600.75</v>
      </c>
      <c r="N12" s="11">
        <v>25871</v>
      </c>
      <c r="O12" s="13">
        <v>4694435.79</v>
      </c>
      <c r="P12" s="11">
        <v>382</v>
      </c>
      <c r="Q12" s="14">
        <v>12289.1</v>
      </c>
      <c r="R12" s="12">
        <v>-0.467</v>
      </c>
      <c r="S12" s="12">
        <v>-0.4629</v>
      </c>
      <c r="T12" s="12"/>
      <c r="U12" s="12">
        <v>-0.4629</v>
      </c>
      <c r="V12" s="11">
        <v>11595</v>
      </c>
      <c r="W12" s="13">
        <v>2225035.22</v>
      </c>
      <c r="X12" s="11">
        <v>154</v>
      </c>
      <c r="Y12" s="11">
        <v>20890</v>
      </c>
      <c r="Z12" s="13">
        <v>4004976.36</v>
      </c>
      <c r="AA12" s="11">
        <v>154</v>
      </c>
      <c r="AB12" s="12">
        <v>-0.4449</v>
      </c>
      <c r="AC12" s="12">
        <v>-0.4444</v>
      </c>
      <c r="AD12" s="11">
        <v>412</v>
      </c>
      <c r="AE12" s="13">
        <v>49802.92</v>
      </c>
      <c r="AF12" s="11">
        <v>122</v>
      </c>
      <c r="AG12" s="11">
        <v>804</v>
      </c>
      <c r="AH12" s="13">
        <v>95778.39</v>
      </c>
      <c r="AI12" s="11">
        <v>122</v>
      </c>
      <c r="AJ12" s="12">
        <v>-0.4876</v>
      </c>
      <c r="AK12" s="12">
        <v>-0.48</v>
      </c>
      <c r="AL12" s="11">
        <v>1069</v>
      </c>
      <c r="AM12" s="13">
        <v>137588.88</v>
      </c>
      <c r="AN12" s="11">
        <v>236</v>
      </c>
      <c r="AO12" s="11">
        <v>2059</v>
      </c>
      <c r="AP12" s="13">
        <v>268281.91</v>
      </c>
      <c r="AQ12" s="11">
        <v>236</v>
      </c>
      <c r="AR12" s="12">
        <v>-0.4808</v>
      </c>
      <c r="AS12" s="12">
        <v>-0.4871</v>
      </c>
      <c r="AT12" s="11">
        <v>379</v>
      </c>
      <c r="AU12" s="13">
        <v>60098.23</v>
      </c>
      <c r="AV12" s="11">
        <v>276</v>
      </c>
      <c r="AW12" s="11">
        <v>826</v>
      </c>
      <c r="AX12" s="13">
        <v>133849.24</v>
      </c>
      <c r="AY12" s="11">
        <v>276</v>
      </c>
      <c r="AZ12" s="12">
        <v>-0.5412</v>
      </c>
      <c r="BA12" s="12">
        <v>-0.551</v>
      </c>
      <c r="BB12" s="11">
        <v>333</v>
      </c>
      <c r="BC12" s="13">
        <v>48959.99</v>
      </c>
      <c r="BD12" s="11">
        <v>1</v>
      </c>
      <c r="BE12" s="11">
        <v>1292</v>
      </c>
      <c r="BF12" s="13">
        <v>191549.89</v>
      </c>
      <c r="BG12" s="11">
        <v>1</v>
      </c>
      <c r="BH12" s="12">
        <v>-0.7423</v>
      </c>
      <c r="BI12" s="12">
        <v>-0.7444</v>
      </c>
    </row>
    <row r="13">
      <c r="A13" s="10" t="s">
        <v>44</v>
      </c>
      <c r="B13" s="11">
        <v>20227</v>
      </c>
      <c r="C13" s="11">
        <f>=ROUNDDOWN(50.9367917401158,0)</f>
      </c>
      <c r="D13" s="11">
        <v>9684</v>
      </c>
      <c r="E13" s="12">
        <v>0.9323</v>
      </c>
      <c r="F13" s="11"/>
      <c r="G13" s="11">
        <f>=ROUNDDOWN({0},0)</f>
      </c>
      <c r="H13" s="11"/>
      <c r="I13" s="12"/>
      <c r="J13" s="11">
        <v>51</v>
      </c>
      <c r="K13" s="13">
        <v>5568.94</v>
      </c>
      <c r="L13" s="11">
        <v>107</v>
      </c>
      <c r="M13" s="14">
        <v>52.05</v>
      </c>
      <c r="N13" s="11">
        <v>97</v>
      </c>
      <c r="O13" s="13">
        <v>10104.49</v>
      </c>
      <c r="P13" s="11">
        <v>107</v>
      </c>
      <c r="Q13" s="14">
        <v>94.43</v>
      </c>
      <c r="R13" s="12">
        <v>-0.4742</v>
      </c>
      <c r="S13" s="12">
        <v>-0.4489</v>
      </c>
      <c r="T13" s="12"/>
      <c r="U13" s="12">
        <v>-0.4488</v>
      </c>
      <c r="V13" s="11">
        <v>11</v>
      </c>
      <c r="W13" s="13">
        <v>1235.31</v>
      </c>
      <c r="X13" s="11">
        <v>4</v>
      </c>
      <c r="Y13" s="11">
        <v>18</v>
      </c>
      <c r="Z13" s="13">
        <v>1990.91</v>
      </c>
      <c r="AA13" s="11">
        <v>4</v>
      </c>
      <c r="AB13" s="12">
        <v>-0.3889</v>
      </c>
      <c r="AC13" s="12">
        <v>-0.3795</v>
      </c>
      <c r="AD13" s="11"/>
      <c r="AE13" s="13"/>
      <c r="AF13" s="11"/>
      <c r="AG13" s="11"/>
      <c r="AH13" s="13"/>
      <c r="AI13" s="11"/>
      <c r="AJ13" s="12"/>
      <c r="AK13" s="12"/>
      <c r="AL13" s="11">
        <v>37</v>
      </c>
      <c r="AM13" s="13">
        <v>3923.41</v>
      </c>
      <c r="AN13" s="11">
        <v>41</v>
      </c>
      <c r="AO13" s="11">
        <v>67</v>
      </c>
      <c r="AP13" s="13">
        <v>6439.23</v>
      </c>
      <c r="AQ13" s="11">
        <v>41</v>
      </c>
      <c r="AR13" s="12">
        <v>-0.4478</v>
      </c>
      <c r="AS13" s="12">
        <v>-0.3907</v>
      </c>
      <c r="AT13" s="11"/>
      <c r="AU13" s="13"/>
      <c r="AV13" s="11"/>
      <c r="AW13" s="11"/>
      <c r="AX13" s="13"/>
      <c r="AY13" s="11"/>
      <c r="AZ13" s="12"/>
      <c r="BA13" s="12"/>
      <c r="BB13" s="11">
        <v>3</v>
      </c>
      <c r="BC13" s="13">
        <v>410.22</v>
      </c>
      <c r="BD13" s="11"/>
      <c r="BE13" s="11">
        <v>12</v>
      </c>
      <c r="BF13" s="13">
        <v>1674.35</v>
      </c>
      <c r="BG13" s="11"/>
      <c r="BH13" s="12">
        <v>-0.75</v>
      </c>
      <c r="BI13" s="12">
        <v>-0.755</v>
      </c>
    </row>
    <row r="14">
      <c r="A14" s="10" t="s">
        <v>45</v>
      </c>
      <c r="B14" s="11">
        <v>7250</v>
      </c>
      <c r="C14" s="11">
        <f>=ROUNDDOWN(14.5640819606268,0)</f>
      </c>
      <c r="D14" s="11">
        <v>5450</v>
      </c>
      <c r="E14" s="12">
        <v>0.7359</v>
      </c>
      <c r="F14" s="11"/>
      <c r="G14" s="11">
        <f>=ROUNDDOWN({0},0)</f>
      </c>
      <c r="H14" s="11"/>
      <c r="I14" s="12"/>
      <c r="J14" s="11">
        <v>888</v>
      </c>
      <c r="K14" s="13">
        <v>62698.32</v>
      </c>
      <c r="L14" s="11">
        <v>59</v>
      </c>
      <c r="M14" s="14">
        <v>1062.68</v>
      </c>
      <c r="N14" s="11">
        <v>1870</v>
      </c>
      <c r="O14" s="13">
        <v>133568.39</v>
      </c>
      <c r="P14" s="11">
        <v>59</v>
      </c>
      <c r="Q14" s="14">
        <v>2263.87</v>
      </c>
      <c r="R14" s="12">
        <v>-0.5251</v>
      </c>
      <c r="S14" s="12">
        <v>-0.5306</v>
      </c>
      <c r="T14" s="12"/>
      <c r="U14" s="12">
        <v>-0.5306</v>
      </c>
      <c r="V14" s="11">
        <v>204</v>
      </c>
      <c r="W14" s="13">
        <v>14725.25</v>
      </c>
      <c r="X14" s="11">
        <v>48</v>
      </c>
      <c r="Y14" s="11">
        <v>218</v>
      </c>
      <c r="Z14" s="13">
        <v>15816.25</v>
      </c>
      <c r="AA14" s="11">
        <v>48</v>
      </c>
      <c r="AB14" s="12">
        <v>-0.0642</v>
      </c>
      <c r="AC14" s="12">
        <v>-0.069</v>
      </c>
      <c r="AD14" s="11">
        <v>280</v>
      </c>
      <c r="AE14" s="13">
        <v>17785.07</v>
      </c>
      <c r="AF14" s="11">
        <v>26</v>
      </c>
      <c r="AG14" s="11">
        <v>460</v>
      </c>
      <c r="AH14" s="13">
        <v>27670.35</v>
      </c>
      <c r="AI14" s="11">
        <v>26</v>
      </c>
      <c r="AJ14" s="12">
        <v>-0.3913</v>
      </c>
      <c r="AK14" s="12">
        <v>-0.3573</v>
      </c>
      <c r="AL14" s="11">
        <v>222</v>
      </c>
      <c r="AM14" s="13">
        <v>14466.94</v>
      </c>
      <c r="AN14" s="11">
        <v>57</v>
      </c>
      <c r="AO14" s="11">
        <v>553</v>
      </c>
      <c r="AP14" s="13">
        <v>33805.37</v>
      </c>
      <c r="AQ14" s="11">
        <v>57</v>
      </c>
      <c r="AR14" s="12">
        <v>-0.5986</v>
      </c>
      <c r="AS14" s="12">
        <v>-0.5721</v>
      </c>
      <c r="AT14" s="11">
        <v>122</v>
      </c>
      <c r="AU14" s="13">
        <v>11305.78</v>
      </c>
      <c r="AV14" s="11">
        <v>48</v>
      </c>
      <c r="AW14" s="11">
        <v>324</v>
      </c>
      <c r="AX14" s="13">
        <v>34445.27</v>
      </c>
      <c r="AY14" s="11">
        <v>48</v>
      </c>
      <c r="AZ14" s="12">
        <v>-0.6235</v>
      </c>
      <c r="BA14" s="12">
        <v>-0.6718</v>
      </c>
      <c r="BB14" s="11">
        <v>60</v>
      </c>
      <c r="BC14" s="13">
        <v>4415.28</v>
      </c>
      <c r="BD14" s="11"/>
      <c r="BE14" s="11">
        <v>315</v>
      </c>
      <c r="BF14" s="13">
        <v>21831.15</v>
      </c>
      <c r="BG14" s="11"/>
      <c r="BH14" s="12">
        <v>-0.8095</v>
      </c>
      <c r="BI14" s="12">
        <v>-0.7978</v>
      </c>
    </row>
    <row r="15">
      <c r="A15" s="10" t="s">
        <v>46</v>
      </c>
      <c r="B15" s="11">
        <v>7256</v>
      </c>
      <c r="C15" s="11">
        <f>=ROUNDDOWN(163.792325056433,0)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20529</v>
      </c>
      <c r="C16" s="11">
        <f>=ROUNDDOWN(59.2296595499134,0)</f>
      </c>
      <c r="D16" s="11">
        <v>404</v>
      </c>
      <c r="E16" s="12">
        <v>0.9158</v>
      </c>
      <c r="F16" s="11"/>
      <c r="G16" s="11">
        <f>=ROUNDDOWN({0},0)</f>
      </c>
      <c r="H16" s="11"/>
      <c r="I16" s="12"/>
      <c r="J16" s="11"/>
      <c r="K16" s="13"/>
      <c r="L16" s="11">
        <v>56</v>
      </c>
      <c r="M16" s="14"/>
      <c r="N16" s="11"/>
      <c r="O16" s="13"/>
      <c r="P16" s="11">
        <v>56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4036</v>
      </c>
      <c r="C17" s="11">
        <f>=ROUNDDOWN(262.077922077922,0)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300481</v>
      </c>
      <c r="C18" s="11">
        <f>=ROUNDDOWN(20.316772370147,0)</f>
      </c>
      <c r="D18" s="11">
        <v>53587</v>
      </c>
      <c r="E18" s="12">
        <v>0.9555</v>
      </c>
      <c r="F18" s="11"/>
      <c r="G18" s="11">
        <f>=ROUNDDOWN({0},0)</f>
      </c>
      <c r="H18" s="11"/>
      <c r="I18" s="12"/>
      <c r="J18" s="11">
        <v>1286</v>
      </c>
      <c r="K18" s="13">
        <v>51010.93</v>
      </c>
      <c r="L18" s="11">
        <v>1360</v>
      </c>
      <c r="M18" s="14">
        <v>37.51</v>
      </c>
      <c r="N18" s="11">
        <v>2369</v>
      </c>
      <c r="O18" s="13">
        <v>91314.94</v>
      </c>
      <c r="P18" s="11">
        <v>1360</v>
      </c>
      <c r="Q18" s="14">
        <v>67.14</v>
      </c>
      <c r="R18" s="12">
        <v>-0.4572</v>
      </c>
      <c r="S18" s="12">
        <v>-0.4414</v>
      </c>
      <c r="T18" s="12"/>
      <c r="U18" s="12">
        <v>-0.4413</v>
      </c>
      <c r="V18" s="11"/>
      <c r="W18" s="13"/>
      <c r="X18" s="11"/>
      <c r="Y18" s="11"/>
      <c r="Z18" s="13"/>
      <c r="AA18" s="11"/>
      <c r="AB18" s="12"/>
      <c r="AC18" s="12"/>
      <c r="AD18" s="11">
        <v>1286</v>
      </c>
      <c r="AE18" s="13">
        <v>51010.93</v>
      </c>
      <c r="AF18" s="11">
        <v>84</v>
      </c>
      <c r="AG18" s="11">
        <v>2369</v>
      </c>
      <c r="AH18" s="13">
        <v>91314.94</v>
      </c>
      <c r="AI18" s="11">
        <v>84</v>
      </c>
      <c r="AJ18" s="12">
        <v>-0.4572</v>
      </c>
      <c r="AK18" s="12">
        <v>-0.4414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81918</v>
      </c>
      <c r="C19" s="11">
        <f>=ROUNDDOWN(25.7288231414303,0)</f>
      </c>
      <c r="D19" s="11">
        <v>47616</v>
      </c>
      <c r="E19" s="12">
        <v>0.9424</v>
      </c>
      <c r="F19" s="11"/>
      <c r="G19" s="11">
        <f>=ROUNDDOWN({0},0)</f>
      </c>
      <c r="H19" s="11"/>
      <c r="I19" s="12"/>
      <c r="J19" s="11">
        <v>4005</v>
      </c>
      <c r="K19" s="13">
        <v>132460.86</v>
      </c>
      <c r="L19" s="11">
        <v>136</v>
      </c>
      <c r="M19" s="14">
        <v>973.98</v>
      </c>
      <c r="N19" s="11">
        <v>7174</v>
      </c>
      <c r="O19" s="13">
        <v>240583.26</v>
      </c>
      <c r="P19" s="11">
        <v>136</v>
      </c>
      <c r="Q19" s="14">
        <v>1768.99</v>
      </c>
      <c r="R19" s="12">
        <v>-0.4417</v>
      </c>
      <c r="S19" s="12">
        <v>-0.4494</v>
      </c>
      <c r="T19" s="12"/>
      <c r="U19" s="12">
        <v>-0.4494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4005</v>
      </c>
      <c r="AE19" s="13">
        <v>132460.86</v>
      </c>
      <c r="AF19" s="11">
        <v>82</v>
      </c>
      <c r="AG19" s="11">
        <v>7174</v>
      </c>
      <c r="AH19" s="13">
        <v>240583.26</v>
      </c>
      <c r="AI19" s="11">
        <v>82</v>
      </c>
      <c r="AJ19" s="12">
        <v>-0.4417</v>
      </c>
      <c r="AK19" s="12">
        <v>-0.4494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205264</v>
      </c>
      <c r="C20" s="11">
        <f>=ROUNDDOWN(25.3387319770887,0)</f>
      </c>
      <c r="D20" s="11">
        <v>106623</v>
      </c>
      <c r="E20" s="12">
        <v>0.9747</v>
      </c>
      <c r="F20" s="11"/>
      <c r="G20" s="11">
        <f>=ROUNDDOWN({0},0)</f>
      </c>
      <c r="H20" s="11"/>
      <c r="I20" s="12"/>
      <c r="J20" s="11">
        <v>5069</v>
      </c>
      <c r="K20" s="13">
        <v>134382.66</v>
      </c>
      <c r="L20" s="11">
        <v>552</v>
      </c>
      <c r="M20" s="14">
        <v>243.45</v>
      </c>
      <c r="N20" s="11">
        <v>8556</v>
      </c>
      <c r="O20" s="13">
        <v>217493.19</v>
      </c>
      <c r="P20" s="11">
        <v>552</v>
      </c>
      <c r="Q20" s="14">
        <v>394.01</v>
      </c>
      <c r="R20" s="12">
        <v>-0.4076</v>
      </c>
      <c r="S20" s="12">
        <v>-0.3821</v>
      </c>
      <c r="T20" s="12"/>
      <c r="U20" s="12">
        <v>-0.3821</v>
      </c>
      <c r="V20" s="11">
        <v>5032</v>
      </c>
      <c r="W20" s="13">
        <v>133374.59</v>
      </c>
      <c r="X20" s="11">
        <v>200</v>
      </c>
      <c r="Y20" s="11">
        <v>8343</v>
      </c>
      <c r="Z20" s="13">
        <v>212650.04</v>
      </c>
      <c r="AA20" s="11">
        <v>200</v>
      </c>
      <c r="AB20" s="12">
        <v>-0.3969</v>
      </c>
      <c r="AC20" s="12">
        <v>-0.3728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>
        <v>37</v>
      </c>
      <c r="BC20" s="13">
        <v>1008.07</v>
      </c>
      <c r="BD20" s="11"/>
      <c r="BE20" s="11">
        <v>213</v>
      </c>
      <c r="BF20" s="13">
        <v>4843.15</v>
      </c>
      <c r="BG20" s="11"/>
      <c r="BH20" s="12">
        <v>-0.8263</v>
      </c>
      <c r="BI20" s="12">
        <v>-0.7919</v>
      </c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37262</v>
      </c>
      <c r="K21" s="17">
        <v>3579566.59</v>
      </c>
      <c r="L21" s="15">
        <v>6646</v>
      </c>
      <c r="M21" s="18">
        <v>538.6</v>
      </c>
      <c r="N21" s="15">
        <v>69012</v>
      </c>
      <c r="O21" s="17">
        <v>6616161.84</v>
      </c>
      <c r="P21" s="15">
        <v>6646</v>
      </c>
      <c r="Q21" s="18">
        <v>995.51</v>
      </c>
      <c r="R21" s="16">
        <v>-0.4601</v>
      </c>
      <c r="S21" s="16">
        <v>-0.459</v>
      </c>
      <c r="T21" s="16"/>
      <c r="U21" s="16">
        <v>-0.459</v>
      </c>
      <c r="V21" s="15">
        <v>23782</v>
      </c>
      <c r="W21" s="17">
        <v>2765439.42</v>
      </c>
      <c r="X21" s="15">
        <v>1427</v>
      </c>
      <c r="Y21" s="15">
        <v>42024</v>
      </c>
      <c r="Z21" s="17">
        <v>4917838.02</v>
      </c>
      <c r="AA21" s="15">
        <v>1427</v>
      </c>
      <c r="AB21" s="16">
        <v>-0.4341</v>
      </c>
      <c r="AC21" s="16">
        <v>-0.4377</v>
      </c>
      <c r="AD21" s="15">
        <v>9340</v>
      </c>
      <c r="AE21" s="17">
        <v>405023.52</v>
      </c>
      <c r="AF21" s="15">
        <v>775</v>
      </c>
      <c r="AG21" s="15">
        <v>17084</v>
      </c>
      <c r="AH21" s="17">
        <v>729842.11</v>
      </c>
      <c r="AI21" s="15">
        <v>775</v>
      </c>
      <c r="AJ21" s="16">
        <v>-0.4533</v>
      </c>
      <c r="AK21" s="16">
        <v>-0.4451</v>
      </c>
      <c r="AL21" s="15">
        <v>2547</v>
      </c>
      <c r="AM21" s="17">
        <v>234072.8</v>
      </c>
      <c r="AN21" s="15">
        <v>1004</v>
      </c>
      <c r="AO21" s="15">
        <v>4901</v>
      </c>
      <c r="AP21" s="17">
        <v>442183.89</v>
      </c>
      <c r="AQ21" s="15">
        <v>1004</v>
      </c>
      <c r="AR21" s="16">
        <v>-0.4803</v>
      </c>
      <c r="AS21" s="16">
        <v>-0.4706</v>
      </c>
      <c r="AT21" s="15">
        <v>818</v>
      </c>
      <c r="AU21" s="17">
        <v>98946.59</v>
      </c>
      <c r="AV21" s="15">
        <v>580</v>
      </c>
      <c r="AW21" s="15">
        <v>1884</v>
      </c>
      <c r="AX21" s="17">
        <v>227554.82</v>
      </c>
      <c r="AY21" s="15">
        <v>580</v>
      </c>
      <c r="AZ21" s="16">
        <v>-0.5658</v>
      </c>
      <c r="BA21" s="16">
        <v>-0.5652</v>
      </c>
      <c r="BB21" s="15">
        <v>775</v>
      </c>
      <c r="BC21" s="17">
        <v>76084.26</v>
      </c>
      <c r="BD21" s="15">
        <v>1</v>
      </c>
      <c r="BE21" s="15">
        <v>3119</v>
      </c>
      <c r="BF21" s="17">
        <v>298743</v>
      </c>
      <c r="BG21" s="15">
        <v>1</v>
      </c>
      <c r="BH21" s="16">
        <v>-0.7515</v>
      </c>
      <c r="BI21" s="16">
        <v>-0.7453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