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<sst xmlns="http://schemas.openxmlformats.org/spreadsheetml/2006/main" count="53" uniqueCount="53">
  <si>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</si>
  <si>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</si>
  <si>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</si>
  <si>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07/01/2025</t>
  </si>
  <si>
    <t>End Date:</t>
  </si>
  <si>
    <t>12/07/2025</t>
  </si>
  <si>
    <t>Report Run Date:</t>
  </si>
  <si>
    <t>12/09/2025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</si>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</sst>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634558</v>
      </c>
      <c r="C5" s="11">
        <f>=ROUNDDOWN(25.7604839037064,0)</f>
      </c>
      <c r="D5" s="11">
        <v>202801</v>
      </c>
      <c r="E5" s="12">
        <v>0.9353</v>
      </c>
      <c r="F5" s="11"/>
      <c r="G5" s="11">
        <f>=ROUNDDOWN({0},0)</f>
      </c>
      <c r="H5" s="11"/>
      <c r="I5" s="12">
        <v>0.6221</v>
      </c>
      <c r="J5" s="11">
        <v>4681</v>
      </c>
      <c r="K5" s="13">
        <v>313512.68</v>
      </c>
      <c r="L5" s="11">
        <v>2192</v>
      </c>
      <c r="M5" s="14">
        <v>143.03</v>
      </c>
      <c r="N5" s="11">
        <v>9893</v>
      </c>
      <c r="O5" s="13">
        <v>621421.41</v>
      </c>
      <c r="P5" s="11">
        <v>2192</v>
      </c>
      <c r="Q5" s="14">
        <v>283.5</v>
      </c>
      <c r="R5" s="12">
        <v>-0.5268</v>
      </c>
      <c r="S5" s="12">
        <v>-0.4955</v>
      </c>
      <c r="T5" s="12"/>
      <c r="U5" s="12">
        <v>-0.4955</v>
      </c>
      <c r="V5" s="11">
        <v>3600</v>
      </c>
      <c r="W5" s="13">
        <v>231407.06</v>
      </c>
      <c r="X5" s="11">
        <v>578</v>
      </c>
      <c r="Y5" s="11">
        <v>7659</v>
      </c>
      <c r="Z5" s="13">
        <v>464337.8</v>
      </c>
      <c r="AA5" s="11">
        <v>578</v>
      </c>
      <c r="AB5" s="12">
        <v>-0.53</v>
      </c>
      <c r="AC5" s="12">
        <v>-0.5016</v>
      </c>
      <c r="AD5" s="11">
        <v>300</v>
      </c>
      <c r="AE5" s="13">
        <v>21330.34</v>
      </c>
      <c r="AF5" s="11">
        <v>183</v>
      </c>
      <c r="AG5" s="11">
        <v>670</v>
      </c>
      <c r="AH5" s="13">
        <v>45324.87</v>
      </c>
      <c r="AI5" s="11">
        <v>183</v>
      </c>
      <c r="AJ5" s="12">
        <v>-0.5522</v>
      </c>
      <c r="AK5" s="12">
        <v>-0.5294</v>
      </c>
      <c r="AL5" s="11">
        <v>720</v>
      </c>
      <c r="AM5" s="13">
        <v>54181.42</v>
      </c>
      <c r="AN5" s="11">
        <v>553</v>
      </c>
      <c r="AO5" s="11">
        <v>1408</v>
      </c>
      <c r="AP5" s="13">
        <v>95925</v>
      </c>
      <c r="AQ5" s="11">
        <v>553</v>
      </c>
      <c r="AR5" s="12">
        <v>-0.4886</v>
      </c>
      <c r="AS5" s="12">
        <v>-0.4352</v>
      </c>
      <c r="AT5" s="11">
        <v>61</v>
      </c>
      <c r="AU5" s="13">
        <v>6593.86</v>
      </c>
      <c r="AV5" s="11">
        <v>174</v>
      </c>
      <c r="AW5" s="11">
        <v>156</v>
      </c>
      <c r="AX5" s="13">
        <v>15833.74</v>
      </c>
      <c r="AY5" s="11">
        <v>174</v>
      </c>
      <c r="AZ5" s="12">
        <v>-0.609</v>
      </c>
      <c r="BA5" s="12">
        <v>-0.5836</v>
      </c>
      <c r="BB5" s="11"/>
      <c r="BC5" s="13"/>
      <c r="BD5" s="11"/>
      <c r="BE5" s="11"/>
      <c r="BF5" s="13"/>
      <c r="BG5" s="11"/>
      <c r="BH5" s="12"/>
      <c r="BI5" s="12"/>
    </row>
    <row r="6">
      <c r="A6" s="10" t="s">
        <v>37</v>
      </c>
      <c r="B6" s="11">
        <v>195</v>
      </c>
      <c r="C6" s="11">
        <f>=ROUNDDOWN(114.705882352941,0)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18073</v>
      </c>
      <c r="C7" s="11">
        <f>=ROUNDDOWN(17.1373032429357,0)</f>
      </c>
      <c r="D7" s="11">
        <v>10784</v>
      </c>
      <c r="E7" s="12">
        <v>0.7822</v>
      </c>
      <c r="F7" s="11"/>
      <c r="G7" s="11">
        <f>=ROUNDDOWN({0},0)</f>
      </c>
      <c r="H7" s="11"/>
      <c r="I7" s="12"/>
      <c r="J7" s="11">
        <v>990</v>
      </c>
      <c r="K7" s="13">
        <v>54509.6</v>
      </c>
      <c r="L7" s="11">
        <v>93</v>
      </c>
      <c r="M7" s="14">
        <v>586.12</v>
      </c>
      <c r="N7" s="11">
        <v>2051</v>
      </c>
      <c r="O7" s="13">
        <v>113109.7</v>
      </c>
      <c r="P7" s="11">
        <v>93</v>
      </c>
      <c r="Q7" s="14">
        <v>1216.23</v>
      </c>
      <c r="R7" s="12">
        <v>-0.5173</v>
      </c>
      <c r="S7" s="12">
        <v>-0.5181</v>
      </c>
      <c r="T7" s="12"/>
      <c r="U7" s="12">
        <v>-0.5181</v>
      </c>
      <c r="V7" s="11">
        <v>259</v>
      </c>
      <c r="W7" s="13">
        <v>14114.38</v>
      </c>
      <c r="X7" s="11">
        <v>61</v>
      </c>
      <c r="Y7" s="11">
        <v>520</v>
      </c>
      <c r="Z7" s="13">
        <v>27633.79</v>
      </c>
      <c r="AA7" s="11">
        <v>61</v>
      </c>
      <c r="AB7" s="12">
        <v>-0.5019</v>
      </c>
      <c r="AC7" s="12">
        <v>-0.4892</v>
      </c>
      <c r="AD7" s="11">
        <v>204</v>
      </c>
      <c r="AE7" s="13">
        <v>9360.8</v>
      </c>
      <c r="AF7" s="11">
        <v>32</v>
      </c>
      <c r="AG7" s="11">
        <v>407</v>
      </c>
      <c r="AH7" s="13">
        <v>19100.4</v>
      </c>
      <c r="AI7" s="11">
        <v>32</v>
      </c>
      <c r="AJ7" s="12">
        <v>-0.4988</v>
      </c>
      <c r="AK7" s="12">
        <v>-0.5099</v>
      </c>
      <c r="AL7" s="11">
        <v>296</v>
      </c>
      <c r="AM7" s="13">
        <v>12429.13</v>
      </c>
      <c r="AN7" s="11">
        <v>78</v>
      </c>
      <c r="AO7" s="11">
        <v>571</v>
      </c>
      <c r="AP7" s="13">
        <v>25292.37</v>
      </c>
      <c r="AQ7" s="11">
        <v>78</v>
      </c>
      <c r="AR7" s="12">
        <v>-0.4816</v>
      </c>
      <c r="AS7" s="12">
        <v>-0.5086</v>
      </c>
      <c r="AT7" s="11">
        <v>231</v>
      </c>
      <c r="AU7" s="13">
        <v>18605.29</v>
      </c>
      <c r="AV7" s="11">
        <v>83</v>
      </c>
      <c r="AW7" s="11">
        <v>553</v>
      </c>
      <c r="AX7" s="13">
        <v>41083.14</v>
      </c>
      <c r="AY7" s="11">
        <v>83</v>
      </c>
      <c r="AZ7" s="12">
        <v>-0.5823</v>
      </c>
      <c r="BA7" s="12">
        <v>-0.5471</v>
      </c>
      <c r="BB7" s="11"/>
      <c r="BC7" s="13"/>
      <c r="BD7" s="11"/>
      <c r="BE7" s="11"/>
      <c r="BF7" s="13"/>
      <c r="BG7" s="11"/>
      <c r="BH7" s="12"/>
      <c r="BI7" s="12"/>
    </row>
    <row r="8">
      <c r="A8" s="10" t="s">
        <v>39</v>
      </c>
      <c r="B8" s="11">
        <v>131957</v>
      </c>
      <c r="C8" s="11">
        <f>=ROUNDDOWN(21.4752791068581,0)</f>
      </c>
      <c r="D8" s="11">
        <v>47067</v>
      </c>
      <c r="E8" s="12">
        <v>0.9876</v>
      </c>
      <c r="F8" s="11"/>
      <c r="G8" s="11">
        <f>=ROUNDDOWN({0},0)</f>
      </c>
      <c r="H8" s="11"/>
      <c r="I8" s="12"/>
      <c r="J8" s="11">
        <v>424</v>
      </c>
      <c r="K8" s="13">
        <v>23197.93</v>
      </c>
      <c r="L8" s="11">
        <v>245</v>
      </c>
      <c r="M8" s="14">
        <v>94.69</v>
      </c>
      <c r="N8" s="11">
        <v>802</v>
      </c>
      <c r="O8" s="13">
        <v>39786.78</v>
      </c>
      <c r="P8" s="11">
        <v>245</v>
      </c>
      <c r="Q8" s="14">
        <v>162.4</v>
      </c>
      <c r="R8" s="12">
        <v>-0.4713</v>
      </c>
      <c r="S8" s="12">
        <v>-0.4169</v>
      </c>
      <c r="T8" s="12"/>
      <c r="U8" s="12">
        <v>-0.4169</v>
      </c>
      <c r="V8" s="11"/>
      <c r="W8" s="13"/>
      <c r="X8" s="11"/>
      <c r="Y8" s="11"/>
      <c r="Z8" s="13"/>
      <c r="AA8" s="11"/>
      <c r="AB8" s="12"/>
      <c r="AC8" s="12"/>
      <c r="AD8" s="11">
        <v>424</v>
      </c>
      <c r="AE8" s="13">
        <v>23197.93</v>
      </c>
      <c r="AF8" s="11">
        <v>64</v>
      </c>
      <c r="AG8" s="11">
        <v>802</v>
      </c>
      <c r="AH8" s="13">
        <v>39786.78</v>
      </c>
      <c r="AI8" s="11">
        <v>64</v>
      </c>
      <c r="AJ8" s="12">
        <v>-0.4713</v>
      </c>
      <c r="AK8" s="12">
        <v>-0.4169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277796</v>
      </c>
      <c r="C9" s="11">
        <f>=ROUNDDOWN(27.5179047260552,0)</f>
      </c>
      <c r="D9" s="11">
        <v>82998</v>
      </c>
      <c r="E9" s="12">
        <v>0.9617</v>
      </c>
      <c r="F9" s="11"/>
      <c r="G9" s="11">
        <f>=ROUNDDOWN({0},0)</f>
      </c>
      <c r="H9" s="11"/>
      <c r="I9" s="12"/>
      <c r="J9" s="11">
        <v>664</v>
      </c>
      <c r="K9" s="13">
        <v>14765.31</v>
      </c>
      <c r="L9" s="11">
        <v>333</v>
      </c>
      <c r="M9" s="14">
        <v>44.34</v>
      </c>
      <c r="N9" s="11">
        <v>1286</v>
      </c>
      <c r="O9" s="13">
        <v>28195.69</v>
      </c>
      <c r="P9" s="11">
        <v>333</v>
      </c>
      <c r="Q9" s="14">
        <v>84.67</v>
      </c>
      <c r="R9" s="12">
        <v>-0.4837</v>
      </c>
      <c r="S9" s="12">
        <v>-0.4763</v>
      </c>
      <c r="T9" s="12"/>
      <c r="U9" s="12">
        <v>-0.4763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664</v>
      </c>
      <c r="AE9" s="13">
        <v>14765.31</v>
      </c>
      <c r="AF9" s="11">
        <v>79</v>
      </c>
      <c r="AG9" s="11">
        <v>1286</v>
      </c>
      <c r="AH9" s="13">
        <v>28195.69</v>
      </c>
      <c r="AI9" s="11">
        <v>79</v>
      </c>
      <c r="AJ9" s="12">
        <v>-0.4837</v>
      </c>
      <c r="AK9" s="12">
        <v>-0.4763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444355</v>
      </c>
      <c r="C10" s="11">
        <f>=ROUNDDOWN(33.3609868164209,0)</f>
      </c>
      <c r="D10" s="11">
        <v>140253</v>
      </c>
      <c r="E10" s="12">
        <v>0.9504</v>
      </c>
      <c r="F10" s="11"/>
      <c r="G10" s="11">
        <f>=ROUNDDOWN({0},0)</f>
      </c>
      <c r="H10" s="11"/>
      <c r="I10" s="12"/>
      <c r="J10" s="11">
        <v>3473</v>
      </c>
      <c r="K10" s="13">
        <v>154880</v>
      </c>
      <c r="L10" s="11">
        <v>1087</v>
      </c>
      <c r="M10" s="14">
        <v>142.48</v>
      </c>
      <c r="N10" s="11">
        <v>6303</v>
      </c>
      <c r="O10" s="13">
        <v>264726.1</v>
      </c>
      <c r="P10" s="11">
        <v>1087</v>
      </c>
      <c r="Q10" s="14">
        <v>243.54</v>
      </c>
      <c r="R10" s="12">
        <v>-0.449</v>
      </c>
      <c r="S10" s="12">
        <v>-0.4149</v>
      </c>
      <c r="T10" s="12"/>
      <c r="U10" s="12">
        <v>-0.415</v>
      </c>
      <c r="V10" s="11">
        <v>1742</v>
      </c>
      <c r="W10" s="13">
        <v>70167.59</v>
      </c>
      <c r="X10" s="11">
        <v>399</v>
      </c>
      <c r="Y10" s="11">
        <v>3037</v>
      </c>
      <c r="Z10" s="13">
        <v>115052.85</v>
      </c>
      <c r="AA10" s="11">
        <v>399</v>
      </c>
      <c r="AB10" s="12">
        <v>-0.4264</v>
      </c>
      <c r="AC10" s="12">
        <v>-0.3901</v>
      </c>
      <c r="AD10" s="11">
        <v>1521</v>
      </c>
      <c r="AE10" s="13">
        <v>74204.18</v>
      </c>
      <c r="AF10" s="11">
        <v>108</v>
      </c>
      <c r="AG10" s="11">
        <v>2868</v>
      </c>
      <c r="AH10" s="13">
        <v>130982.25</v>
      </c>
      <c r="AI10" s="11">
        <v>108</v>
      </c>
      <c r="AJ10" s="12">
        <v>-0.4697</v>
      </c>
      <c r="AK10" s="12">
        <v>-0.4335</v>
      </c>
      <c r="AL10" s="11">
        <v>49</v>
      </c>
      <c r="AM10" s="13">
        <v>1545.75</v>
      </c>
      <c r="AN10" s="11">
        <v>20</v>
      </c>
      <c r="AO10" s="11">
        <v>89</v>
      </c>
      <c r="AP10" s="13">
        <v>2502.74</v>
      </c>
      <c r="AQ10" s="11">
        <v>20</v>
      </c>
      <c r="AR10" s="12">
        <v>-0.4494</v>
      </c>
      <c r="AS10" s="12">
        <v>-0.3824</v>
      </c>
      <c r="AT10" s="11"/>
      <c r="AU10" s="13"/>
      <c r="AV10" s="11"/>
      <c r="AW10" s="11"/>
      <c r="AX10" s="13"/>
      <c r="AY10" s="11"/>
      <c r="AZ10" s="12"/>
      <c r="BA10" s="12"/>
      <c r="BB10" s="11">
        <v>161</v>
      </c>
      <c r="BC10" s="13">
        <v>8962.48</v>
      </c>
      <c r="BD10" s="11">
        <v>108</v>
      </c>
      <c r="BE10" s="11">
        <v>309</v>
      </c>
      <c r="BF10" s="13">
        <v>16188.26</v>
      </c>
      <c r="BG10" s="11">
        <v>108</v>
      </c>
      <c r="BH10" s="12">
        <v>-0.479</v>
      </c>
      <c r="BI10" s="12">
        <v>-0.4464</v>
      </c>
    </row>
    <row r="11">
      <c r="A11" s="10" t="s">
        <v>42</v>
      </c>
      <c r="B11" s="11">
        <v>858</v>
      </c>
      <c r="C11" s="11">
        <f>=ROUNDDOWN(61.2857142857143,0)</f>
      </c>
      <c r="D11" s="11"/>
      <c r="E11" s="12">
        <v>0.6753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46363</v>
      </c>
      <c r="C12" s="11">
        <f>=ROUNDDOWN(9.83433734939759,0)</f>
      </c>
      <c r="D12" s="11">
        <v>62423</v>
      </c>
      <c r="E12" s="12">
        <v>0.8854</v>
      </c>
      <c r="F12" s="11"/>
      <c r="G12" s="11">
        <f>=ROUNDDOWN({0},0)</f>
      </c>
      <c r="H12" s="11">
        <v>5873</v>
      </c>
      <c r="I12" s="12">
        <v>0.5566</v>
      </c>
      <c r="J12" s="11">
        <v>12410</v>
      </c>
      <c r="K12" s="13">
        <v>2282735.89</v>
      </c>
      <c r="L12" s="11">
        <v>394</v>
      </c>
      <c r="M12" s="14">
        <v>5793.75</v>
      </c>
      <c r="N12" s="11">
        <v>23534</v>
      </c>
      <c r="O12" s="13">
        <v>4313096.54</v>
      </c>
      <c r="P12" s="11">
        <v>394</v>
      </c>
      <c r="Q12" s="14">
        <v>10946.95</v>
      </c>
      <c r="R12" s="12">
        <v>-0.4727</v>
      </c>
      <c r="S12" s="12">
        <v>-0.4707</v>
      </c>
      <c r="T12" s="12"/>
      <c r="U12" s="12">
        <v>-0.4707</v>
      </c>
      <c r="V12" s="11">
        <v>10739</v>
      </c>
      <c r="W12" s="13">
        <v>2062301.16</v>
      </c>
      <c r="X12" s="11">
        <v>168</v>
      </c>
      <c r="Y12" s="11">
        <v>20034</v>
      </c>
      <c r="Z12" s="13">
        <v>3842242.3</v>
      </c>
      <c r="AA12" s="11">
        <v>168</v>
      </c>
      <c r="AB12" s="12">
        <v>-0.464</v>
      </c>
      <c r="AC12" s="12">
        <v>-0.4633</v>
      </c>
      <c r="AD12" s="11">
        <v>388</v>
      </c>
      <c r="AE12" s="13">
        <v>47207.88</v>
      </c>
      <c r="AF12" s="11">
        <v>123</v>
      </c>
      <c r="AG12" s="11">
        <v>780</v>
      </c>
      <c r="AH12" s="13">
        <v>93183.35</v>
      </c>
      <c r="AI12" s="11">
        <v>123</v>
      </c>
      <c r="AJ12" s="12">
        <v>-0.5026</v>
      </c>
      <c r="AK12" s="12">
        <v>-0.4934</v>
      </c>
      <c r="AL12" s="11">
        <v>931</v>
      </c>
      <c r="AM12" s="13">
        <v>117540.29</v>
      </c>
      <c r="AN12" s="11">
        <v>250</v>
      </c>
      <c r="AO12" s="11">
        <v>1921</v>
      </c>
      <c r="AP12" s="13">
        <v>248233.32</v>
      </c>
      <c r="AQ12" s="11">
        <v>250</v>
      </c>
      <c r="AR12" s="12">
        <v>-0.5154</v>
      </c>
      <c r="AS12" s="12">
        <v>-0.5265</v>
      </c>
      <c r="AT12" s="11">
        <v>352</v>
      </c>
      <c r="AU12" s="13">
        <v>55686.56</v>
      </c>
      <c r="AV12" s="11">
        <v>286</v>
      </c>
      <c r="AW12" s="11">
        <v>799</v>
      </c>
      <c r="AX12" s="13">
        <v>129437.57</v>
      </c>
      <c r="AY12" s="11">
        <v>286</v>
      </c>
      <c r="AZ12" s="12">
        <v>-0.5594</v>
      </c>
      <c r="BA12" s="12">
        <v>-0.5698</v>
      </c>
      <c r="BB12" s="11"/>
      <c r="BC12" s="13"/>
      <c r="BD12" s="11"/>
      <c r="BE12" s="11"/>
      <c r="BF12" s="13"/>
      <c r="BG12" s="11"/>
      <c r="BH12" s="12"/>
      <c r="BI12" s="12"/>
    </row>
    <row r="13">
      <c r="A13" s="10" t="s">
        <v>44</v>
      </c>
      <c r="B13" s="11">
        <v>19032</v>
      </c>
      <c r="C13" s="11">
        <f>=ROUNDDOWN(34.0039306771485,0)</f>
      </c>
      <c r="D13" s="11">
        <v>10607</v>
      </c>
      <c r="E13" s="12">
        <v>0.9176</v>
      </c>
      <c r="F13" s="11"/>
      <c r="G13" s="11">
        <f>=ROUNDDOWN({0},0)</f>
      </c>
      <c r="H13" s="11"/>
      <c r="I13" s="12"/>
      <c r="J13" s="11">
        <v>42</v>
      </c>
      <c r="K13" s="13">
        <v>4571.42</v>
      </c>
      <c r="L13" s="11">
        <v>109</v>
      </c>
      <c r="M13" s="14">
        <v>41.94</v>
      </c>
      <c r="N13" s="11">
        <v>79</v>
      </c>
      <c r="O13" s="13">
        <v>7842.84</v>
      </c>
      <c r="P13" s="11">
        <v>109</v>
      </c>
      <c r="Q13" s="14">
        <v>71.95</v>
      </c>
      <c r="R13" s="12">
        <v>-0.4684</v>
      </c>
      <c r="S13" s="12">
        <v>-0.4171</v>
      </c>
      <c r="T13" s="12"/>
      <c r="U13" s="12">
        <v>-0.4171</v>
      </c>
      <c r="V13" s="11">
        <v>8</v>
      </c>
      <c r="W13" s="13">
        <v>891.36</v>
      </c>
      <c r="X13" s="11">
        <v>4</v>
      </c>
      <c r="Y13" s="11">
        <v>15</v>
      </c>
      <c r="Z13" s="13">
        <v>1646.96</v>
      </c>
      <c r="AA13" s="11">
        <v>4</v>
      </c>
      <c r="AB13" s="12">
        <v>-0.4667</v>
      </c>
      <c r="AC13" s="12">
        <v>-0.4588</v>
      </c>
      <c r="AD13" s="11"/>
      <c r="AE13" s="13"/>
      <c r="AF13" s="11"/>
      <c r="AG13" s="11"/>
      <c r="AH13" s="13"/>
      <c r="AI13" s="11"/>
      <c r="AJ13" s="12"/>
      <c r="AK13" s="12"/>
      <c r="AL13" s="11">
        <v>34</v>
      </c>
      <c r="AM13" s="13">
        <v>3680.06</v>
      </c>
      <c r="AN13" s="11">
        <v>42</v>
      </c>
      <c r="AO13" s="11">
        <v>64</v>
      </c>
      <c r="AP13" s="13">
        <v>6195.88</v>
      </c>
      <c r="AQ13" s="11">
        <v>42</v>
      </c>
      <c r="AR13" s="12">
        <v>-0.4688</v>
      </c>
      <c r="AS13" s="12">
        <v>-0.406</v>
      </c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5751</v>
      </c>
      <c r="C14" s="11">
        <f>=ROUNDDOWN(11.474461292897,0)</f>
      </c>
      <c r="D14" s="11">
        <v>6558</v>
      </c>
      <c r="E14" s="12">
        <v>0.7107</v>
      </c>
      <c r="F14" s="11"/>
      <c r="G14" s="11">
        <f>=ROUNDDOWN({0},0)</f>
      </c>
      <c r="H14" s="11"/>
      <c r="I14" s="12"/>
      <c r="J14" s="11">
        <v>706</v>
      </c>
      <c r="K14" s="13">
        <v>50247.89</v>
      </c>
      <c r="L14" s="11">
        <v>59</v>
      </c>
      <c r="M14" s="14">
        <v>851.66</v>
      </c>
      <c r="N14" s="11">
        <v>1433</v>
      </c>
      <c r="O14" s="13">
        <v>103702.09</v>
      </c>
      <c r="P14" s="11">
        <v>59</v>
      </c>
      <c r="Q14" s="14">
        <v>1757.66</v>
      </c>
      <c r="R14" s="12">
        <v>-0.5073</v>
      </c>
      <c r="S14" s="12">
        <v>-0.5155</v>
      </c>
      <c r="T14" s="12"/>
      <c r="U14" s="12">
        <v>-0.5155</v>
      </c>
      <c r="V14" s="11">
        <v>153</v>
      </c>
      <c r="W14" s="13">
        <v>11113.31</v>
      </c>
      <c r="X14" s="11">
        <v>48</v>
      </c>
      <c r="Y14" s="11">
        <v>167</v>
      </c>
      <c r="Z14" s="13">
        <v>12204.31</v>
      </c>
      <c r="AA14" s="11">
        <v>48</v>
      </c>
      <c r="AB14" s="12">
        <v>-0.0838</v>
      </c>
      <c r="AC14" s="12">
        <v>-0.0894</v>
      </c>
      <c r="AD14" s="11">
        <v>251</v>
      </c>
      <c r="AE14" s="13">
        <v>16222.83</v>
      </c>
      <c r="AF14" s="11">
        <v>26</v>
      </c>
      <c r="AG14" s="11">
        <v>431</v>
      </c>
      <c r="AH14" s="13">
        <v>26108.11</v>
      </c>
      <c r="AI14" s="11">
        <v>26</v>
      </c>
      <c r="AJ14" s="12">
        <v>-0.4176</v>
      </c>
      <c r="AK14" s="12">
        <v>-0.3786</v>
      </c>
      <c r="AL14" s="11">
        <v>202</v>
      </c>
      <c r="AM14" s="13">
        <v>12887.1</v>
      </c>
      <c r="AN14" s="11">
        <v>57</v>
      </c>
      <c r="AO14" s="11">
        <v>533</v>
      </c>
      <c r="AP14" s="13">
        <v>32225.53</v>
      </c>
      <c r="AQ14" s="11">
        <v>57</v>
      </c>
      <c r="AR14" s="12">
        <v>-0.621</v>
      </c>
      <c r="AS14" s="12">
        <v>-0.6001</v>
      </c>
      <c r="AT14" s="11">
        <v>100</v>
      </c>
      <c r="AU14" s="13">
        <v>10024.65</v>
      </c>
      <c r="AV14" s="11">
        <v>48</v>
      </c>
      <c r="AW14" s="11">
        <v>302</v>
      </c>
      <c r="AX14" s="13">
        <v>33164.14</v>
      </c>
      <c r="AY14" s="11">
        <v>48</v>
      </c>
      <c r="AZ14" s="12">
        <v>-0.6689</v>
      </c>
      <c r="BA14" s="12">
        <v>-0.6977</v>
      </c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7436</v>
      </c>
      <c r="C15" s="11">
        <f>=ROUNDDOWN(136.942909760589,0)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22927</v>
      </c>
      <c r="C16" s="11">
        <f>=ROUNDDOWN(60.0183246073298,0)</f>
      </c>
      <c r="D16" s="11"/>
      <c r="E16" s="12">
        <v>0.9031</v>
      </c>
      <c r="F16" s="11"/>
      <c r="G16" s="11">
        <f>=ROUNDDOWN({0},0)</f>
      </c>
      <c r="H16" s="11"/>
      <c r="I16" s="12"/>
      <c r="J16" s="11"/>
      <c r="K16" s="13"/>
      <c r="L16" s="11">
        <v>64</v>
      </c>
      <c r="M16" s="14"/>
      <c r="N16" s="11"/>
      <c r="O16" s="13"/>
      <c r="P16" s="11">
        <v>64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4095</v>
      </c>
      <c r="C17" s="11">
        <f>=ROUNDDOWN(303.333333333333,0)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360087</v>
      </c>
      <c r="C18" s="11">
        <f>=ROUNDDOWN(24.5981227969506,0)</f>
      </c>
      <c r="D18" s="11">
        <v>43927</v>
      </c>
      <c r="E18" s="12">
        <v>0.9629</v>
      </c>
      <c r="F18" s="11"/>
      <c r="G18" s="11">
        <f>=ROUNDDOWN({0},0)</f>
      </c>
      <c r="H18" s="11"/>
      <c r="I18" s="12"/>
      <c r="J18" s="11">
        <v>1741</v>
      </c>
      <c r="K18" s="13">
        <v>65812.43</v>
      </c>
      <c r="L18" s="11">
        <v>1392</v>
      </c>
      <c r="M18" s="14">
        <v>47.28</v>
      </c>
      <c r="N18" s="11">
        <v>3574</v>
      </c>
      <c r="O18" s="13">
        <v>131432.15</v>
      </c>
      <c r="P18" s="11">
        <v>1392</v>
      </c>
      <c r="Q18" s="14">
        <v>94.42</v>
      </c>
      <c r="R18" s="12">
        <v>-0.5129</v>
      </c>
      <c r="S18" s="12">
        <v>-0.4993</v>
      </c>
      <c r="T18" s="12"/>
      <c r="U18" s="12">
        <v>-0.4993</v>
      </c>
      <c r="V18" s="11"/>
      <c r="W18" s="13"/>
      <c r="X18" s="11"/>
      <c r="Y18" s="11"/>
      <c r="Z18" s="13"/>
      <c r="AA18" s="11"/>
      <c r="AB18" s="12"/>
      <c r="AC18" s="12"/>
      <c r="AD18" s="11">
        <v>1220</v>
      </c>
      <c r="AE18" s="13">
        <v>48220.14</v>
      </c>
      <c r="AF18" s="11">
        <v>84</v>
      </c>
      <c r="AG18" s="11">
        <v>2303</v>
      </c>
      <c r="AH18" s="13">
        <v>88524.15</v>
      </c>
      <c r="AI18" s="11">
        <v>84</v>
      </c>
      <c r="AJ18" s="12">
        <v>-0.4703</v>
      </c>
      <c r="AK18" s="12">
        <v>-0.4553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521</v>
      </c>
      <c r="BC18" s="13">
        <v>17592.29</v>
      </c>
      <c r="BD18" s="11">
        <v>59</v>
      </c>
      <c r="BE18" s="11">
        <v>1271</v>
      </c>
      <c r="BF18" s="13">
        <v>42908</v>
      </c>
      <c r="BG18" s="11">
        <v>59</v>
      </c>
      <c r="BH18" s="12">
        <v>-0.5901</v>
      </c>
      <c r="BI18" s="12">
        <v>-0.59</v>
      </c>
    </row>
    <row r="19">
      <c r="A19" s="10" t="s">
        <v>50</v>
      </c>
      <c r="B19" s="11">
        <v>85489</v>
      </c>
      <c r="C19" s="11">
        <f>=ROUNDDOWN(27.0800468814343,0)</f>
      </c>
      <c r="D19" s="11">
        <v>52606</v>
      </c>
      <c r="E19" s="12">
        <v>0.9547</v>
      </c>
      <c r="F19" s="11"/>
      <c r="G19" s="11">
        <f>=ROUNDDOWN({0},0)</f>
      </c>
      <c r="H19" s="11"/>
      <c r="I19" s="12"/>
      <c r="J19" s="11">
        <v>3755</v>
      </c>
      <c r="K19" s="13">
        <v>123885.8</v>
      </c>
      <c r="L19" s="11">
        <v>136</v>
      </c>
      <c r="M19" s="14">
        <v>910.92</v>
      </c>
      <c r="N19" s="11">
        <v>6928</v>
      </c>
      <c r="O19" s="13">
        <v>232167.8</v>
      </c>
      <c r="P19" s="11">
        <v>136</v>
      </c>
      <c r="Q19" s="14">
        <v>1707.12</v>
      </c>
      <c r="R19" s="12">
        <v>-0.458</v>
      </c>
      <c r="S19" s="12">
        <v>-0.4664</v>
      </c>
      <c r="T19" s="12"/>
      <c r="U19" s="12">
        <v>-0.4664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3754</v>
      </c>
      <c r="AE19" s="13">
        <v>123845.9</v>
      </c>
      <c r="AF19" s="11">
        <v>82</v>
      </c>
      <c r="AG19" s="11">
        <v>6923</v>
      </c>
      <c r="AH19" s="13">
        <v>231968.3</v>
      </c>
      <c r="AI19" s="11">
        <v>82</v>
      </c>
      <c r="AJ19" s="12">
        <v>-0.4577</v>
      </c>
      <c r="AK19" s="12">
        <v>-0.4661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1</v>
      </c>
      <c r="BC19" s="13">
        <v>39.9</v>
      </c>
      <c r="BD19" s="11"/>
      <c r="BE19" s="11">
        <v>5</v>
      </c>
      <c r="BF19" s="13">
        <v>199.5</v>
      </c>
      <c r="BG19" s="11"/>
      <c r="BH19" s="12">
        <v>-0.8</v>
      </c>
      <c r="BI19" s="12">
        <v>-0.8</v>
      </c>
    </row>
    <row r="20">
      <c r="A20" s="10" t="s">
        <v>51</v>
      </c>
      <c r="B20" s="11">
        <v>215800</v>
      </c>
      <c r="C20" s="11">
        <f>=ROUNDDOWN(26.2220980108631,0)</f>
      </c>
      <c r="D20" s="11">
        <v>89247</v>
      </c>
      <c r="E20" s="12">
        <v>0.9798</v>
      </c>
      <c r="F20" s="11"/>
      <c r="G20" s="11">
        <f>=ROUNDDOWN({0},0)</f>
      </c>
      <c r="H20" s="11"/>
      <c r="I20" s="12"/>
      <c r="J20" s="11">
        <v>4492</v>
      </c>
      <c r="K20" s="13">
        <v>118774.71</v>
      </c>
      <c r="L20" s="11">
        <v>552</v>
      </c>
      <c r="M20" s="14">
        <v>215.17</v>
      </c>
      <c r="N20" s="11">
        <v>7803</v>
      </c>
      <c r="O20" s="13">
        <v>198050.16</v>
      </c>
      <c r="P20" s="11">
        <v>552</v>
      </c>
      <c r="Q20" s="14">
        <v>358.79</v>
      </c>
      <c r="R20" s="12">
        <v>-0.4243</v>
      </c>
      <c r="S20" s="12">
        <v>-0.4003</v>
      </c>
      <c r="T20" s="12"/>
      <c r="U20" s="12">
        <v>-0.4003</v>
      </c>
      <c r="V20" s="11">
        <v>4492</v>
      </c>
      <c r="W20" s="13">
        <v>118774.71</v>
      </c>
      <c r="X20" s="11">
        <v>206</v>
      </c>
      <c r="Y20" s="11">
        <v>7803</v>
      </c>
      <c r="Z20" s="13">
        <v>198050.16</v>
      </c>
      <c r="AA20" s="11">
        <v>206</v>
      </c>
      <c r="AB20" s="12">
        <v>-0.4243</v>
      </c>
      <c r="AC20" s="12">
        <v>-0.4003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33378</v>
      </c>
      <c r="K21" s="17">
        <v>3206893.66</v>
      </c>
      <c r="L21" s="15">
        <v>6718</v>
      </c>
      <c r="M21" s="18">
        <v>477.36</v>
      </c>
      <c r="N21" s="15">
        <v>63686</v>
      </c>
      <c r="O21" s="17">
        <v>6053531.26</v>
      </c>
      <c r="P21" s="15">
        <v>6718</v>
      </c>
      <c r="Q21" s="18">
        <v>901.09</v>
      </c>
      <c r="R21" s="16">
        <v>-0.4759</v>
      </c>
      <c r="S21" s="16">
        <v>-0.4702</v>
      </c>
      <c r="T21" s="16"/>
      <c r="U21" s="16">
        <v>-0.4702</v>
      </c>
      <c r="V21" s="15">
        <v>20993</v>
      </c>
      <c r="W21" s="17">
        <v>2508769.57</v>
      </c>
      <c r="X21" s="15">
        <v>1470</v>
      </c>
      <c r="Y21" s="15">
        <v>39235</v>
      </c>
      <c r="Z21" s="17">
        <v>4661168.17</v>
      </c>
      <c r="AA21" s="15">
        <v>1470</v>
      </c>
      <c r="AB21" s="16">
        <v>-0.4649</v>
      </c>
      <c r="AC21" s="16">
        <v>-0.4618</v>
      </c>
      <c r="AD21" s="15">
        <v>8726</v>
      </c>
      <c r="AE21" s="17">
        <v>378355.31</v>
      </c>
      <c r="AF21" s="15">
        <v>781</v>
      </c>
      <c r="AG21" s="15">
        <v>16470</v>
      </c>
      <c r="AH21" s="17">
        <v>703173.9</v>
      </c>
      <c r="AI21" s="15">
        <v>781</v>
      </c>
      <c r="AJ21" s="16">
        <v>-0.4702</v>
      </c>
      <c r="AK21" s="16">
        <v>-0.4619</v>
      </c>
      <c r="AL21" s="15">
        <v>2232</v>
      </c>
      <c r="AM21" s="17">
        <v>202263.75</v>
      </c>
      <c r="AN21" s="15">
        <v>1021</v>
      </c>
      <c r="AO21" s="15">
        <v>4586</v>
      </c>
      <c r="AP21" s="17">
        <v>410374.84</v>
      </c>
      <c r="AQ21" s="15">
        <v>1021</v>
      </c>
      <c r="AR21" s="16">
        <v>-0.5133</v>
      </c>
      <c r="AS21" s="16">
        <v>-0.5071</v>
      </c>
      <c r="AT21" s="15">
        <v>744</v>
      </c>
      <c r="AU21" s="17">
        <v>90910.36</v>
      </c>
      <c r="AV21" s="15">
        <v>591</v>
      </c>
      <c r="AW21" s="15">
        <v>1810</v>
      </c>
      <c r="AX21" s="17">
        <v>219518.59</v>
      </c>
      <c r="AY21" s="15">
        <v>591</v>
      </c>
      <c r="AZ21" s="16">
        <v>-0.589</v>
      </c>
      <c r="BA21" s="16">
        <v>-0.5859</v>
      </c>
      <c r="BB21" s="15">
        <v>683</v>
      </c>
      <c r="BC21" s="17">
        <v>26594.67</v>
      </c>
      <c r="BD21" s="15">
        <v>167</v>
      </c>
      <c r="BE21" s="15">
        <v>1585</v>
      </c>
      <c r="BF21" s="17">
        <v>59295.76</v>
      </c>
      <c r="BG21" s="15">
        <v>167</v>
      </c>
      <c r="BH21" s="16">
        <v>-0.5691</v>
      </c>
      <c r="BI21" s="16">
        <v>-0.5515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