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<sst xmlns="http://schemas.openxmlformats.org/spreadsheetml/2006/main" count="572" uniqueCount="572">
  <si>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</si>
  <si>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</si>
  <si>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</si>
  <si>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</si>
  <si>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</si>
  <si>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</si>
  <si>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</si>
  <si>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</si>
  <si>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</si>
  <si>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</si>
  <si>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</si>
  <si>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</si>
  <si>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</si>
  <si>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</si>
  <si>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</si>
  <si>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</si>
  <si>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</si>
  <si>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</si>
  <si>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</si>
  <si>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</si>
  <si>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DLCROSCILL</t>
  </si>
  <si>
    <t>BLK01</t>
  </si>
  <si>
    <t>OLLIIX</t>
  </si>
  <si>
    <t>JCPENNEY01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</si>
  <si>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</si>
  <si>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</si>
  <si>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</si>
  <si>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</si>
  <si>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</si>
  <si>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</si>
  <si>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</si>
  <si>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</si>
  <si>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</si>
  <si>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</si>
  <si>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</si>
  <si>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</si>
  <si>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</si>
  <si>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</si>
  <si>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</si>
  <si>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</si>
  <si>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</si>
  <si>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</si>
  <si>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</si>
  <si>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</si>
  <si>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</si>
  <si>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</si>
  <si>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</si>
  <si>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</si>
  <si>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</si>
  <si>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</si>
  <si>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</si>
  <si>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</si>
  <si>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</si>
  <si>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</si>
  <si>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</si>
  <si>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</si>
  <si>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</si>
  <si>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</si>
  <si>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</si>
  <si>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</si>
  <si>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</si>
  <si>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</si>
  <si>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</si>
  <si>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</si>
  <si>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</si>
  <si>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</si>
  <si>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</si>
  <si>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</si>
  <si>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</si>
  <si>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</si>
  <si>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</si>
  <si>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</si>
  <si>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</si>
  <si>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</si>
  <si>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</si>
  <si>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</si>
  <si>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</si>
  <si>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</si>
  <si>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</si>
  <si>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</si>
  <si>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</si>
  <si>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</si>
  <si>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</si>
  <si>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</si>
  <si>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</si>
  <si>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</si>
  <si>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</si>
  <si>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</si>
  <si>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</si>
  <si>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</si>
  <si>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</si>
  <si>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</si>
  <si>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</si>
  <si>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</si>
  <si>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</si>
  <si>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</si>
  <si>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</si>
  <si>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</si>
  <si>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</si>
  <si>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</si>
  <si>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</si>
  <si>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</si>
  <si>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</si>
  <si>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</si>
  <si>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</si>
  <si>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</si>
  <si>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</si>
  <si>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</si>
  <si>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</si>
  <si>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</si>
  <si>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</si>
  <si>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</si>
  <si>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</si>
  <si>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</si>
  <si>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</si>
  <si>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</si>
  <si>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</si>
  <si>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</si>
  <si>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</si>
  <si>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</si>
  <si>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</si>
  <si>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</si>
  <si>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</si>
  <si>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</si>
  <si>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</si>
  <si>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</si>
  <si>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</si>
  <si>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</si>
  <si>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</si>
  <si>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</si>
  <si>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</si>
  <si>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</si>
  <si>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</si>
  <si>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</si>
  <si>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</si>
  <si>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</si>
  <si>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</si>
  <si>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</si>
  <si>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</si>
  <si>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</si>
  <si>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</si>
  <si>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</si>
  <si>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</si>
  <si>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</si>
  <si>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</si>
  <si>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</si>
  <si>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</si>
  <si>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</si>
  <si>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</si>
  <si>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</si>
  <si>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AMAZON,AMAZONDS,BLK01,CSNSTORES,DLCROSCILL,JCPENNEY01,KOHLDSN,MACY02,NRTPORT,OLLIIX,OVERSTOCK01</t>
  </si>
  <si>
    <t>Setup</t>
  </si>
  <si>
    <t>8/2/2023</t>
  </si>
  <si>
    <t>5/7/2024</t>
  </si>
  <si>
    <t>No</t>
  </si>
  <si>
    <t>3/30/2023</t>
  </si>
  <si>
    <t>4/19/2023</t>
  </si>
  <si>
    <t>8/31/2023</t>
  </si>
  <si>
    <t>9/4/2023</t>
  </si>
  <si>
    <t>4/18/2024</t>
  </si>
  <si>
    <t>11/21/2022</t>
  </si>
  <si>
    <t>3/28/2023</t>
  </si>
  <si>
    <t>5/9/2023</t>
  </si>
  <si>
    <t>12/1/2022</t>
  </si>
  <si>
    <t>6/15/2023</t>
  </si>
  <si>
    <t>6/29/2023</t>
  </si>
  <si>
    <t>3/5/2025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</si>
  <si>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</si>
  <si>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</si>
  <si>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</si>
  <si>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</si>
  <si>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</si>
  <si>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</si>
  <si>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</si>
  <si>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</si>
  <si>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11/13/2023</t>
  </si>
  <si>
    <t>4/4/2023</t>
  </si>
  <si>
    <t>5/2/2024</t>
  </si>
  <si>
    <t>11/16/2022</t>
  </si>
  <si>
    <t>10/5/2023</t>
  </si>
  <si>
    <t>10/26/2022</t>
  </si>
  <si>
    <t>7/17/2023</t>
  </si>
  <si>
    <t>Hold</t>
  </si>
  <si>
    <t>4/22/2024</t>
  </si>
  <si>
    <t>CCL10-0012</t>
  </si>
  <si>
    <t>Cal King</t>
  </si>
  <si>
    <t>AMAZON,BLK01,CSNSTORES,DLCROSCILL,KOHLDSN,MACY02,OLLIIX,OVERSTOCK01</t>
  </si>
  <si>
    <t>4/3/2024</t>
  </si>
  <si>
    <t>6/12/2024</t>
  </si>
  <si>
    <t>4/5/2023</t>
  </si>
  <si>
    <t>4/12/2024</t>
  </si>
  <si>
    <t>4/25/2024</t>
  </si>
  <si>
    <t>11/1/2022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</si>
  <si>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</si>
  <si>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</si>
  <si>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</si>
  <si>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</si>
  <si>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</si>
  <si>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</si>
  <si>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</si>
  <si>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</si>
  <si>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AMAZON,AMAZONDS,BLK01,CSNSTORES,DLCROSCILL,JCPENNEY01,KOHLDSN,MACY02,OLLIIX,OVERSTOCK01</t>
  </si>
  <si>
    <t>5/3/2024</t>
  </si>
  <si>
    <t>4/6/2023</t>
  </si>
  <si>
    <t>9/12/2023</t>
  </si>
  <si>
    <t>4/24/2024</t>
  </si>
  <si>
    <t>11/7/2022</t>
  </si>
  <si>
    <t>2/23/2025</t>
  </si>
  <si>
    <t>11/26/2022</t>
  </si>
  <si>
    <t>7/10/2023</t>
  </si>
  <si>
    <t>3/6/2025</t>
  </si>
  <si>
    <t>4/23/2024</t>
  </si>
  <si>
    <t>7/1/2024</t>
  </si>
  <si>
    <t>CCL10-0014</t>
  </si>
  <si>
    <t>11/10/2023</t>
  </si>
  <si>
    <t>4/3/2023</t>
  </si>
  <si>
    <t>11/14/2022</t>
  </si>
  <si>
    <t>5/14/2023</t>
  </si>
  <si>
    <t>7/19/2023</t>
  </si>
  <si>
    <t>CCL10-0015</t>
  </si>
  <si>
    <t>AMAZONDS,BLK01,CSNSTORES,DLCROSCILL,KOHLDSN,MACY02,OLLIIX,OVERSTOCK01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</si>
  <si>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</si>
  <si>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</si>
  <si>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</si>
  <si>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</si>
  <si>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</si>
  <si>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</si>
  <si>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</si>
  <si>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</si>
  <si>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</si>
  <si>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</si>
  <si>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</si>
  <si>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</si>
  <si>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</si>
  <si>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</si>
  <si>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BLK01,CSNSTORES,DLCROSCILL,HDDS,MACY02,OLLIIX,OVERSTOCK01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</si>
  <si>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</si>
  <si>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</si>
  <si>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</si>
  <si>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</si>
  <si>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</si>
  <si>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</si>
  <si>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</si>
  <si>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BLK01,CSNSTORES,DLCROSCILL,MACY02,OLLIIX,OVERSTOCK01</t>
  </si>
  <si>
    <t>11/10/2025</t>
  </si>
  <si>
    <t>8/18/2025</t>
  </si>
  <si>
    <t>8/4/2025</t>
  </si>
  <si>
    <t>10/13/2025</t>
  </si>
  <si>
    <t>11/19/2025</t>
  </si>
  <si>
    <t>CCL10-0073</t>
  </si>
  <si>
    <t>BLK01,CSNSTORES,MACY02,OVERSTOCK01</t>
  </si>
  <si>
    <t>11/11/2025</t>
  </si>
  <si>
    <t>8/1/2025</t>
  </si>
  <si>
    <t>9/29/2025</t>
  </si>
  <si>
    <t>8/12/2025</t>
  </si>
  <si>
    <t>10/22/2025</t>
  </si>
  <si>
    <t>CCL10-0001</t>
  </si>
  <si>
    <t>Julius</t>
  </si>
  <si>
    <t>Burgundy</t>
  </si>
  <si>
    <t>Vintage</t>
  </si>
  <si>
    <t>AMAZON,AMAZONDS,CSNSTORES,DLCROSCILL,JCPENNEY01,KOHLDSN,MACY02,OVERSTOCK01</t>
  </si>
  <si>
    <t>11/21/2023</t>
  </si>
  <si>
    <t>4/17/2023</t>
  </si>
  <si>
    <t>9/6/2023</t>
  </si>
  <si>
    <t>8/16/2024</t>
  </si>
  <si>
    <t>11/30/2022</t>
  </si>
  <si>
    <t>6/12/2023</t>
  </si>
  <si>
    <t>11/11/2022</t>
  </si>
  <si>
    <t>8/28/2023</t>
  </si>
  <si>
    <t>3/10/2025</t>
  </si>
  <si>
    <t>6/6/2024</t>
  </si>
  <si>
    <t>8/13/2024</t>
  </si>
  <si>
    <t>CCL10-0002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</si>
  <si>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</si>
  <si>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</si>
  <si>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</si>
  <si>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</si>
  <si>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</si>
  <si>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</si>
  <si>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</si>
  <si>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AMAZON,AMAZONDS,BLK01,CSNSTORES,DLCROSCILL,JCPENNEY01,MACY02,OLLIIX,OVERSTOCK01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</si>
  <si>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</si>
  <si>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</si>
  <si>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</si>
  <si>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</si>
  <si>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</si>
  <si>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</si>
  <si>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</si>
  <si>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CCL10-0068</t>
  </si>
  <si>
    <t>Black</t>
  </si>
  <si>
    <t>BLK01,CSNSTORES,DLCROSCILL,MACY02,OVERSTOCK01</t>
  </si>
  <si>
    <t>10/30/2025</t>
  </si>
  <si>
    <t>8/14/2025</t>
  </si>
  <si>
    <t>8/6/2025</t>
  </si>
  <si>
    <t>11/3/2025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</si>
  <si>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</si>
  <si>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</si>
  <si>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</si>
  <si>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</si>
  <si>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</si>
  <si>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</si>
  <si>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</si>
  <si>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</si>
  <si>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</si>
  <si>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</si>
  <si>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</si>
  <si>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</si>
  <si>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</si>
  <si>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</si>
  <si>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AMAZON,AMAZONDS,CSNSTORES,DLCROSCILL,KOHLDSN,MACY02,OLLIIX,OVERSTOCK01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</si>
  <si>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</si>
  <si>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</si>
  <si>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</si>
  <si>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</si>
  <si>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</si>
  <si>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</si>
  <si>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</si>
  <si>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</si>
  <si>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</si>
  <si>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</si>
  <si>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</si>
  <si>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</si>
  <si>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</si>
  <si>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AMAZON,AMAZONDS,BLK01,CSNSTORES,DLCROSCILL,MACY02,OLLIIX,OVERSTOCK01</t>
  </si>
  <si>
    <t>9/7/2023</t>
  </si>
  <si>
    <t>10/9/2023</t>
  </si>
  <si>
    <t>9/5/2023</t>
  </si>
  <si>
    <t>8/23/2023</t>
  </si>
  <si>
    <t>8/4/2023</t>
  </si>
  <si>
    <t>CCL10-0064</t>
  </si>
  <si>
    <t>AMAZON,DLCROSCILL,MACY02,OLLIIX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</si>
  <si>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</si>
  <si>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</si>
  <si>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</si>
  <si>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</si>
  <si>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</si>
  <si>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</si>
  <si>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</si>
  <si>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</si>
  <si>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</si>
  <si>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</si>
  <si>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</si>
  <si>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AMAZON,AMAZONDS,CSNSTORES,JCPENNEY01,MACY02,OVERSTOCK01</t>
  </si>
  <si>
    <t>Yes</t>
  </si>
  <si>
    <t>10/15/2023</t>
  </si>
  <si>
    <t>11/8/2022</t>
  </si>
  <si>
    <t>7/31/2023</t>
  </si>
  <si>
    <t>9/21/2023</t>
  </si>
  <si>
    <t>CCL10-0008</t>
  </si>
  <si>
    <t>C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</si>
  <si>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</si>
  <si>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</si>
  <si>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</si>
  <si>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</si>
  <si>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</si>
  <si>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</si>
  <si>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</si>
  <si>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</si>
  <si>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CSNSTORES,DLCROSCILL,JCPENNEY01,OLLIIX,OVERSTOCK01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</si>
  <si>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</si>
  <si>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</si>
  <si>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</si>
  <si>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</si>
  <si>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</si>
  <si>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</si>
  <si>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</si>
  <si>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AMAZON,CSNSTORES,DLCROSCILL,JCPENNEY01,MACY02,OVERSTOCK01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</si>
  <si>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</si>
  <si>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</si>
  <si>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</si>
  <si>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</si>
  <si>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</si>
  <si>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</si>
  <si>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AMAZON,CSNSTORES,DLCROSCILL,MACY02,OVERSTOCK01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</si>
  <si>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</si>
  <si>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</si>
  <si>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</si>
  <si>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</si>
  <si>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</si>
  <si>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</si>
  <si>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</si>
  <si>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</si>
  <si>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Inactive</t>
  </si>
  <si>
    <t>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</si>
  <si>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</si>
  <si>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</si>
  <si>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</si>
  <si>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</si>
  <si>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</si>
  <si>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</si>
  <si>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</si>
  <si>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</si>
  <si>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</si>
  <si>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</si>
  <si>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</si>
  <si>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</si>
  <si>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AMAZON,AMAZONDS,CSNSTORES,DLCROSCILL,MACY02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</si>
  <si>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</si>
  <si>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</si>
  <si>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</si>
  <si>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</si>
  <si>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</si>
  <si>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</si>
  <si>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</si>
  <si>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</si>
  <si>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</si>
  <si>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</si>
  <si>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AMAZONDS,CSNSTORES,JCPENNEY01,MACY02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</si>
  <si>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</si>
  <si>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</si>
  <si>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</si>
  <si>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</si>
  <si>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</si>
  <si>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</si>
  <si>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</si>
  <si>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CSNSTORES,DLCROSCILL,MACY02,NRTPORT,OVERSTOCK01</t>
  </si>
  <si>
    <t>11/27/2023</t>
  </si>
  <si>
    <t>7/3/2023</t>
  </si>
  <si>
    <t>10/16/2023</t>
  </si>
  <si>
    <t>2/13/2023</t>
  </si>
  <si>
    <t>3/21/2023</t>
  </si>
  <si>
    <t>8/28/2024</t>
  </si>
  <si>
    <t>CCL30-0034</t>
  </si>
  <si>
    <t>Silver</t>
  </si>
  <si>
    <t>1/4/2024</t>
  </si>
  <si>
    <t>4/26/2023</t>
  </si>
  <si>
    <t>10/11/2024</t>
  </si>
  <si>
    <t>10/2/2023</t>
  </si>
  <si>
    <t>CCL30-0037</t>
  </si>
  <si>
    <t>CSNSTORES,KOHLDSN,MACY02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</si>
  <si>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</si>
  <si>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</si>
  <si>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</si>
  <si>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</si>
  <si>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</si>
  <si>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</si>
  <si>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</si>
  <si>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AMAZONDS,CSNSTORES,DLCROSCILL,KOHLDSN,MACY02,OLLIIX</t>
  </si>
  <si>
    <t>1/15/2024</t>
  </si>
  <si>
    <t>5/5/2023</t>
  </si>
  <si>
    <t>10/1/2023</t>
  </si>
  <si>
    <t>6/28/2024</t>
  </si>
  <si>
    <t>8/20/2025</t>
  </si>
  <si>
    <t>5/5/2024</t>
  </si>
  <si>
    <t>6/13/2024</t>
  </si>
  <si>
    <t>CCL30-0061</t>
  </si>
  <si>
    <t>AMAZONDS,BLK01,CSNSTORES,JCPENNEY01,KOHLDSN,MACY02,OVERSTOCK01</t>
  </si>
  <si>
    <t>6/13/2023</t>
  </si>
  <si>
    <t>9/19/2024</t>
  </si>
  <si>
    <t>1/24/2023</t>
  </si>
  <si>
    <t>2/27/2024</t>
  </si>
  <si>
    <t>11/25/2024</t>
  </si>
  <si>
    <t>CCL30-0026</t>
  </si>
  <si>
    <t>8/29/2023</t>
  </si>
  <si>
    <t>12/12/2022</t>
  </si>
  <si>
    <t>10/8/2024</t>
  </si>
  <si>
    <t>10/31/2022</t>
  </si>
  <si>
    <t>12/18/2024</t>
  </si>
  <si>
    <t>CCL30-0029</t>
  </si>
  <si>
    <t>AMAZON,AMAZONDS,CSNSTORES,MACY02</t>
  </si>
  <si>
    <t>11/24/2023</t>
  </si>
  <si>
    <t>5/29/2023</t>
  </si>
  <si>
    <t>CCL30-0028</t>
  </si>
  <si>
    <t>CSNSTORES,DLCROSCILL,JCPENNEY01,KOHLDSN,OLLIIX</t>
  </si>
  <si>
    <t>5/12/2023</t>
  </si>
  <si>
    <t>8/7/2024</t>
  </si>
  <si>
    <t>CCL30-0031</t>
  </si>
  <si>
    <t>Biron</t>
  </si>
  <si>
    <t>18x18"</t>
  </si>
  <si>
    <t>AMAZONDS,BLK01,CSNSTORES,DLCROSCILL,JCPENNEY01,MACY02</t>
  </si>
  <si>
    <t>11/6/2023</t>
  </si>
  <si>
    <t>7/3/2025</t>
  </si>
  <si>
    <t>1/19/2023</t>
  </si>
  <si>
    <t>7/11/2023</t>
  </si>
  <si>
    <t>7/29/2024</t>
  </si>
  <si>
    <t>5/22/2024</t>
  </si>
  <si>
    <t>CCL30-0030</t>
  </si>
  <si>
    <t>AMAZON,CSNSTORES,DLCROSCILL,KOHLDSN,MACY02,OVERSTOCK01</t>
  </si>
  <si>
    <t>12/29/2023</t>
  </si>
  <si>
    <t>9/27/2023</t>
  </si>
  <si>
    <t>11/14/2024</t>
  </si>
  <si>
    <t>CCL30-0033</t>
  </si>
  <si>
    <t>AMAZON,CSNSTORES,KOHLDSN,MACY02,OLLIIX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</si>
  <si>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</si>
  <si>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</si>
  <si>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</si>
  <si>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</si>
  <si>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</si>
  <si>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</si>
  <si>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</si>
  <si>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</si>
  <si>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</si>
  <si>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</si>
  <si>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CSNSTORES,MACY02,OLLIIX</t>
  </si>
  <si>
    <t>7/28/2023</t>
  </si>
  <si>
    <t>2/27/2023</t>
  </si>
  <si>
    <t>1/25/2023</t>
  </si>
  <si>
    <t>3/29/2024</t>
  </si>
  <si>
    <t>5/25/2023</t>
  </si>
  <si>
    <t>CCL13-0017</t>
  </si>
  <si>
    <t>BLK01,CSNSTORES,DLCROSCILL,JCPENNEY01,MACY02,OVERSTOCK01</t>
  </si>
  <si>
    <t>4/13/2023</t>
  </si>
  <si>
    <t>1/23/2023</t>
  </si>
  <si>
    <t>6/7/2023</t>
  </si>
  <si>
    <t>7/5/2023</t>
  </si>
  <si>
    <t>CCL13-0018</t>
  </si>
  <si>
    <t>Grey</t>
  </si>
  <si>
    <t>CSNSTORES,DLCROSCILL,JCPENNEY01,MACY02,OVERSTOCK01</t>
  </si>
  <si>
    <t>4/25/2023</t>
  </si>
  <si>
    <t>1/12/2024</t>
  </si>
  <si>
    <t>10/3/2023</t>
  </si>
  <si>
    <t>7/7/2023</t>
  </si>
  <si>
    <t>7/25/2024</t>
  </si>
  <si>
    <t>CCL13-0019</t>
  </si>
  <si>
    <t>AMAZON,DLCROSCILL,MACY02,OVERSTOCK01</t>
  </si>
  <si>
    <t>11/26/2023</t>
  </si>
  <si>
    <t>1/8/2024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</si>
  <si>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</si>
  <si>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</si>
  <si>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</si>
  <si>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</si>
  <si>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</si>
  <si>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</si>
  <si>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</si>
  <si>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</si>
  <si>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</si>
  <si>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</si>
  <si>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</si>
  <si>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</si>
  <si>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</si>
  <si>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</si>
  <si>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</si>
  <si>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</si>
  <si>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</si>
  <si>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</si>
  <si>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</si>
  <si>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</si>
  <si>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</si>
  <si>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</si>
  <si>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</si>
  <si>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DLCROSCILL,JCPENNEY01,OVERSTOCK01</t>
  </si>
  <si>
    <t>11/28/2023</t>
  </si>
  <si>
    <t>5/30/2023</t>
  </si>
  <si>
    <t>3/18/2025</t>
  </si>
  <si>
    <t>CCL11-0025</t>
  </si>
  <si>
    <t>B-</t>
  </si>
  <si>
    <t>CSNSTORES,JCPENNEY01,OLLIIX,OVERSTOCK01</t>
  </si>
  <si>
    <t>5/20/2024</t>
  </si>
  <si>
    <t>10/20/2025</t>
  </si>
  <si>
    <t>CCL11-0024</t>
  </si>
  <si>
    <t>CSNSTORES,KOHLDSN,OLLIIX</t>
  </si>
  <si>
    <t>12/12/2023</t>
  </si>
  <si>
    <t>5/15/2023</t>
  </si>
  <si>
    <t>10/4/2024</t>
  </si>
  <si>
    <t>CCL11-0021</t>
  </si>
  <si>
    <t>CSNSTORES,DLCROSCILL,JCPENNEY01,KOHLDSN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</si>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</sst>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109</v>
      </c>
      <c r="AA6" s="4">
        <f>=ROUNDDOWN(12.1111111111111,0)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69</v>
      </c>
      <c r="AQ6" s="8">
        <v>9831.87</v>
      </c>
      <c r="AR6" s="4">
        <v>33</v>
      </c>
      <c r="AS6" s="8">
        <v>6437.53</v>
      </c>
      <c r="AT6" s="7">
        <v>1.0909</v>
      </c>
      <c r="AU6" s="7">
        <v>0.5273</v>
      </c>
      <c r="AV6" s="4">
        <v>212</v>
      </c>
      <c r="AW6" s="8">
        <v>34854.41</v>
      </c>
      <c r="AX6" s="4">
        <v>103</v>
      </c>
      <c r="AY6" s="8">
        <v>22079.72</v>
      </c>
      <c r="AZ6" s="7">
        <v>1.0583</v>
      </c>
      <c r="BA6" s="7">
        <v>0.5786</v>
      </c>
      <c r="BB6" s="7">
        <v>0.2821</v>
      </c>
      <c r="BC6" s="4">
        <v>522</v>
      </c>
      <c r="BD6" s="8">
        <v>87022.9</v>
      </c>
      <c r="BE6" s="4">
        <v>205</v>
      </c>
      <c r="BF6" s="8">
        <v>44672.9</v>
      </c>
      <c r="BG6" s="7">
        <v>1.5463</v>
      </c>
      <c r="BH6" s="7">
        <v>0.948</v>
      </c>
      <c r="BI6" s="7">
        <v>0.4005</v>
      </c>
      <c r="BJ6" s="4">
        <v>69</v>
      </c>
      <c r="BK6" s="8">
        <v>9831.87</v>
      </c>
      <c r="BL6" s="2" t="s">
        <v>150</v>
      </c>
      <c r="BM6" s="7">
        <v>1</v>
      </c>
      <c r="BN6" s="7">
        <v>1</v>
      </c>
      <c r="BO6" s="4">
        <v>12</v>
      </c>
      <c r="BP6" s="8">
        <v>1872</v>
      </c>
      <c r="BQ6" s="4">
        <v>2</v>
      </c>
      <c r="BR6" s="8">
        <v>400.38</v>
      </c>
      <c r="BS6" s="7">
        <v>5</v>
      </c>
      <c r="BT6" s="7">
        <v>3.6756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33</v>
      </c>
      <c r="CC6" s="8">
        <v>4007.06</v>
      </c>
      <c r="CD6" s="4">
        <v>12</v>
      </c>
      <c r="CE6" s="8">
        <v>1992.97</v>
      </c>
      <c r="CF6" s="7">
        <v>1.75</v>
      </c>
      <c r="CG6" s="7">
        <v>1.0106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16</v>
      </c>
      <c r="CP6" s="8">
        <v>2416.16</v>
      </c>
      <c r="CQ6" s="4">
        <v>1</v>
      </c>
      <c r="CR6" s="8">
        <v>193.04</v>
      </c>
      <c r="CS6" s="7">
        <v>15</v>
      </c>
      <c r="CT6" s="7">
        <v>11.5164</v>
      </c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3</v>
      </c>
      <c r="DC6" s="8">
        <v>463.59</v>
      </c>
      <c r="DD6" s="4">
        <v>5</v>
      </c>
      <c r="DE6" s="8">
        <v>978.8</v>
      </c>
      <c r="DF6" s="7">
        <v>-0.4</v>
      </c>
      <c r="DG6" s="7">
        <v>-0.5264</v>
      </c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3</v>
      </c>
      <c r="DP6" s="8">
        <v>704.46</v>
      </c>
      <c r="DQ6" s="4">
        <v>2</v>
      </c>
      <c r="DR6" s="8">
        <v>764.98</v>
      </c>
      <c r="DS6" s="7">
        <v>0.5</v>
      </c>
      <c r="DT6" s="7">
        <v>-0.0791</v>
      </c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>
        <v>1</v>
      </c>
      <c r="EC6" s="8">
        <v>145.1</v>
      </c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223.5</v>
      </c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3</v>
      </c>
      <c r="FE6" s="8">
        <v>563.04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145</v>
      </c>
      <c r="FX6" s="2" t="s">
        <v>166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8</v>
      </c>
      <c r="GE6" s="8">
        <v>1544.32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167</v>
      </c>
      <c r="GK6" s="2" t="s">
        <v>168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169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109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>
        <v>233</v>
      </c>
      <c r="AA7" s="4">
        <f>=ROUNDDOWN(16.6428571428571,0)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110</v>
      </c>
      <c r="AQ7" s="8">
        <v>19259.99</v>
      </c>
      <c r="AR7" s="4">
        <v>50</v>
      </c>
      <c r="AS7" s="8">
        <v>11142.4</v>
      </c>
      <c r="AT7" s="7">
        <v>1.2</v>
      </c>
      <c r="AU7" s="7">
        <v>0.7285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0.5526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110</v>
      </c>
      <c r="BK7" s="8">
        <v>19259.99</v>
      </c>
      <c r="BL7" s="2" t="s">
        <v>150</v>
      </c>
      <c r="BM7" s="7">
        <v>1</v>
      </c>
      <c r="BN7" s="7">
        <v>1</v>
      </c>
      <c r="BO7" s="4">
        <v>12</v>
      </c>
      <c r="BP7" s="8">
        <v>2225.64</v>
      </c>
      <c r="BQ7" s="4">
        <v>4</v>
      </c>
      <c r="BR7" s="8">
        <v>960.92</v>
      </c>
      <c r="BS7" s="7">
        <v>2</v>
      </c>
      <c r="BT7" s="7">
        <v>1.3162</v>
      </c>
      <c r="BU7" s="2" t="s">
        <v>151</v>
      </c>
      <c r="BV7" s="2" t="s">
        <v>142</v>
      </c>
      <c r="BW7" s="2" t="s">
        <v>152</v>
      </c>
      <c r="BX7" s="2" t="s">
        <v>175</v>
      </c>
      <c r="BY7" s="2" t="s">
        <v>154</v>
      </c>
      <c r="BZ7" s="2" t="s">
        <v>154</v>
      </c>
      <c r="CA7" s="2" t="s">
        <v>145</v>
      </c>
      <c r="CB7" s="4">
        <v>40</v>
      </c>
      <c r="CC7" s="8">
        <v>5838.55</v>
      </c>
      <c r="CD7" s="4">
        <v>22</v>
      </c>
      <c r="CE7" s="8">
        <v>4407.78</v>
      </c>
      <c r="CF7" s="7">
        <v>0.8182</v>
      </c>
      <c r="CG7" s="7">
        <v>0.3246</v>
      </c>
      <c r="CH7" s="2" t="s">
        <v>151</v>
      </c>
      <c r="CI7" s="2" t="s">
        <v>142</v>
      </c>
      <c r="CJ7" s="2" t="s">
        <v>155</v>
      </c>
      <c r="CK7" s="2" t="s">
        <v>176</v>
      </c>
      <c r="CL7" s="2" t="s">
        <v>154</v>
      </c>
      <c r="CM7" s="2" t="s">
        <v>154</v>
      </c>
      <c r="CN7" s="2" t="s">
        <v>145</v>
      </c>
      <c r="CO7" s="4">
        <v>13</v>
      </c>
      <c r="CP7" s="8">
        <v>2332.98</v>
      </c>
      <c r="CQ7" s="4"/>
      <c r="CR7" s="8"/>
      <c r="CS7" s="7"/>
      <c r="CT7" s="7"/>
      <c r="CU7" s="2" t="s">
        <v>151</v>
      </c>
      <c r="CV7" s="2" t="s">
        <v>142</v>
      </c>
      <c r="CW7" s="2" t="s">
        <v>157</v>
      </c>
      <c r="CX7" s="2" t="s">
        <v>158</v>
      </c>
      <c r="CY7" s="2" t="s">
        <v>154</v>
      </c>
      <c r="CZ7" s="2" t="s">
        <v>154</v>
      </c>
      <c r="DA7" s="2" t="s">
        <v>145</v>
      </c>
      <c r="DB7" s="4">
        <v>34</v>
      </c>
      <c r="DC7" s="8">
        <v>6229.82</v>
      </c>
      <c r="DD7" s="4">
        <v>10</v>
      </c>
      <c r="DE7" s="8">
        <v>2349.2</v>
      </c>
      <c r="DF7" s="7">
        <v>2.4</v>
      </c>
      <c r="DG7" s="7">
        <v>1.6519</v>
      </c>
      <c r="DH7" s="2" t="s">
        <v>151</v>
      </c>
      <c r="DI7" s="2" t="s">
        <v>142</v>
      </c>
      <c r="DJ7" s="2" t="s">
        <v>145</v>
      </c>
      <c r="DK7" s="2" t="s">
        <v>177</v>
      </c>
      <c r="DL7" s="2" t="s">
        <v>154</v>
      </c>
      <c r="DM7" s="2" t="s">
        <v>154</v>
      </c>
      <c r="DN7" s="2" t="s">
        <v>145</v>
      </c>
      <c r="DO7" s="4">
        <v>7</v>
      </c>
      <c r="DP7" s="8">
        <v>1749.83</v>
      </c>
      <c r="DQ7" s="4">
        <v>1</v>
      </c>
      <c r="DR7" s="8">
        <v>509.99</v>
      </c>
      <c r="DS7" s="7">
        <v>6</v>
      </c>
      <c r="DT7" s="7">
        <v>2.4311</v>
      </c>
      <c r="DU7" s="2" t="s">
        <v>151</v>
      </c>
      <c r="DV7" s="2" t="s">
        <v>142</v>
      </c>
      <c r="DW7" s="2" t="s">
        <v>174</v>
      </c>
      <c r="DX7" s="2" t="s">
        <v>178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179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5</v>
      </c>
      <c r="ER7" s="8">
        <v>1074.17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174</v>
      </c>
      <c r="EX7" s="2" t="s">
        <v>180</v>
      </c>
      <c r="EY7" s="2" t="s">
        <v>154</v>
      </c>
      <c r="EZ7" s="2" t="s">
        <v>154</v>
      </c>
      <c r="FA7" s="2" t="s">
        <v>145</v>
      </c>
      <c r="FB7" s="4">
        <v>3</v>
      </c>
      <c r="FC7" s="8">
        <v>710.49</v>
      </c>
      <c r="FD7" s="4">
        <v>2</v>
      </c>
      <c r="FE7" s="8">
        <v>450.44</v>
      </c>
      <c r="FF7" s="7">
        <v>0.5</v>
      </c>
      <c r="FG7" s="7">
        <v>0.5773</v>
      </c>
      <c r="FH7" s="2" t="s">
        <v>151</v>
      </c>
      <c r="FI7" s="2" t="s">
        <v>142</v>
      </c>
      <c r="FJ7" s="2" t="s">
        <v>164</v>
      </c>
      <c r="FK7" s="2" t="s">
        <v>181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182</v>
      </c>
      <c r="FV7" s="2" t="s">
        <v>142</v>
      </c>
      <c r="FW7" s="2" t="s">
        <v>145</v>
      </c>
      <c r="FX7" s="2" t="s">
        <v>145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6</v>
      </c>
      <c r="GE7" s="8">
        <v>1389.9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167</v>
      </c>
      <c r="GK7" s="2" t="s">
        <v>183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169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233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185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>
        <v>143</v>
      </c>
      <c r="AA8" s="4">
        <f>=ROUNDDOWN(28.6,0)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33</v>
      </c>
      <c r="AQ8" s="8">
        <v>5762.55</v>
      </c>
      <c r="AR8" s="4">
        <v>20</v>
      </c>
      <c r="AS8" s="8">
        <v>4499.79</v>
      </c>
      <c r="AT8" s="7">
        <v>0.65</v>
      </c>
      <c r="AU8" s="7">
        <v>0.2806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0.1653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33</v>
      </c>
      <c r="BK8" s="8">
        <v>5762.55</v>
      </c>
      <c r="BL8" s="2" t="s">
        <v>186</v>
      </c>
      <c r="BM8" s="7">
        <v>1</v>
      </c>
      <c r="BN8" s="7">
        <v>1</v>
      </c>
      <c r="BO8" s="4">
        <v>10</v>
      </c>
      <c r="BP8" s="8">
        <v>1856.6</v>
      </c>
      <c r="BQ8" s="4">
        <v>3</v>
      </c>
      <c r="BR8" s="8">
        <v>720.69</v>
      </c>
      <c r="BS8" s="7">
        <v>2.3333</v>
      </c>
      <c r="BT8" s="7">
        <v>1.5761</v>
      </c>
      <c r="BU8" s="2" t="s">
        <v>151</v>
      </c>
      <c r="BV8" s="2" t="s">
        <v>142</v>
      </c>
      <c r="BW8" s="2" t="s">
        <v>187</v>
      </c>
      <c r="BX8" s="2" t="s">
        <v>188</v>
      </c>
      <c r="BY8" s="2" t="s">
        <v>154</v>
      </c>
      <c r="BZ8" s="2" t="s">
        <v>154</v>
      </c>
      <c r="CA8" s="2" t="s">
        <v>145</v>
      </c>
      <c r="CB8" s="4">
        <v>10</v>
      </c>
      <c r="CC8" s="8">
        <v>1502.11</v>
      </c>
      <c r="CD8" s="4">
        <v>8</v>
      </c>
      <c r="CE8" s="8">
        <v>1715.92</v>
      </c>
      <c r="CF8" s="7">
        <v>0.25</v>
      </c>
      <c r="CG8" s="7">
        <v>-0.1246</v>
      </c>
      <c r="CH8" s="2" t="s">
        <v>151</v>
      </c>
      <c r="CI8" s="2" t="s">
        <v>142</v>
      </c>
      <c r="CJ8" s="2" t="s">
        <v>155</v>
      </c>
      <c r="CK8" s="2" t="s">
        <v>189</v>
      </c>
      <c r="CL8" s="2" t="s">
        <v>154</v>
      </c>
      <c r="CM8" s="2" t="s">
        <v>154</v>
      </c>
      <c r="CN8" s="2" t="s">
        <v>145</v>
      </c>
      <c r="CO8" s="4">
        <v>9</v>
      </c>
      <c r="CP8" s="8">
        <v>1616.94</v>
      </c>
      <c r="CQ8" s="4">
        <v>2</v>
      </c>
      <c r="CR8" s="8">
        <v>463.3</v>
      </c>
      <c r="CS8" s="7">
        <v>3.5</v>
      </c>
      <c r="CT8" s="7">
        <v>2.49</v>
      </c>
      <c r="CU8" s="2" t="s">
        <v>151</v>
      </c>
      <c r="CV8" s="2" t="s">
        <v>142</v>
      </c>
      <c r="CW8" s="2" t="s">
        <v>167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2</v>
      </c>
      <c r="DC8" s="8">
        <v>366.9</v>
      </c>
      <c r="DD8" s="4">
        <v>4</v>
      </c>
      <c r="DE8" s="8">
        <v>939.68</v>
      </c>
      <c r="DF8" s="7">
        <v>-0.5</v>
      </c>
      <c r="DG8" s="7">
        <v>-0.6095</v>
      </c>
      <c r="DH8" s="2" t="s">
        <v>151</v>
      </c>
      <c r="DI8" s="2" t="s">
        <v>142</v>
      </c>
      <c r="DJ8" s="2" t="s">
        <v>145</v>
      </c>
      <c r="DK8" s="2" t="s">
        <v>191</v>
      </c>
      <c r="DL8" s="2" t="s">
        <v>154</v>
      </c>
      <c r="DM8" s="2" t="s">
        <v>154</v>
      </c>
      <c r="DN8" s="2" t="s">
        <v>145</v>
      </c>
      <c r="DO8" s="4">
        <v>1</v>
      </c>
      <c r="DP8" s="8">
        <v>247.26</v>
      </c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192</v>
      </c>
      <c r="DY8" s="2" t="s">
        <v>154</v>
      </c>
      <c r="DZ8" s="2" t="s">
        <v>154</v>
      </c>
      <c r="EA8" s="2" t="s">
        <v>145</v>
      </c>
      <c r="EB8" s="4">
        <v>1</v>
      </c>
      <c r="EC8" s="8">
        <v>172.74</v>
      </c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193</v>
      </c>
      <c r="EL8" s="2" t="s">
        <v>154</v>
      </c>
      <c r="EM8" s="2" t="s">
        <v>154</v>
      </c>
      <c r="EN8" s="2" t="s">
        <v>145</v>
      </c>
      <c r="EO8" s="4"/>
      <c r="EP8" s="8"/>
      <c r="EQ8" s="4">
        <v>1</v>
      </c>
      <c r="ER8" s="8">
        <v>196.9</v>
      </c>
      <c r="ES8" s="7">
        <v>-1</v>
      </c>
      <c r="ET8" s="7">
        <v>-1</v>
      </c>
      <c r="EU8" s="2" t="s">
        <v>151</v>
      </c>
      <c r="EV8" s="2" t="s">
        <v>142</v>
      </c>
      <c r="EW8" s="2" t="s">
        <v>174</v>
      </c>
      <c r="EX8" s="2" t="s">
        <v>194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187</v>
      </c>
      <c r="FK8" s="2" t="s">
        <v>195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182</v>
      </c>
      <c r="FV8" s="2" t="s">
        <v>142</v>
      </c>
      <c r="FW8" s="2" t="s">
        <v>145</v>
      </c>
      <c r="FX8" s="2" t="s">
        <v>145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2</v>
      </c>
      <c r="GE8" s="8">
        <v>463.3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167</v>
      </c>
      <c r="GK8" s="2" t="s">
        <v>196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197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143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199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200</v>
      </c>
      <c r="Z9" s="4">
        <v>53</v>
      </c>
      <c r="AA9" s="4">
        <f>=ROUNDDOWN(5.76086956521739,0)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73</v>
      </c>
      <c r="AQ9" s="8">
        <v>11399.05</v>
      </c>
      <c r="AR9" s="4">
        <v>44</v>
      </c>
      <c r="AS9" s="8">
        <v>8979.89</v>
      </c>
      <c r="AT9" s="7">
        <v>0.6591</v>
      </c>
      <c r="AU9" s="7">
        <v>0.2694</v>
      </c>
      <c r="AV9" s="4">
        <v>178</v>
      </c>
      <c r="AW9" s="8">
        <v>30097.25</v>
      </c>
      <c r="AX9" s="4">
        <v>102</v>
      </c>
      <c r="AY9" s="8">
        <v>22593.18</v>
      </c>
      <c r="AZ9" s="7">
        <v>0.7451</v>
      </c>
      <c r="BA9" s="7">
        <v>0.3321</v>
      </c>
      <c r="BB9" s="7">
        <v>0.3787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0.3459</v>
      </c>
      <c r="BJ9" s="4">
        <v>73</v>
      </c>
      <c r="BK9" s="8">
        <v>11399.05</v>
      </c>
      <c r="BL9" s="2" t="s">
        <v>201</v>
      </c>
      <c r="BM9" s="7">
        <v>1</v>
      </c>
      <c r="BN9" s="7">
        <v>1</v>
      </c>
      <c r="BO9" s="4">
        <v>36</v>
      </c>
      <c r="BP9" s="8">
        <v>5616</v>
      </c>
      <c r="BQ9" s="4">
        <v>8</v>
      </c>
      <c r="BR9" s="8">
        <v>1601.52</v>
      </c>
      <c r="BS9" s="7">
        <v>3.5</v>
      </c>
      <c r="BT9" s="7">
        <v>2.5067</v>
      </c>
      <c r="BU9" s="2" t="s">
        <v>151</v>
      </c>
      <c r="BV9" s="2" t="s">
        <v>142</v>
      </c>
      <c r="BW9" s="2" t="s">
        <v>152</v>
      </c>
      <c r="BX9" s="2" t="s">
        <v>202</v>
      </c>
      <c r="BY9" s="2" t="s">
        <v>154</v>
      </c>
      <c r="BZ9" s="2" t="s">
        <v>154</v>
      </c>
      <c r="CA9" s="2" t="s">
        <v>145</v>
      </c>
      <c r="CB9" s="4">
        <v>10</v>
      </c>
      <c r="CC9" s="8">
        <v>1326.31</v>
      </c>
      <c r="CD9" s="4">
        <v>3</v>
      </c>
      <c r="CE9" s="8">
        <v>536.22</v>
      </c>
      <c r="CF9" s="7">
        <v>2.3333</v>
      </c>
      <c r="CG9" s="7">
        <v>1.4734</v>
      </c>
      <c r="CH9" s="2" t="s">
        <v>151</v>
      </c>
      <c r="CI9" s="2" t="s">
        <v>142</v>
      </c>
      <c r="CJ9" s="2" t="s">
        <v>155</v>
      </c>
      <c r="CK9" s="2" t="s">
        <v>203</v>
      </c>
      <c r="CL9" s="2" t="s">
        <v>154</v>
      </c>
      <c r="CM9" s="2" t="s">
        <v>154</v>
      </c>
      <c r="CN9" s="2" t="s">
        <v>145</v>
      </c>
      <c r="CO9" s="4">
        <v>12</v>
      </c>
      <c r="CP9" s="8">
        <v>1812.12</v>
      </c>
      <c r="CQ9" s="4">
        <v>2</v>
      </c>
      <c r="CR9" s="8">
        <v>386.08</v>
      </c>
      <c r="CS9" s="7">
        <v>5</v>
      </c>
      <c r="CT9" s="7">
        <v>3.6936</v>
      </c>
      <c r="CU9" s="2" t="s">
        <v>151</v>
      </c>
      <c r="CV9" s="2" t="s">
        <v>142</v>
      </c>
      <c r="CW9" s="2" t="s">
        <v>157</v>
      </c>
      <c r="CX9" s="2" t="s">
        <v>204</v>
      </c>
      <c r="CY9" s="2" t="s">
        <v>154</v>
      </c>
      <c r="CZ9" s="2" t="s">
        <v>154</v>
      </c>
      <c r="DA9" s="2" t="s">
        <v>145</v>
      </c>
      <c r="DB9" s="4">
        <v>7</v>
      </c>
      <c r="DC9" s="8">
        <v>1080.31</v>
      </c>
      <c r="DD9" s="4">
        <v>20</v>
      </c>
      <c r="DE9" s="8">
        <v>3915.2</v>
      </c>
      <c r="DF9" s="7">
        <v>-0.65</v>
      </c>
      <c r="DG9" s="7">
        <v>-0.7241</v>
      </c>
      <c r="DH9" s="2" t="s">
        <v>151</v>
      </c>
      <c r="DI9" s="2" t="s">
        <v>142</v>
      </c>
      <c r="DJ9" s="2" t="s">
        <v>145</v>
      </c>
      <c r="DK9" s="2" t="s">
        <v>205</v>
      </c>
      <c r="DL9" s="2" t="s">
        <v>154</v>
      </c>
      <c r="DM9" s="2" t="s">
        <v>154</v>
      </c>
      <c r="DN9" s="2" t="s">
        <v>145</v>
      </c>
      <c r="DO9" s="4">
        <v>5</v>
      </c>
      <c r="DP9" s="8">
        <v>1075.42</v>
      </c>
      <c r="DQ9" s="4">
        <v>2</v>
      </c>
      <c r="DR9" s="8">
        <v>849.98</v>
      </c>
      <c r="DS9" s="7">
        <v>1.5</v>
      </c>
      <c r="DT9" s="7">
        <v>0.2652</v>
      </c>
      <c r="DU9" s="2" t="s">
        <v>151</v>
      </c>
      <c r="DV9" s="2" t="s">
        <v>142</v>
      </c>
      <c r="DW9" s="2" t="s">
        <v>180</v>
      </c>
      <c r="DX9" s="2" t="s">
        <v>206</v>
      </c>
      <c r="DY9" s="2" t="s">
        <v>154</v>
      </c>
      <c r="DZ9" s="2" t="s">
        <v>154</v>
      </c>
      <c r="EA9" s="2" t="s">
        <v>145</v>
      </c>
      <c r="EB9" s="4">
        <v>2</v>
      </c>
      <c r="EC9" s="8">
        <v>290.2</v>
      </c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207</v>
      </c>
      <c r="EL9" s="2" t="s">
        <v>154</v>
      </c>
      <c r="EM9" s="2" t="s">
        <v>154</v>
      </c>
      <c r="EN9" s="2" t="s">
        <v>145</v>
      </c>
      <c r="EO9" s="4"/>
      <c r="EP9" s="8"/>
      <c r="EQ9" s="4">
        <v>2</v>
      </c>
      <c r="ER9" s="8">
        <v>344.97</v>
      </c>
      <c r="ES9" s="7">
        <v>-1</v>
      </c>
      <c r="ET9" s="7">
        <v>-1</v>
      </c>
      <c r="EU9" s="2" t="s">
        <v>151</v>
      </c>
      <c r="EV9" s="2" t="s">
        <v>142</v>
      </c>
      <c r="EW9" s="2" t="s">
        <v>180</v>
      </c>
      <c r="EX9" s="2" t="s">
        <v>208</v>
      </c>
      <c r="EY9" s="2" t="s">
        <v>154</v>
      </c>
      <c r="EZ9" s="2" t="s">
        <v>154</v>
      </c>
      <c r="FA9" s="2" t="s">
        <v>145</v>
      </c>
      <c r="FB9" s="4">
        <v>1</v>
      </c>
      <c r="FC9" s="8">
        <v>198.69</v>
      </c>
      <c r="FD9" s="4">
        <v>1</v>
      </c>
      <c r="FE9" s="8">
        <v>187.68</v>
      </c>
      <c r="FF9" s="7"/>
      <c r="FG9" s="7">
        <v>0.0587</v>
      </c>
      <c r="FH9" s="2" t="s">
        <v>151</v>
      </c>
      <c r="FI9" s="2" t="s">
        <v>142</v>
      </c>
      <c r="FJ9" s="2" t="s">
        <v>164</v>
      </c>
      <c r="FK9" s="2" t="s">
        <v>209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142</v>
      </c>
      <c r="FW9" s="2" t="s">
        <v>145</v>
      </c>
      <c r="FX9" s="2" t="s">
        <v>210</v>
      </c>
      <c r="FY9" s="2" t="s">
        <v>154</v>
      </c>
      <c r="FZ9" s="2" t="s">
        <v>154</v>
      </c>
      <c r="GA9" s="2" t="s">
        <v>145</v>
      </c>
      <c r="GB9" s="4"/>
      <c r="GC9" s="8"/>
      <c r="GD9" s="4">
        <v>6</v>
      </c>
      <c r="GE9" s="8">
        <v>1158.24</v>
      </c>
      <c r="GF9" s="7">
        <v>-1</v>
      </c>
      <c r="GG9" s="7">
        <v>-1</v>
      </c>
      <c r="GH9" s="2" t="s">
        <v>151</v>
      </c>
      <c r="GI9" s="2" t="s">
        <v>142</v>
      </c>
      <c r="GJ9" s="2" t="s">
        <v>167</v>
      </c>
      <c r="GK9" s="2" t="s">
        <v>211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169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212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53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199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200</v>
      </c>
      <c r="Z10" s="4">
        <v>94</v>
      </c>
      <c r="AA10" s="4">
        <f>=ROUNDDOWN(8.78504672897196,0)</f>
      </c>
      <c r="AB10" s="5">
        <v>10.7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61</v>
      </c>
      <c r="AQ10" s="8">
        <v>10676.11</v>
      </c>
      <c r="AR10" s="4">
        <v>44</v>
      </c>
      <c r="AS10" s="8">
        <v>10365.89</v>
      </c>
      <c r="AT10" s="7">
        <v>0.3864</v>
      </c>
      <c r="AU10" s="7">
        <v>0.0299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0.3547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61</v>
      </c>
      <c r="BK10" s="8">
        <v>10676.11</v>
      </c>
      <c r="BL10" s="2" t="s">
        <v>150</v>
      </c>
      <c r="BM10" s="7">
        <v>1</v>
      </c>
      <c r="BN10" s="7">
        <v>1</v>
      </c>
      <c r="BO10" s="4">
        <v>14</v>
      </c>
      <c r="BP10" s="8">
        <v>2596.58</v>
      </c>
      <c r="BQ10" s="4">
        <v>6</v>
      </c>
      <c r="BR10" s="8">
        <v>1441.38</v>
      </c>
      <c r="BS10" s="7">
        <v>1.3333</v>
      </c>
      <c r="BT10" s="7">
        <v>0.8015</v>
      </c>
      <c r="BU10" s="2" t="s">
        <v>151</v>
      </c>
      <c r="BV10" s="2" t="s">
        <v>142</v>
      </c>
      <c r="BW10" s="2" t="s">
        <v>152</v>
      </c>
      <c r="BX10" s="2" t="s">
        <v>214</v>
      </c>
      <c r="BY10" s="2" t="s">
        <v>154</v>
      </c>
      <c r="BZ10" s="2" t="s">
        <v>154</v>
      </c>
      <c r="CA10" s="2" t="s">
        <v>145</v>
      </c>
      <c r="CB10" s="4">
        <v>21</v>
      </c>
      <c r="CC10" s="8">
        <v>3126.01</v>
      </c>
      <c r="CD10" s="4">
        <v>12</v>
      </c>
      <c r="CE10" s="8">
        <v>2413.02</v>
      </c>
      <c r="CF10" s="7">
        <v>0.75</v>
      </c>
      <c r="CG10" s="7">
        <v>0.2955</v>
      </c>
      <c r="CH10" s="2" t="s">
        <v>151</v>
      </c>
      <c r="CI10" s="2" t="s">
        <v>142</v>
      </c>
      <c r="CJ10" s="2" t="s">
        <v>155</v>
      </c>
      <c r="CK10" s="2" t="s">
        <v>215</v>
      </c>
      <c r="CL10" s="2" t="s">
        <v>154</v>
      </c>
      <c r="CM10" s="2" t="s">
        <v>154</v>
      </c>
      <c r="CN10" s="2" t="s">
        <v>145</v>
      </c>
      <c r="CO10" s="4">
        <v>18</v>
      </c>
      <c r="CP10" s="8">
        <v>3230.28</v>
      </c>
      <c r="CQ10" s="4">
        <v>2</v>
      </c>
      <c r="CR10" s="8">
        <v>463.3</v>
      </c>
      <c r="CS10" s="7">
        <v>8</v>
      </c>
      <c r="CT10" s="7">
        <v>5.9723</v>
      </c>
      <c r="CU10" s="2" t="s">
        <v>151</v>
      </c>
      <c r="CV10" s="2" t="s">
        <v>142</v>
      </c>
      <c r="CW10" s="2" t="s">
        <v>157</v>
      </c>
      <c r="CX10" s="2" t="s">
        <v>158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>
        <v>8</v>
      </c>
      <c r="DE10" s="8">
        <v>1879.36</v>
      </c>
      <c r="DF10" s="7">
        <v>-0.875</v>
      </c>
      <c r="DG10" s="7">
        <v>-0.9022</v>
      </c>
      <c r="DH10" s="2" t="s">
        <v>151</v>
      </c>
      <c r="DI10" s="2" t="s">
        <v>142</v>
      </c>
      <c r="DJ10" s="2" t="s">
        <v>145</v>
      </c>
      <c r="DK10" s="2" t="s">
        <v>177</v>
      </c>
      <c r="DL10" s="2" t="s">
        <v>154</v>
      </c>
      <c r="DM10" s="2" t="s">
        <v>154</v>
      </c>
      <c r="DN10" s="2" t="s">
        <v>145</v>
      </c>
      <c r="DO10" s="4">
        <v>4</v>
      </c>
      <c r="DP10" s="8">
        <v>957.34</v>
      </c>
      <c r="DQ10" s="4">
        <v>2</v>
      </c>
      <c r="DR10" s="8">
        <v>1019.98</v>
      </c>
      <c r="DS10" s="7">
        <v>1</v>
      </c>
      <c r="DT10" s="7">
        <v>-0.0614</v>
      </c>
      <c r="DU10" s="2" t="s">
        <v>151</v>
      </c>
      <c r="DV10" s="2" t="s">
        <v>142</v>
      </c>
      <c r="DW10" s="2" t="s">
        <v>180</v>
      </c>
      <c r="DX10" s="2" t="s">
        <v>216</v>
      </c>
      <c r="DY10" s="2" t="s">
        <v>154</v>
      </c>
      <c r="DZ10" s="2" t="s">
        <v>154</v>
      </c>
      <c r="EA10" s="2" t="s">
        <v>145</v>
      </c>
      <c r="EB10" s="4">
        <v>2</v>
      </c>
      <c r="EC10" s="8">
        <v>345.36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217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2</v>
      </c>
      <c r="ER10" s="8">
        <v>388.34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180</v>
      </c>
      <c r="EX10" s="2" t="s">
        <v>192</v>
      </c>
      <c r="EY10" s="2" t="s">
        <v>154</v>
      </c>
      <c r="EZ10" s="2" t="s">
        <v>154</v>
      </c>
      <c r="FA10" s="2" t="s">
        <v>145</v>
      </c>
      <c r="FB10" s="4">
        <v>1</v>
      </c>
      <c r="FC10" s="8">
        <v>236.83</v>
      </c>
      <c r="FD10" s="4">
        <v>3</v>
      </c>
      <c r="FE10" s="8">
        <v>675.66</v>
      </c>
      <c r="FF10" s="7">
        <v>-0.6667</v>
      </c>
      <c r="FG10" s="7">
        <v>-0.6495</v>
      </c>
      <c r="FH10" s="2" t="s">
        <v>151</v>
      </c>
      <c r="FI10" s="2" t="s">
        <v>142</v>
      </c>
      <c r="FJ10" s="2" t="s">
        <v>164</v>
      </c>
      <c r="FK10" s="2" t="s">
        <v>218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182</v>
      </c>
      <c r="FV10" s="2" t="s">
        <v>142</v>
      </c>
      <c r="FW10" s="2" t="s">
        <v>145</v>
      </c>
      <c r="FX10" s="2" t="s">
        <v>145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9</v>
      </c>
      <c r="GE10" s="8">
        <v>2084.85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167</v>
      </c>
      <c r="GK10" s="2" t="s">
        <v>202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169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219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185</v>
      </c>
      <c r="K11" s="2" t="s">
        <v>199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200</v>
      </c>
      <c r="Z11" s="4">
        <v>18</v>
      </c>
      <c r="AA11" s="4">
        <f>=ROUNDDOWN(5.14285714285714,0)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44</v>
      </c>
      <c r="AQ11" s="8">
        <v>8022.09</v>
      </c>
      <c r="AR11" s="4">
        <v>14</v>
      </c>
      <c r="AS11" s="8">
        <v>3247.4</v>
      </c>
      <c r="AT11" s="7">
        <v>2.1429</v>
      </c>
      <c r="AU11" s="7">
        <v>1.4703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0.2665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44</v>
      </c>
      <c r="BK11" s="8">
        <v>8022.09</v>
      </c>
      <c r="BL11" s="2" t="s">
        <v>220</v>
      </c>
      <c r="BM11" s="7">
        <v>1</v>
      </c>
      <c r="BN11" s="7">
        <v>1</v>
      </c>
      <c r="BO11" s="4">
        <v>21</v>
      </c>
      <c r="BP11" s="8">
        <v>3898.86</v>
      </c>
      <c r="BQ11" s="4">
        <v>9</v>
      </c>
      <c r="BR11" s="8">
        <v>2162.07</v>
      </c>
      <c r="BS11" s="7">
        <v>1.3333</v>
      </c>
      <c r="BT11" s="7">
        <v>0.8033</v>
      </c>
      <c r="BU11" s="2" t="s">
        <v>151</v>
      </c>
      <c r="BV11" s="2" t="s">
        <v>142</v>
      </c>
      <c r="BW11" s="2" t="s">
        <v>187</v>
      </c>
      <c r="BX11" s="2" t="s">
        <v>221</v>
      </c>
      <c r="BY11" s="2" t="s">
        <v>154</v>
      </c>
      <c r="BZ11" s="2" t="s">
        <v>154</v>
      </c>
      <c r="CA11" s="2" t="s">
        <v>145</v>
      </c>
      <c r="CB11" s="4">
        <v>4</v>
      </c>
      <c r="CC11" s="8">
        <v>617.53</v>
      </c>
      <c r="CD11" s="4">
        <v>1</v>
      </c>
      <c r="CE11" s="8">
        <v>214.49</v>
      </c>
      <c r="CF11" s="7">
        <v>3</v>
      </c>
      <c r="CG11" s="7">
        <v>1.8791</v>
      </c>
      <c r="CH11" s="2" t="s">
        <v>151</v>
      </c>
      <c r="CI11" s="2" t="s">
        <v>142</v>
      </c>
      <c r="CJ11" s="2" t="s">
        <v>155</v>
      </c>
      <c r="CK11" s="2" t="s">
        <v>222</v>
      </c>
      <c r="CL11" s="2" t="s">
        <v>154</v>
      </c>
      <c r="CM11" s="2" t="s">
        <v>154</v>
      </c>
      <c r="CN11" s="2" t="s">
        <v>145</v>
      </c>
      <c r="CO11" s="4">
        <v>11</v>
      </c>
      <c r="CP11" s="8">
        <v>1976.26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167</v>
      </c>
      <c r="CX11" s="2" t="s">
        <v>190</v>
      </c>
      <c r="CY11" s="2" t="s">
        <v>154</v>
      </c>
      <c r="CZ11" s="2" t="s">
        <v>154</v>
      </c>
      <c r="DA11" s="2" t="s">
        <v>145</v>
      </c>
      <c r="DB11" s="4">
        <v>1</v>
      </c>
      <c r="DC11" s="8">
        <v>183.9</v>
      </c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223</v>
      </c>
      <c r="DL11" s="2" t="s">
        <v>154</v>
      </c>
      <c r="DM11" s="2" t="s">
        <v>154</v>
      </c>
      <c r="DN11" s="2" t="s">
        <v>145</v>
      </c>
      <c r="DO11" s="4">
        <v>2</v>
      </c>
      <c r="DP11" s="8">
        <v>481.84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180</v>
      </c>
      <c r="DX11" s="2" t="s">
        <v>224</v>
      </c>
      <c r="DY11" s="2" t="s">
        <v>154</v>
      </c>
      <c r="DZ11" s="2" t="s">
        <v>154</v>
      </c>
      <c r="EA11" s="2" t="s">
        <v>145</v>
      </c>
      <c r="EB11" s="4">
        <v>5</v>
      </c>
      <c r="EC11" s="8">
        <v>863.7</v>
      </c>
      <c r="ED11" s="4">
        <v>1</v>
      </c>
      <c r="EE11" s="8">
        <v>225.22</v>
      </c>
      <c r="EF11" s="7">
        <v>4</v>
      </c>
      <c r="EG11" s="7">
        <v>2.8349</v>
      </c>
      <c r="EH11" s="2" t="s">
        <v>151</v>
      </c>
      <c r="EI11" s="2" t="s">
        <v>142</v>
      </c>
      <c r="EJ11" s="2" t="s">
        <v>161</v>
      </c>
      <c r="EK11" s="2" t="s">
        <v>225</v>
      </c>
      <c r="EL11" s="2" t="s">
        <v>154</v>
      </c>
      <c r="EM11" s="2" t="s">
        <v>154</v>
      </c>
      <c r="EN11" s="2" t="s">
        <v>145</v>
      </c>
      <c r="EO11" s="4"/>
      <c r="EP11" s="8"/>
      <c r="EQ11" s="4">
        <v>1</v>
      </c>
      <c r="ER11" s="8">
        <v>182.32</v>
      </c>
      <c r="ES11" s="7">
        <v>-1</v>
      </c>
      <c r="ET11" s="7">
        <v>-1</v>
      </c>
      <c r="EU11" s="2" t="s">
        <v>151</v>
      </c>
      <c r="EV11" s="2" t="s">
        <v>142</v>
      </c>
      <c r="EW11" s="2" t="s">
        <v>180</v>
      </c>
      <c r="EX11" s="2" t="s">
        <v>226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187</v>
      </c>
      <c r="FK11" s="2" t="s">
        <v>191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182</v>
      </c>
      <c r="FV11" s="2" t="s">
        <v>142</v>
      </c>
      <c r="FW11" s="2" t="s">
        <v>145</v>
      </c>
      <c r="FX11" s="2" t="s">
        <v>145</v>
      </c>
      <c r="FY11" s="2" t="s">
        <v>154</v>
      </c>
      <c r="FZ11" s="2" t="s">
        <v>154</v>
      </c>
      <c r="GA11" s="2" t="s">
        <v>145</v>
      </c>
      <c r="GB11" s="4"/>
      <c r="GC11" s="8"/>
      <c r="GD11" s="4">
        <v>2</v>
      </c>
      <c r="GE11" s="8">
        <v>463.3</v>
      </c>
      <c r="GF11" s="7">
        <v>-1</v>
      </c>
      <c r="GG11" s="7">
        <v>-1</v>
      </c>
      <c r="GH11" s="2" t="s">
        <v>151</v>
      </c>
      <c r="GI11" s="2" t="s">
        <v>142</v>
      </c>
      <c r="GJ11" s="2" t="s">
        <v>167</v>
      </c>
      <c r="GK11" s="2" t="s">
        <v>227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197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18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228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229</v>
      </c>
      <c r="J12" s="2" t="s">
        <v>140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231</v>
      </c>
      <c r="Q12" s="2" t="s">
        <v>144</v>
      </c>
      <c r="R12" s="2" t="s">
        <v>145</v>
      </c>
      <c r="S12" s="2" t="s">
        <v>145</v>
      </c>
      <c r="T12" s="2" t="s">
        <v>232</v>
      </c>
      <c r="U12" s="2" t="s">
        <v>146</v>
      </c>
      <c r="V12" s="2" t="s">
        <v>233</v>
      </c>
      <c r="W12" s="2" t="s">
        <v>145</v>
      </c>
      <c r="X12" s="2" t="s">
        <v>145</v>
      </c>
      <c r="Y12" s="2" t="s">
        <v>234</v>
      </c>
      <c r="Z12" s="4">
        <v>230</v>
      </c>
      <c r="AA12" s="4">
        <f>=ROUNDDOWN(28.75,0)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50</v>
      </c>
      <c r="AQ12" s="8">
        <v>7877.84</v>
      </c>
      <c r="AR12" s="4"/>
      <c r="AS12" s="8"/>
      <c r="AT12" s="7"/>
      <c r="AU12" s="7"/>
      <c r="AV12" s="4">
        <v>132</v>
      </c>
      <c r="AW12" s="8">
        <v>22071.24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0.3569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0.2536</v>
      </c>
      <c r="BJ12" s="4">
        <v>50</v>
      </c>
      <c r="BK12" s="8">
        <v>7877.84</v>
      </c>
      <c r="BL12" s="2" t="s">
        <v>235</v>
      </c>
      <c r="BM12" s="7">
        <v>1</v>
      </c>
      <c r="BN12" s="7">
        <v>1</v>
      </c>
      <c r="BO12" s="4">
        <v>11</v>
      </c>
      <c r="BP12" s="8">
        <v>1716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236</v>
      </c>
      <c r="BY12" s="2" t="s">
        <v>154</v>
      </c>
      <c r="BZ12" s="2" t="s">
        <v>154</v>
      </c>
      <c r="CA12" s="2" t="s">
        <v>145</v>
      </c>
      <c r="CB12" s="4">
        <v>7</v>
      </c>
      <c r="CC12" s="8">
        <v>882.81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237</v>
      </c>
      <c r="CL12" s="2" t="s">
        <v>154</v>
      </c>
      <c r="CM12" s="2" t="s">
        <v>154</v>
      </c>
      <c r="CN12" s="2" t="s">
        <v>145</v>
      </c>
      <c r="CO12" s="4">
        <v>12</v>
      </c>
      <c r="CP12" s="8">
        <v>1812.12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237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238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8</v>
      </c>
      <c r="DP12" s="8">
        <v>1638.2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234</v>
      </c>
      <c r="DY12" s="2" t="s">
        <v>154</v>
      </c>
      <c r="DZ12" s="2" t="s">
        <v>154</v>
      </c>
      <c r="EA12" s="2" t="s">
        <v>145</v>
      </c>
      <c r="EB12" s="4">
        <v>10</v>
      </c>
      <c r="EC12" s="8">
        <v>1453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239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223.5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240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>
        <v>1</v>
      </c>
      <c r="FP12" s="8">
        <v>152.21</v>
      </c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240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182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238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238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182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182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238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182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238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182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182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238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182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238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182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182</v>
      </c>
      <c r="OI12" s="2" t="s">
        <v>241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238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230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242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229</v>
      </c>
      <c r="J13" s="2" t="s">
        <v>173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231</v>
      </c>
      <c r="Q13" s="2" t="s">
        <v>144</v>
      </c>
      <c r="R13" s="2" t="s">
        <v>145</v>
      </c>
      <c r="S13" s="2" t="s">
        <v>145</v>
      </c>
      <c r="T13" s="2" t="s">
        <v>232</v>
      </c>
      <c r="U13" s="2" t="s">
        <v>146</v>
      </c>
      <c r="V13" s="2" t="s">
        <v>233</v>
      </c>
      <c r="W13" s="2" t="s">
        <v>145</v>
      </c>
      <c r="X13" s="2" t="s">
        <v>145</v>
      </c>
      <c r="Y13" s="2" t="s">
        <v>234</v>
      </c>
      <c r="Z13" s="4">
        <v>293</v>
      </c>
      <c r="AA13" s="4">
        <f>=ROUNDDOWN(29.3,0)</f>
      </c>
      <c r="AB13" s="5">
        <v>10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57</v>
      </c>
      <c r="AQ13" s="8">
        <v>10002.62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0.4532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57</v>
      </c>
      <c r="BK13" s="8">
        <v>10002.62</v>
      </c>
      <c r="BL13" s="2" t="s">
        <v>243</v>
      </c>
      <c r="BM13" s="7">
        <v>1</v>
      </c>
      <c r="BN13" s="7">
        <v>1</v>
      </c>
      <c r="BO13" s="4">
        <v>22</v>
      </c>
      <c r="BP13" s="8">
        <v>4080.34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244</v>
      </c>
      <c r="BY13" s="2" t="s">
        <v>154</v>
      </c>
      <c r="BZ13" s="2" t="s">
        <v>154</v>
      </c>
      <c r="CA13" s="2" t="s">
        <v>145</v>
      </c>
      <c r="CB13" s="4">
        <v>19</v>
      </c>
      <c r="CC13" s="8">
        <v>2692.54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245</v>
      </c>
      <c r="CL13" s="2" t="s">
        <v>154</v>
      </c>
      <c r="CM13" s="2" t="s">
        <v>154</v>
      </c>
      <c r="CN13" s="2" t="s">
        <v>145</v>
      </c>
      <c r="CO13" s="4">
        <v>10</v>
      </c>
      <c r="CP13" s="8">
        <v>1794.6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246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238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3</v>
      </c>
      <c r="DP13" s="8">
        <v>739.02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237</v>
      </c>
      <c r="DY13" s="2" t="s">
        <v>154</v>
      </c>
      <c r="DZ13" s="2" t="s">
        <v>154</v>
      </c>
      <c r="EA13" s="2" t="s">
        <v>145</v>
      </c>
      <c r="EB13" s="4">
        <v>2</v>
      </c>
      <c r="EC13" s="8">
        <v>346.1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247</v>
      </c>
      <c r="EL13" s="2" t="s">
        <v>154</v>
      </c>
      <c r="EM13" s="2" t="s">
        <v>154</v>
      </c>
      <c r="EN13" s="2" t="s">
        <v>145</v>
      </c>
      <c r="EO13" s="4">
        <v>1</v>
      </c>
      <c r="EP13" s="8">
        <v>350.02</v>
      </c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248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182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238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238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182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182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238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182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238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182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182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238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182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238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182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182</v>
      </c>
      <c r="OI13" s="2" t="s">
        <v>241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238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293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249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231</v>
      </c>
      <c r="Q14" s="2" t="s">
        <v>144</v>
      </c>
      <c r="R14" s="2" t="s">
        <v>145</v>
      </c>
      <c r="S14" s="2" t="s">
        <v>145</v>
      </c>
      <c r="T14" s="2" t="s">
        <v>232</v>
      </c>
      <c r="U14" s="2" t="s">
        <v>146</v>
      </c>
      <c r="V14" s="2" t="s">
        <v>233</v>
      </c>
      <c r="W14" s="2" t="s">
        <v>145</v>
      </c>
      <c r="X14" s="2" t="s">
        <v>145</v>
      </c>
      <c r="Y14" s="2" t="s">
        <v>234</v>
      </c>
      <c r="Z14" s="4">
        <v>105</v>
      </c>
      <c r="AA14" s="4">
        <f>=ROUNDDOWN(21,0)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25</v>
      </c>
      <c r="AQ14" s="8">
        <v>4190.78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0.1899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25</v>
      </c>
      <c r="BK14" s="8">
        <v>4190.78</v>
      </c>
      <c r="BL14" s="2" t="s">
        <v>250</v>
      </c>
      <c r="BM14" s="7">
        <v>1</v>
      </c>
      <c r="BN14" s="7">
        <v>1</v>
      </c>
      <c r="BO14" s="4">
        <v>11</v>
      </c>
      <c r="BP14" s="8">
        <v>2042.26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251</v>
      </c>
      <c r="BY14" s="2" t="s">
        <v>154</v>
      </c>
      <c r="BZ14" s="2" t="s">
        <v>154</v>
      </c>
      <c r="CA14" s="2" t="s">
        <v>145</v>
      </c>
      <c r="CB14" s="4">
        <v>9</v>
      </c>
      <c r="CC14" s="8">
        <v>1256.76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154</v>
      </c>
      <c r="CM14" s="2" t="s">
        <v>154</v>
      </c>
      <c r="CN14" s="2" t="s">
        <v>145</v>
      </c>
      <c r="CO14" s="4">
        <v>4</v>
      </c>
      <c r="CP14" s="8">
        <v>718.64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238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254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238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238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182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182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238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182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238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182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182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238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182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238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182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182</v>
      </c>
      <c r="OI14" s="2" t="s">
        <v>241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238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105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257</v>
      </c>
      <c r="G15" s="2" t="s">
        <v>257</v>
      </c>
      <c r="H15" s="2" t="s">
        <v>257</v>
      </c>
      <c r="I15" s="2" t="s">
        <v>139</v>
      </c>
      <c r="J15" s="2" t="s">
        <v>140</v>
      </c>
      <c r="K15" s="2" t="s">
        <v>258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259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0.6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35</v>
      </c>
      <c r="AQ15" s="8">
        <v>5787.27</v>
      </c>
      <c r="AR15" s="4">
        <v>29</v>
      </c>
      <c r="AS15" s="8">
        <v>6038.05</v>
      </c>
      <c r="AT15" s="7">
        <v>0.2069</v>
      </c>
      <c r="AU15" s="7">
        <v>-0.0415</v>
      </c>
      <c r="AV15" s="4">
        <v>153</v>
      </c>
      <c r="AW15" s="8">
        <v>28271.63</v>
      </c>
      <c r="AX15" s="4">
        <v>77</v>
      </c>
      <c r="AY15" s="8">
        <v>17524.71</v>
      </c>
      <c r="AZ15" s="7">
        <v>0.987</v>
      </c>
      <c r="BA15" s="7">
        <v>0.6132</v>
      </c>
      <c r="BB15" s="7">
        <v>0.2047</v>
      </c>
      <c r="BC15" s="4">
        <v>305</v>
      </c>
      <c r="BD15" s="8">
        <v>56242.43</v>
      </c>
      <c r="BE15" s="4">
        <v>170</v>
      </c>
      <c r="BF15" s="8">
        <v>37880.17</v>
      </c>
      <c r="BG15" s="7">
        <v>0.7941</v>
      </c>
      <c r="BH15" s="7">
        <v>0.4847</v>
      </c>
      <c r="BI15" s="7">
        <v>0.5027</v>
      </c>
      <c r="BJ15" s="4">
        <v>35</v>
      </c>
      <c r="BK15" s="8">
        <v>5787.27</v>
      </c>
      <c r="BL15" s="2" t="s">
        <v>260</v>
      </c>
      <c r="BM15" s="7">
        <v>1</v>
      </c>
      <c r="BN15" s="7">
        <v>1</v>
      </c>
      <c r="BO15" s="4">
        <v>11</v>
      </c>
      <c r="BP15" s="8">
        <v>1742.62</v>
      </c>
      <c r="BQ15" s="4">
        <v>3</v>
      </c>
      <c r="BR15" s="8">
        <v>600.57</v>
      </c>
      <c r="BS15" s="7">
        <v>2.6667</v>
      </c>
      <c r="BT15" s="7">
        <v>1.9016</v>
      </c>
      <c r="BU15" s="2" t="s">
        <v>151</v>
      </c>
      <c r="BV15" s="2" t="s">
        <v>142</v>
      </c>
      <c r="BW15" s="2" t="s">
        <v>152</v>
      </c>
      <c r="BX15" s="2" t="s">
        <v>261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285.48</v>
      </c>
      <c r="CD15" s="4">
        <v>3</v>
      </c>
      <c r="CE15" s="8">
        <v>536.22</v>
      </c>
      <c r="CF15" s="7">
        <v>-0.3333</v>
      </c>
      <c r="CG15" s="7">
        <v>-0.4676</v>
      </c>
      <c r="CH15" s="2" t="s">
        <v>151</v>
      </c>
      <c r="CI15" s="2" t="s">
        <v>142</v>
      </c>
      <c r="CJ15" s="2" t="s">
        <v>155</v>
      </c>
      <c r="CK15" s="2" t="s">
        <v>262</v>
      </c>
      <c r="CL15" s="2" t="s">
        <v>154</v>
      </c>
      <c r="CM15" s="2" t="s">
        <v>154</v>
      </c>
      <c r="CN15" s="2" t="s">
        <v>145</v>
      </c>
      <c r="CO15" s="4">
        <v>8</v>
      </c>
      <c r="CP15" s="8">
        <v>1227.76</v>
      </c>
      <c r="CQ15" s="4">
        <v>11</v>
      </c>
      <c r="CR15" s="8">
        <v>2123.44</v>
      </c>
      <c r="CS15" s="7">
        <v>-0.2727</v>
      </c>
      <c r="CT15" s="7">
        <v>-0.4218</v>
      </c>
      <c r="CU15" s="2" t="s">
        <v>151</v>
      </c>
      <c r="CV15" s="2" t="s">
        <v>142</v>
      </c>
      <c r="CW15" s="2" t="s">
        <v>157</v>
      </c>
      <c r="CX15" s="2" t="s">
        <v>263</v>
      </c>
      <c r="CY15" s="2" t="s">
        <v>154</v>
      </c>
      <c r="CZ15" s="2" t="s">
        <v>154</v>
      </c>
      <c r="DA15" s="2" t="s">
        <v>145</v>
      </c>
      <c r="DB15" s="4">
        <v>8</v>
      </c>
      <c r="DC15" s="8">
        <v>1262.32</v>
      </c>
      <c r="DD15" s="4">
        <v>3</v>
      </c>
      <c r="DE15" s="8">
        <v>587.28</v>
      </c>
      <c r="DF15" s="7">
        <v>1.6667</v>
      </c>
      <c r="DG15" s="7">
        <v>1.1494</v>
      </c>
      <c r="DH15" s="2" t="s">
        <v>151</v>
      </c>
      <c r="DI15" s="2" t="s">
        <v>142</v>
      </c>
      <c r="DJ15" s="2" t="s">
        <v>145</v>
      </c>
      <c r="DK15" s="2" t="s">
        <v>264</v>
      </c>
      <c r="DL15" s="2" t="s">
        <v>154</v>
      </c>
      <c r="DM15" s="2" t="s">
        <v>154</v>
      </c>
      <c r="DN15" s="2" t="s">
        <v>145</v>
      </c>
      <c r="DO15" s="4">
        <v>6</v>
      </c>
      <c r="DP15" s="8">
        <v>1269.09</v>
      </c>
      <c r="DQ15" s="4">
        <v>2</v>
      </c>
      <c r="DR15" s="8">
        <v>849.98</v>
      </c>
      <c r="DS15" s="7">
        <v>2</v>
      </c>
      <c r="DT15" s="7">
        <v>0.4931</v>
      </c>
      <c r="DU15" s="2" t="s">
        <v>151</v>
      </c>
      <c r="DV15" s="2" t="s">
        <v>142</v>
      </c>
      <c r="DW15" s="2" t="s">
        <v>149</v>
      </c>
      <c r="DX15" s="2" t="s">
        <v>265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266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149</v>
      </c>
      <c r="EX15" s="2" t="s">
        <v>267</v>
      </c>
      <c r="EY15" s="2" t="s">
        <v>154</v>
      </c>
      <c r="EZ15" s="2" t="s">
        <v>154</v>
      </c>
      <c r="FA15" s="2" t="s">
        <v>145</v>
      </c>
      <c r="FB15" s="4"/>
      <c r="FC15" s="8"/>
      <c r="FD15" s="4">
        <v>2</v>
      </c>
      <c r="FE15" s="8">
        <v>375.36</v>
      </c>
      <c r="FF15" s="7">
        <v>-1</v>
      </c>
      <c r="FG15" s="7">
        <v>-1</v>
      </c>
      <c r="FH15" s="2" t="s">
        <v>151</v>
      </c>
      <c r="FI15" s="2" t="s">
        <v>142</v>
      </c>
      <c r="FJ15" s="2" t="s">
        <v>164</v>
      </c>
      <c r="FK15" s="2" t="s">
        <v>268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145</v>
      </c>
      <c r="FX15" s="2" t="s">
        <v>269</v>
      </c>
      <c r="FY15" s="2" t="s">
        <v>154</v>
      </c>
      <c r="FZ15" s="2" t="s">
        <v>154</v>
      </c>
      <c r="GA15" s="2" t="s">
        <v>145</v>
      </c>
      <c r="GB15" s="4"/>
      <c r="GC15" s="8"/>
      <c r="GD15" s="4">
        <v>5</v>
      </c>
      <c r="GE15" s="8">
        <v>965.2</v>
      </c>
      <c r="GF15" s="7">
        <v>-1</v>
      </c>
      <c r="GG15" s="7">
        <v>-1</v>
      </c>
      <c r="GH15" s="2" t="s">
        <v>151</v>
      </c>
      <c r="GI15" s="2" t="s">
        <v>142</v>
      </c>
      <c r="GJ15" s="2" t="s">
        <v>270</v>
      </c>
      <c r="GK15" s="2" t="s">
        <v>271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169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257</v>
      </c>
      <c r="G16" s="2" t="s">
        <v>257</v>
      </c>
      <c r="H16" s="2" t="s">
        <v>257</v>
      </c>
      <c r="I16" s="2" t="s">
        <v>139</v>
      </c>
      <c r="J16" s="2" t="s">
        <v>173</v>
      </c>
      <c r="K16" s="2" t="s">
        <v>258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259</v>
      </c>
      <c r="W16" s="2" t="s">
        <v>148</v>
      </c>
      <c r="X16" s="2" t="s">
        <v>145</v>
      </c>
      <c r="Y16" s="2" t="s">
        <v>149</v>
      </c>
      <c r="Z16" s="4">
        <v>62</v>
      </c>
      <c r="AA16" s="4">
        <f>=ROUNDDOWN(6.73913043478261,0)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72</v>
      </c>
      <c r="AQ16" s="8">
        <v>13650.22</v>
      </c>
      <c r="AR16" s="4">
        <v>23</v>
      </c>
      <c r="AS16" s="8">
        <v>5600.5</v>
      </c>
      <c r="AT16" s="7">
        <v>2.1304</v>
      </c>
      <c r="AU16" s="7">
        <v>1.4373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0.4828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72</v>
      </c>
      <c r="BK16" s="8">
        <v>13650.22</v>
      </c>
      <c r="BL16" s="2" t="s">
        <v>201</v>
      </c>
      <c r="BM16" s="7">
        <v>1</v>
      </c>
      <c r="BN16" s="7">
        <v>1</v>
      </c>
      <c r="BO16" s="4">
        <v>14</v>
      </c>
      <c r="BP16" s="8">
        <v>2646.98</v>
      </c>
      <c r="BQ16" s="4">
        <v>7</v>
      </c>
      <c r="BR16" s="8">
        <v>1681.61</v>
      </c>
      <c r="BS16" s="7">
        <v>1</v>
      </c>
      <c r="BT16" s="7">
        <v>0.5741</v>
      </c>
      <c r="BU16" s="2" t="s">
        <v>151</v>
      </c>
      <c r="BV16" s="2" t="s">
        <v>142</v>
      </c>
      <c r="BW16" s="2" t="s">
        <v>152</v>
      </c>
      <c r="BX16" s="2" t="s">
        <v>273</v>
      </c>
      <c r="BY16" s="2" t="s">
        <v>154</v>
      </c>
      <c r="BZ16" s="2" t="s">
        <v>154</v>
      </c>
      <c r="CA16" s="2" t="s">
        <v>145</v>
      </c>
      <c r="CB16" s="4">
        <v>5</v>
      </c>
      <c r="CC16" s="8">
        <v>817.2</v>
      </c>
      <c r="CD16" s="4">
        <v>7</v>
      </c>
      <c r="CE16" s="8">
        <v>1286.95</v>
      </c>
      <c r="CF16" s="7">
        <v>-0.2857</v>
      </c>
      <c r="CG16" s="7">
        <v>-0.365</v>
      </c>
      <c r="CH16" s="2" t="s">
        <v>151</v>
      </c>
      <c r="CI16" s="2" t="s">
        <v>142</v>
      </c>
      <c r="CJ16" s="2" t="s">
        <v>155</v>
      </c>
      <c r="CK16" s="2" t="s">
        <v>156</v>
      </c>
      <c r="CL16" s="2" t="s">
        <v>154</v>
      </c>
      <c r="CM16" s="2" t="s">
        <v>154</v>
      </c>
      <c r="CN16" s="2" t="s">
        <v>145</v>
      </c>
      <c r="CO16" s="4">
        <v>9</v>
      </c>
      <c r="CP16" s="8">
        <v>1647.99</v>
      </c>
      <c r="CQ16" s="4">
        <v>2</v>
      </c>
      <c r="CR16" s="8">
        <v>463.3</v>
      </c>
      <c r="CS16" s="7">
        <v>3.5</v>
      </c>
      <c r="CT16" s="7">
        <v>2.5571</v>
      </c>
      <c r="CU16" s="2" t="s">
        <v>151</v>
      </c>
      <c r="CV16" s="2" t="s">
        <v>142</v>
      </c>
      <c r="CW16" s="2" t="s">
        <v>157</v>
      </c>
      <c r="CX16" s="2" t="s">
        <v>274</v>
      </c>
      <c r="CY16" s="2" t="s">
        <v>154</v>
      </c>
      <c r="CZ16" s="2" t="s">
        <v>154</v>
      </c>
      <c r="DA16" s="2" t="s">
        <v>145</v>
      </c>
      <c r="DB16" s="4">
        <v>38</v>
      </c>
      <c r="DC16" s="8">
        <v>7140.2</v>
      </c>
      <c r="DD16" s="4">
        <v>1</v>
      </c>
      <c r="DE16" s="8">
        <v>234.92</v>
      </c>
      <c r="DF16" s="7">
        <v>37</v>
      </c>
      <c r="DG16" s="7">
        <v>29.3942</v>
      </c>
      <c r="DH16" s="2" t="s">
        <v>151</v>
      </c>
      <c r="DI16" s="2" t="s">
        <v>142</v>
      </c>
      <c r="DJ16" s="2" t="s">
        <v>145</v>
      </c>
      <c r="DK16" s="2" t="s">
        <v>275</v>
      </c>
      <c r="DL16" s="2" t="s">
        <v>154</v>
      </c>
      <c r="DM16" s="2" t="s">
        <v>154</v>
      </c>
      <c r="DN16" s="2" t="s">
        <v>145</v>
      </c>
      <c r="DO16" s="4">
        <v>4</v>
      </c>
      <c r="DP16" s="8">
        <v>963.68</v>
      </c>
      <c r="DQ16" s="4">
        <v>2</v>
      </c>
      <c r="DR16" s="8">
        <v>1019.98</v>
      </c>
      <c r="DS16" s="7">
        <v>1</v>
      </c>
      <c r="DT16" s="7">
        <v>-0.0552</v>
      </c>
      <c r="DU16" s="2" t="s">
        <v>151</v>
      </c>
      <c r="DV16" s="2" t="s">
        <v>142</v>
      </c>
      <c r="DW16" s="2" t="s">
        <v>149</v>
      </c>
      <c r="DX16" s="2" t="s">
        <v>206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273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258.49</v>
      </c>
      <c r="EQ16" s="4"/>
      <c r="ER16" s="8"/>
      <c r="ES16" s="7"/>
      <c r="ET16" s="7"/>
      <c r="EU16" s="2" t="s">
        <v>151</v>
      </c>
      <c r="EV16" s="2" t="s">
        <v>142</v>
      </c>
      <c r="EW16" s="2" t="s">
        <v>149</v>
      </c>
      <c r="EX16" s="2" t="s">
        <v>276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2</v>
      </c>
      <c r="FE16" s="8">
        <v>450.44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164</v>
      </c>
      <c r="FK16" s="2" t="s">
        <v>277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182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>
        <v>2</v>
      </c>
      <c r="GE16" s="8">
        <v>463.3</v>
      </c>
      <c r="GF16" s="7">
        <v>-1</v>
      </c>
      <c r="GG16" s="7">
        <v>-1</v>
      </c>
      <c r="GH16" s="2" t="s">
        <v>151</v>
      </c>
      <c r="GI16" s="2" t="s">
        <v>142</v>
      </c>
      <c r="GJ16" s="2" t="s">
        <v>167</v>
      </c>
      <c r="GK16" s="2" t="s">
        <v>278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169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43</v>
      </c>
      <c r="PC16" s="4"/>
      <c r="PD16" s="4"/>
      <c r="PE16" s="4">
        <v>19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279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257</v>
      </c>
      <c r="G17" s="2" t="s">
        <v>257</v>
      </c>
      <c r="H17" s="2" t="s">
        <v>257</v>
      </c>
      <c r="I17" s="2" t="s">
        <v>139</v>
      </c>
      <c r="J17" s="2" t="s">
        <v>185</v>
      </c>
      <c r="K17" s="2" t="s">
        <v>258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259</v>
      </c>
      <c r="W17" s="2" t="s">
        <v>148</v>
      </c>
      <c r="X17" s="2" t="s">
        <v>145</v>
      </c>
      <c r="Y17" s="2" t="s">
        <v>149</v>
      </c>
      <c r="Z17" s="4">
        <v>12</v>
      </c>
      <c r="AA17" s="4">
        <f>=ROUNDDOWN(2.44897959183673,0)</f>
      </c>
      <c r="AB17" s="5">
        <v>4.9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46</v>
      </c>
      <c r="AQ17" s="8">
        <v>8834.14</v>
      </c>
      <c r="AR17" s="4">
        <v>25</v>
      </c>
      <c r="AS17" s="8">
        <v>5886.16</v>
      </c>
      <c r="AT17" s="7">
        <v>0.84</v>
      </c>
      <c r="AU17" s="7">
        <v>0.5008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0.3125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46</v>
      </c>
      <c r="BK17" s="8">
        <v>8834.14</v>
      </c>
      <c r="BL17" s="2" t="s">
        <v>280</v>
      </c>
      <c r="BM17" s="7">
        <v>1</v>
      </c>
      <c r="BN17" s="7">
        <v>1</v>
      </c>
      <c r="BO17" s="4">
        <v>10</v>
      </c>
      <c r="BP17" s="8">
        <v>1888.1</v>
      </c>
      <c r="BQ17" s="4">
        <v>10</v>
      </c>
      <c r="BR17" s="8">
        <v>2402.3</v>
      </c>
      <c r="BS17" s="7"/>
      <c r="BT17" s="7">
        <v>-0.214</v>
      </c>
      <c r="BU17" s="2" t="s">
        <v>151</v>
      </c>
      <c r="BV17" s="2" t="s">
        <v>142</v>
      </c>
      <c r="BW17" s="2" t="s">
        <v>270</v>
      </c>
      <c r="BX17" s="2" t="s">
        <v>281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170</v>
      </c>
      <c r="CD17" s="4">
        <v>1</v>
      </c>
      <c r="CE17" s="8">
        <v>214.49</v>
      </c>
      <c r="CF17" s="7"/>
      <c r="CG17" s="7">
        <v>-0.2074</v>
      </c>
      <c r="CH17" s="2" t="s">
        <v>151</v>
      </c>
      <c r="CI17" s="2" t="s">
        <v>142</v>
      </c>
      <c r="CJ17" s="2" t="s">
        <v>155</v>
      </c>
      <c r="CK17" s="2" t="s">
        <v>189</v>
      </c>
      <c r="CL17" s="2" t="s">
        <v>154</v>
      </c>
      <c r="CM17" s="2" t="s">
        <v>154</v>
      </c>
      <c r="CN17" s="2" t="s">
        <v>145</v>
      </c>
      <c r="CO17" s="4">
        <v>5</v>
      </c>
      <c r="CP17" s="8">
        <v>914.25</v>
      </c>
      <c r="CQ17" s="4">
        <v>2</v>
      </c>
      <c r="CR17" s="8">
        <v>463.3</v>
      </c>
      <c r="CS17" s="7">
        <v>1.5</v>
      </c>
      <c r="CT17" s="7">
        <v>0.9733</v>
      </c>
      <c r="CU17" s="2" t="s">
        <v>151</v>
      </c>
      <c r="CV17" s="2" t="s">
        <v>142</v>
      </c>
      <c r="CW17" s="2" t="s">
        <v>282</v>
      </c>
      <c r="CX17" s="2" t="s">
        <v>283</v>
      </c>
      <c r="CY17" s="2" t="s">
        <v>154</v>
      </c>
      <c r="CZ17" s="2" t="s">
        <v>154</v>
      </c>
      <c r="DA17" s="2" t="s">
        <v>145</v>
      </c>
      <c r="DB17" s="4">
        <v>25</v>
      </c>
      <c r="DC17" s="8">
        <v>4698.75</v>
      </c>
      <c r="DD17" s="4">
        <v>10</v>
      </c>
      <c r="DE17" s="8">
        <v>2349.2</v>
      </c>
      <c r="DF17" s="7">
        <v>1.5</v>
      </c>
      <c r="DG17" s="7">
        <v>1.0001</v>
      </c>
      <c r="DH17" s="2" t="s">
        <v>151</v>
      </c>
      <c r="DI17" s="2" t="s">
        <v>142</v>
      </c>
      <c r="DJ17" s="2" t="s">
        <v>145</v>
      </c>
      <c r="DK17" s="2" t="s">
        <v>284</v>
      </c>
      <c r="DL17" s="2" t="s">
        <v>154</v>
      </c>
      <c r="DM17" s="2" t="s">
        <v>154</v>
      </c>
      <c r="DN17" s="2" t="s">
        <v>145</v>
      </c>
      <c r="DO17" s="4">
        <v>3</v>
      </c>
      <c r="DP17" s="8">
        <v>729.1</v>
      </c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192</v>
      </c>
      <c r="DY17" s="2" t="s">
        <v>154</v>
      </c>
      <c r="DZ17" s="2" t="s">
        <v>154</v>
      </c>
      <c r="EA17" s="2" t="s">
        <v>145</v>
      </c>
      <c r="EB17" s="4">
        <v>1</v>
      </c>
      <c r="EC17" s="8">
        <v>175.45</v>
      </c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285</v>
      </c>
      <c r="EL17" s="2" t="s">
        <v>154</v>
      </c>
      <c r="EM17" s="2" t="s">
        <v>154</v>
      </c>
      <c r="EN17" s="2" t="s">
        <v>145</v>
      </c>
      <c r="EO17" s="4">
        <v>1</v>
      </c>
      <c r="EP17" s="8">
        <v>258.49</v>
      </c>
      <c r="EQ17" s="4">
        <v>1</v>
      </c>
      <c r="ER17" s="8">
        <v>231.65</v>
      </c>
      <c r="ES17" s="7"/>
      <c r="ET17" s="7">
        <v>0.1159</v>
      </c>
      <c r="EU17" s="2" t="s">
        <v>151</v>
      </c>
      <c r="EV17" s="2" t="s">
        <v>142</v>
      </c>
      <c r="EW17" s="2" t="s">
        <v>149</v>
      </c>
      <c r="EX17" s="2" t="s">
        <v>180</v>
      </c>
      <c r="EY17" s="2" t="s">
        <v>154</v>
      </c>
      <c r="EZ17" s="2" t="s">
        <v>154</v>
      </c>
      <c r="FA17" s="2" t="s">
        <v>145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151</v>
      </c>
      <c r="FI17" s="2" t="s">
        <v>142</v>
      </c>
      <c r="FJ17" s="2" t="s">
        <v>164</v>
      </c>
      <c r="FK17" s="2" t="s">
        <v>286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182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270</v>
      </c>
      <c r="GK17" s="2" t="s">
        <v>287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197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288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257</v>
      </c>
      <c r="G18" s="2" t="s">
        <v>257</v>
      </c>
      <c r="H18" s="2" t="s">
        <v>257</v>
      </c>
      <c r="I18" s="2" t="s">
        <v>229</v>
      </c>
      <c r="J18" s="2" t="s">
        <v>140</v>
      </c>
      <c r="K18" s="2" t="s">
        <v>289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231</v>
      </c>
      <c r="Q18" s="2" t="s">
        <v>144</v>
      </c>
      <c r="R18" s="2" t="s">
        <v>145</v>
      </c>
      <c r="S18" s="2" t="s">
        <v>145</v>
      </c>
      <c r="T18" s="2" t="s">
        <v>232</v>
      </c>
      <c r="U18" s="2" t="s">
        <v>146</v>
      </c>
      <c r="V18" s="2" t="s">
        <v>233</v>
      </c>
      <c r="W18" s="2" t="s">
        <v>145</v>
      </c>
      <c r="X18" s="2" t="s">
        <v>145</v>
      </c>
      <c r="Y18" s="2" t="s">
        <v>234</v>
      </c>
      <c r="Z18" s="4">
        <v>223</v>
      </c>
      <c r="AA18" s="4">
        <f>=ROUNDDOWN(44.6,0)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36</v>
      </c>
      <c r="AQ18" s="8">
        <v>5765.02</v>
      </c>
      <c r="AR18" s="4"/>
      <c r="AS18" s="8"/>
      <c r="AT18" s="7"/>
      <c r="AU18" s="7"/>
      <c r="AV18" s="4">
        <v>108</v>
      </c>
      <c r="AW18" s="8">
        <v>19458.13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0.2963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0.346</v>
      </c>
      <c r="BJ18" s="4">
        <v>36</v>
      </c>
      <c r="BK18" s="8">
        <v>5765.02</v>
      </c>
      <c r="BL18" s="2" t="s">
        <v>290</v>
      </c>
      <c r="BM18" s="7">
        <v>1</v>
      </c>
      <c r="BN18" s="7">
        <v>1</v>
      </c>
      <c r="BO18" s="4">
        <v>17</v>
      </c>
      <c r="BP18" s="8">
        <v>2693.14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291</v>
      </c>
      <c r="BY18" s="2" t="s">
        <v>154</v>
      </c>
      <c r="BZ18" s="2" t="s">
        <v>154</v>
      </c>
      <c r="CA18" s="2" t="s">
        <v>145</v>
      </c>
      <c r="CB18" s="4">
        <v>9</v>
      </c>
      <c r="CC18" s="8">
        <v>1091.96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292</v>
      </c>
      <c r="CL18" s="2" t="s">
        <v>154</v>
      </c>
      <c r="CM18" s="2" t="s">
        <v>154</v>
      </c>
      <c r="CN18" s="2" t="s">
        <v>145</v>
      </c>
      <c r="CO18" s="4">
        <v>1</v>
      </c>
      <c r="CP18" s="8">
        <v>153.47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237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238</v>
      </c>
      <c r="DI18" s="2" t="s">
        <v>142</v>
      </c>
      <c r="DJ18" s="2" t="s">
        <v>145</v>
      </c>
      <c r="DK18" s="2" t="s">
        <v>145</v>
      </c>
      <c r="DL18" s="2" t="s">
        <v>154</v>
      </c>
      <c r="DM18" s="2" t="s">
        <v>154</v>
      </c>
      <c r="DN18" s="2" t="s">
        <v>145</v>
      </c>
      <c r="DO18" s="4">
        <v>5</v>
      </c>
      <c r="DP18" s="8">
        <v>1237.37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293</v>
      </c>
      <c r="DY18" s="2" t="s">
        <v>154</v>
      </c>
      <c r="DZ18" s="2" t="s">
        <v>154</v>
      </c>
      <c r="EA18" s="2" t="s">
        <v>145</v>
      </c>
      <c r="EB18" s="4">
        <v>4</v>
      </c>
      <c r="EC18" s="8">
        <v>589.08</v>
      </c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294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238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295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151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182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238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238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182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182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238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182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238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182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182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238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182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238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182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182</v>
      </c>
      <c r="OI18" s="2" t="s">
        <v>241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238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>
        <v>223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257</v>
      </c>
      <c r="G19" s="2" t="s">
        <v>257</v>
      </c>
      <c r="H19" s="2" t="s">
        <v>257</v>
      </c>
      <c r="I19" s="2" t="s">
        <v>229</v>
      </c>
      <c r="J19" s="2" t="s">
        <v>173</v>
      </c>
      <c r="K19" s="2" t="s">
        <v>289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231</v>
      </c>
      <c r="Q19" s="2" t="s">
        <v>144</v>
      </c>
      <c r="R19" s="2" t="s">
        <v>145</v>
      </c>
      <c r="S19" s="2" t="s">
        <v>145</v>
      </c>
      <c r="T19" s="2" t="s">
        <v>232</v>
      </c>
      <c r="U19" s="2" t="s">
        <v>146</v>
      </c>
      <c r="V19" s="2" t="s">
        <v>233</v>
      </c>
      <c r="W19" s="2" t="s">
        <v>145</v>
      </c>
      <c r="X19" s="2" t="s">
        <v>145</v>
      </c>
      <c r="Y19" s="2" t="s">
        <v>234</v>
      </c>
      <c r="Z19" s="4">
        <v>245</v>
      </c>
      <c r="AA19" s="4">
        <f>=ROUNDDOWN(49,0)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45</v>
      </c>
      <c r="AQ19" s="8">
        <v>8600.27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0.442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45</v>
      </c>
      <c r="BK19" s="8">
        <v>8600.27</v>
      </c>
      <c r="BL19" s="2" t="s">
        <v>235</v>
      </c>
      <c r="BM19" s="7">
        <v>1</v>
      </c>
      <c r="BN19" s="7">
        <v>1</v>
      </c>
      <c r="BO19" s="4">
        <v>11</v>
      </c>
      <c r="BP19" s="8">
        <v>2079.77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244</v>
      </c>
      <c r="BY19" s="2" t="s">
        <v>154</v>
      </c>
      <c r="BZ19" s="2" t="s">
        <v>154</v>
      </c>
      <c r="CA19" s="2" t="s">
        <v>145</v>
      </c>
      <c r="CB19" s="4">
        <v>13</v>
      </c>
      <c r="CC19" s="8">
        <v>1980.01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237</v>
      </c>
      <c r="CL19" s="2" t="s">
        <v>154</v>
      </c>
      <c r="CM19" s="2" t="s">
        <v>154</v>
      </c>
      <c r="CN19" s="2" t="s">
        <v>145</v>
      </c>
      <c r="CO19" s="4">
        <v>8</v>
      </c>
      <c r="CP19" s="8">
        <v>1464.88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246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238</v>
      </c>
      <c r="DI19" s="2" t="s">
        <v>142</v>
      </c>
      <c r="DJ19" s="2" t="s">
        <v>145</v>
      </c>
      <c r="DK19" s="2" t="s">
        <v>145</v>
      </c>
      <c r="DL19" s="2" t="s">
        <v>154</v>
      </c>
      <c r="DM19" s="2" t="s">
        <v>154</v>
      </c>
      <c r="DN19" s="2" t="s">
        <v>145</v>
      </c>
      <c r="DO19" s="4">
        <v>7</v>
      </c>
      <c r="DP19" s="8">
        <v>1749.43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297</v>
      </c>
      <c r="DY19" s="2" t="s">
        <v>154</v>
      </c>
      <c r="DZ19" s="2" t="s">
        <v>154</v>
      </c>
      <c r="EA19" s="2" t="s">
        <v>145</v>
      </c>
      <c r="EB19" s="4">
        <v>2</v>
      </c>
      <c r="EC19" s="8">
        <v>351.32</v>
      </c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298</v>
      </c>
      <c r="EL19" s="2" t="s">
        <v>154</v>
      </c>
      <c r="EM19" s="2" t="s">
        <v>154</v>
      </c>
      <c r="EN19" s="2" t="s">
        <v>145</v>
      </c>
      <c r="EO19" s="4">
        <v>2</v>
      </c>
      <c r="EP19" s="8">
        <v>606.8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299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238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>
        <v>2</v>
      </c>
      <c r="FP19" s="8">
        <v>368.06</v>
      </c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300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151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182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238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238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182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182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238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182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238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182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182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238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182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238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182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182</v>
      </c>
      <c r="OI19" s="2" t="s">
        <v>241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238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>
        <v>245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301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257</v>
      </c>
      <c r="G20" s="2" t="s">
        <v>257</v>
      </c>
      <c r="H20" s="2" t="s">
        <v>257</v>
      </c>
      <c r="I20" s="2" t="s">
        <v>229</v>
      </c>
      <c r="J20" s="2" t="s">
        <v>185</v>
      </c>
      <c r="K20" s="2" t="s">
        <v>289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231</v>
      </c>
      <c r="Q20" s="2" t="s">
        <v>144</v>
      </c>
      <c r="R20" s="2" t="s">
        <v>145</v>
      </c>
      <c r="S20" s="2" t="s">
        <v>145</v>
      </c>
      <c r="T20" s="2" t="s">
        <v>232</v>
      </c>
      <c r="U20" s="2" t="s">
        <v>146</v>
      </c>
      <c r="V20" s="2" t="s">
        <v>233</v>
      </c>
      <c r="W20" s="2" t="s">
        <v>145</v>
      </c>
      <c r="X20" s="2" t="s">
        <v>145</v>
      </c>
      <c r="Y20" s="2" t="s">
        <v>234</v>
      </c>
      <c r="Z20" s="4">
        <v>61</v>
      </c>
      <c r="AA20" s="4">
        <f>=ROUNDDOWN(30.5,0)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27</v>
      </c>
      <c r="AQ20" s="8">
        <v>5092.84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0.2617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27</v>
      </c>
      <c r="BK20" s="8">
        <v>5092.84</v>
      </c>
      <c r="BL20" s="2" t="s">
        <v>290</v>
      </c>
      <c r="BM20" s="7">
        <v>1</v>
      </c>
      <c r="BN20" s="7">
        <v>1</v>
      </c>
      <c r="BO20" s="4">
        <v>6</v>
      </c>
      <c r="BP20" s="8">
        <v>1132.86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294</v>
      </c>
      <c r="BY20" s="2" t="s">
        <v>154</v>
      </c>
      <c r="BZ20" s="2" t="s">
        <v>154</v>
      </c>
      <c r="CA20" s="2" t="s">
        <v>145</v>
      </c>
      <c r="CB20" s="4">
        <v>8</v>
      </c>
      <c r="CC20" s="8">
        <v>1193.4</v>
      </c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302</v>
      </c>
      <c r="CL20" s="2" t="s">
        <v>154</v>
      </c>
      <c r="CM20" s="2" t="s">
        <v>154</v>
      </c>
      <c r="CN20" s="2" t="s">
        <v>145</v>
      </c>
      <c r="CO20" s="4">
        <v>5</v>
      </c>
      <c r="CP20" s="8">
        <v>914.25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237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238</v>
      </c>
      <c r="DI20" s="2" t="s">
        <v>142</v>
      </c>
      <c r="DJ20" s="2" t="s">
        <v>145</v>
      </c>
      <c r="DK20" s="2" t="s">
        <v>145</v>
      </c>
      <c r="DL20" s="2" t="s">
        <v>154</v>
      </c>
      <c r="DM20" s="2" t="s">
        <v>154</v>
      </c>
      <c r="DN20" s="2" t="s">
        <v>145</v>
      </c>
      <c r="DO20" s="4">
        <v>6</v>
      </c>
      <c r="DP20" s="8">
        <v>1500.93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303</v>
      </c>
      <c r="DY20" s="2" t="s">
        <v>154</v>
      </c>
      <c r="DZ20" s="2" t="s">
        <v>154</v>
      </c>
      <c r="EA20" s="2" t="s">
        <v>145</v>
      </c>
      <c r="EB20" s="4">
        <v>2</v>
      </c>
      <c r="EC20" s="8">
        <v>351.4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304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238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182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238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238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182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182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238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182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238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182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182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238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182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238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182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182</v>
      </c>
      <c r="OI20" s="2" t="s">
        <v>241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238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>
        <v>61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305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257</v>
      </c>
      <c r="G21" s="2" t="s">
        <v>257</v>
      </c>
      <c r="H21" s="2" t="s">
        <v>257</v>
      </c>
      <c r="I21" s="2" t="s">
        <v>139</v>
      </c>
      <c r="J21" s="2" t="s">
        <v>140</v>
      </c>
      <c r="K21" s="2" t="s">
        <v>306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259</v>
      </c>
      <c r="W21" s="2" t="s">
        <v>148</v>
      </c>
      <c r="X21" s="2" t="s">
        <v>145</v>
      </c>
      <c r="Y21" s="2" t="s">
        <v>307</v>
      </c>
      <c r="Z21" s="4"/>
      <c r="AA21" s="4">
        <f>=ROUNDDOWN({0},0)</f>
      </c>
      <c r="AB21" s="5">
        <v>10.8</v>
      </c>
      <c r="AC21" s="2" t="s">
        <v>308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15</v>
      </c>
      <c r="AQ21" s="8">
        <v>2822.61</v>
      </c>
      <c r="AR21" s="4">
        <v>45</v>
      </c>
      <c r="AS21" s="8">
        <v>8898.42</v>
      </c>
      <c r="AT21" s="7">
        <v>-0.6667</v>
      </c>
      <c r="AU21" s="7">
        <v>-0.6828</v>
      </c>
      <c r="AV21" s="4">
        <v>44</v>
      </c>
      <c r="AW21" s="8">
        <v>8512.67</v>
      </c>
      <c r="AX21" s="4">
        <v>93</v>
      </c>
      <c r="AY21" s="8">
        <v>20355.46</v>
      </c>
      <c r="AZ21" s="7">
        <v>-0.5269</v>
      </c>
      <c r="BA21" s="7">
        <v>-0.5818</v>
      </c>
      <c r="BB21" s="7">
        <v>0.3316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0.1514</v>
      </c>
      <c r="BJ21" s="4">
        <v>15</v>
      </c>
      <c r="BK21" s="8">
        <v>2822.61</v>
      </c>
      <c r="BL21" s="2" t="s">
        <v>309</v>
      </c>
      <c r="BM21" s="7">
        <v>1</v>
      </c>
      <c r="BN21" s="7">
        <v>1</v>
      </c>
      <c r="BO21" s="4"/>
      <c r="BP21" s="8"/>
      <c r="BQ21" s="4">
        <v>2</v>
      </c>
      <c r="BR21" s="8">
        <v>400.38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310</v>
      </c>
      <c r="BX21" s="2" t="s">
        <v>311</v>
      </c>
      <c r="BY21" s="2" t="s">
        <v>154</v>
      </c>
      <c r="BZ21" s="2" t="s">
        <v>154</v>
      </c>
      <c r="CA21" s="2" t="s">
        <v>145</v>
      </c>
      <c r="CB21" s="4">
        <v>3</v>
      </c>
      <c r="CC21" s="8">
        <v>428.22</v>
      </c>
      <c r="CD21" s="4">
        <v>5</v>
      </c>
      <c r="CE21" s="8">
        <v>893.7</v>
      </c>
      <c r="CF21" s="7">
        <v>-0.4</v>
      </c>
      <c r="CG21" s="7">
        <v>-0.5208</v>
      </c>
      <c r="CH21" s="2" t="s">
        <v>151</v>
      </c>
      <c r="CI21" s="2" t="s">
        <v>142</v>
      </c>
      <c r="CJ21" s="2" t="s">
        <v>312</v>
      </c>
      <c r="CK21" s="2" t="s">
        <v>313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4</v>
      </c>
      <c r="CR21" s="8">
        <v>772.16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157</v>
      </c>
      <c r="CX21" s="2" t="s">
        <v>274</v>
      </c>
      <c r="CY21" s="2" t="s">
        <v>154</v>
      </c>
      <c r="CZ21" s="2" t="s">
        <v>154</v>
      </c>
      <c r="DA21" s="2" t="s">
        <v>145</v>
      </c>
      <c r="DB21" s="4">
        <v>3</v>
      </c>
      <c r="DC21" s="8">
        <v>471.18</v>
      </c>
      <c r="DD21" s="4">
        <v>28</v>
      </c>
      <c r="DE21" s="8">
        <v>5481.28</v>
      </c>
      <c r="DF21" s="7">
        <v>-0.8929</v>
      </c>
      <c r="DG21" s="7">
        <v>-0.914</v>
      </c>
      <c r="DH21" s="2" t="s">
        <v>151</v>
      </c>
      <c r="DI21" s="2" t="s">
        <v>142</v>
      </c>
      <c r="DJ21" s="2" t="s">
        <v>145</v>
      </c>
      <c r="DK21" s="2" t="s">
        <v>314</v>
      </c>
      <c r="DL21" s="2" t="s">
        <v>154</v>
      </c>
      <c r="DM21" s="2" t="s">
        <v>154</v>
      </c>
      <c r="DN21" s="2" t="s">
        <v>145</v>
      </c>
      <c r="DO21" s="4">
        <v>8</v>
      </c>
      <c r="DP21" s="8">
        <v>1699.71</v>
      </c>
      <c r="DQ21" s="4">
        <v>1</v>
      </c>
      <c r="DR21" s="8">
        <v>399.99</v>
      </c>
      <c r="DS21" s="7">
        <v>7</v>
      </c>
      <c r="DT21" s="7">
        <v>3.2494</v>
      </c>
      <c r="DU21" s="2" t="s">
        <v>151</v>
      </c>
      <c r="DV21" s="2" t="s">
        <v>142</v>
      </c>
      <c r="DW21" s="2" t="s">
        <v>315</v>
      </c>
      <c r="DX21" s="2" t="s">
        <v>316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315</v>
      </c>
      <c r="EK21" s="2" t="s">
        <v>317</v>
      </c>
      <c r="EL21" s="2" t="s">
        <v>154</v>
      </c>
      <c r="EM21" s="2" t="s">
        <v>154</v>
      </c>
      <c r="EN21" s="2" t="s">
        <v>145</v>
      </c>
      <c r="EO21" s="4">
        <v>1</v>
      </c>
      <c r="EP21" s="8">
        <v>223.5</v>
      </c>
      <c r="EQ21" s="4">
        <v>1</v>
      </c>
      <c r="ER21" s="8">
        <v>178.75</v>
      </c>
      <c r="ES21" s="7"/>
      <c r="ET21" s="7">
        <v>0.2503</v>
      </c>
      <c r="EU21" s="2" t="s">
        <v>151</v>
      </c>
      <c r="EV21" s="2" t="s">
        <v>142</v>
      </c>
      <c r="EW21" s="2" t="s">
        <v>315</v>
      </c>
      <c r="EX21" s="2" t="s">
        <v>318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315</v>
      </c>
      <c r="FK21" s="2" t="s">
        <v>158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145</v>
      </c>
      <c r="FX21" s="2" t="s">
        <v>319</v>
      </c>
      <c r="FY21" s="2" t="s">
        <v>154</v>
      </c>
      <c r="FZ21" s="2" t="s">
        <v>154</v>
      </c>
      <c r="GA21" s="2" t="s">
        <v>145</v>
      </c>
      <c r="GB21" s="4"/>
      <c r="GC21" s="8"/>
      <c r="GD21" s="4">
        <v>4</v>
      </c>
      <c r="GE21" s="8">
        <v>772.16</v>
      </c>
      <c r="GF21" s="7">
        <v>-1</v>
      </c>
      <c r="GG21" s="7">
        <v>-1</v>
      </c>
      <c r="GH21" s="2" t="s">
        <v>151</v>
      </c>
      <c r="GI21" s="2" t="s">
        <v>142</v>
      </c>
      <c r="GJ21" s="2" t="s">
        <v>320</v>
      </c>
      <c r="GK21" s="2" t="s">
        <v>281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315</v>
      </c>
      <c r="JX21" s="2" t="s">
        <v>321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322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257</v>
      </c>
      <c r="G22" s="2" t="s">
        <v>257</v>
      </c>
      <c r="H22" s="2" t="s">
        <v>257</v>
      </c>
      <c r="I22" s="2" t="s">
        <v>139</v>
      </c>
      <c r="J22" s="2" t="s">
        <v>173</v>
      </c>
      <c r="K22" s="2" t="s">
        <v>306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259</v>
      </c>
      <c r="W22" s="2" t="s">
        <v>148</v>
      </c>
      <c r="X22" s="2" t="s">
        <v>145</v>
      </c>
      <c r="Y22" s="2" t="s">
        <v>307</v>
      </c>
      <c r="Z22" s="4"/>
      <c r="AA22" s="4">
        <f>=ROUNDDOWN({0},0)</f>
      </c>
      <c r="AB22" s="5">
        <v>10.3</v>
      </c>
      <c r="AC22" s="2" t="s">
        <v>308</v>
      </c>
      <c r="AD22" s="4">
        <v>160</v>
      </c>
      <c r="AE22" s="4">
        <v>160</v>
      </c>
      <c r="AF22" s="6">
        <v>65</v>
      </c>
      <c r="AG22" s="6"/>
      <c r="AH22" s="7">
        <v>0.2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29</v>
      </c>
      <c r="AQ22" s="8">
        <v>5690.06</v>
      </c>
      <c r="AR22" s="4">
        <v>26</v>
      </c>
      <c r="AS22" s="8">
        <v>5995.75</v>
      </c>
      <c r="AT22" s="7">
        <v>0.1154</v>
      </c>
      <c r="AU22" s="7">
        <v>-0.051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0.6684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29</v>
      </c>
      <c r="BK22" s="8">
        <v>5690.06</v>
      </c>
      <c r="BL22" s="2" t="s">
        <v>323</v>
      </c>
      <c r="BM22" s="7">
        <v>1</v>
      </c>
      <c r="BN22" s="7">
        <v>1</v>
      </c>
      <c r="BO22" s="4">
        <v>1</v>
      </c>
      <c r="BP22" s="8">
        <v>189.07</v>
      </c>
      <c r="BQ22" s="4">
        <v>7</v>
      </c>
      <c r="BR22" s="8">
        <v>1681.61</v>
      </c>
      <c r="BS22" s="7">
        <v>-0.8571</v>
      </c>
      <c r="BT22" s="7">
        <v>-0.8876</v>
      </c>
      <c r="BU22" s="2" t="s">
        <v>151</v>
      </c>
      <c r="BV22" s="2" t="s">
        <v>142</v>
      </c>
      <c r="BW22" s="2" t="s">
        <v>310</v>
      </c>
      <c r="BX22" s="2" t="s">
        <v>284</v>
      </c>
      <c r="BY22" s="2" t="s">
        <v>154</v>
      </c>
      <c r="BZ22" s="2" t="s">
        <v>154</v>
      </c>
      <c r="CA22" s="2" t="s">
        <v>145</v>
      </c>
      <c r="CB22" s="4">
        <v>7</v>
      </c>
      <c r="CC22" s="8">
        <v>1174.73</v>
      </c>
      <c r="CD22" s="4">
        <v>10</v>
      </c>
      <c r="CE22" s="8">
        <v>1941.14</v>
      </c>
      <c r="CF22" s="7">
        <v>-0.3</v>
      </c>
      <c r="CG22" s="7">
        <v>-0.3948</v>
      </c>
      <c r="CH22" s="2" t="s">
        <v>151</v>
      </c>
      <c r="CI22" s="2" t="s">
        <v>142</v>
      </c>
      <c r="CJ22" s="2" t="s">
        <v>312</v>
      </c>
      <c r="CK22" s="2" t="s">
        <v>158</v>
      </c>
      <c r="CL22" s="2" t="s">
        <v>154</v>
      </c>
      <c r="CM22" s="2" t="s">
        <v>154</v>
      </c>
      <c r="CN22" s="2" t="s">
        <v>145</v>
      </c>
      <c r="CO22" s="4">
        <v>8</v>
      </c>
      <c r="CP22" s="8">
        <v>1464.88</v>
      </c>
      <c r="CQ22" s="4">
        <v>5</v>
      </c>
      <c r="CR22" s="8">
        <v>1158.25</v>
      </c>
      <c r="CS22" s="7">
        <v>0.6</v>
      </c>
      <c r="CT22" s="7">
        <v>0.2647</v>
      </c>
      <c r="CU22" s="2" t="s">
        <v>151</v>
      </c>
      <c r="CV22" s="2" t="s">
        <v>142</v>
      </c>
      <c r="CW22" s="2" t="s">
        <v>157</v>
      </c>
      <c r="CX22" s="2" t="s">
        <v>324</v>
      </c>
      <c r="CY22" s="2" t="s">
        <v>154</v>
      </c>
      <c r="CZ22" s="2" t="s">
        <v>154</v>
      </c>
      <c r="DA22" s="2" t="s">
        <v>145</v>
      </c>
      <c r="DB22" s="4">
        <v>4</v>
      </c>
      <c r="DC22" s="8">
        <v>749.16</v>
      </c>
      <c r="DD22" s="4">
        <v>3</v>
      </c>
      <c r="DE22" s="8">
        <v>704.76</v>
      </c>
      <c r="DF22" s="7">
        <v>0.3333</v>
      </c>
      <c r="DG22" s="7">
        <v>0.063</v>
      </c>
      <c r="DH22" s="2" t="s">
        <v>151</v>
      </c>
      <c r="DI22" s="2" t="s">
        <v>142</v>
      </c>
      <c r="DJ22" s="2" t="s">
        <v>145</v>
      </c>
      <c r="DK22" s="2" t="s">
        <v>314</v>
      </c>
      <c r="DL22" s="2" t="s">
        <v>154</v>
      </c>
      <c r="DM22" s="2" t="s">
        <v>154</v>
      </c>
      <c r="DN22" s="2" t="s">
        <v>145</v>
      </c>
      <c r="DO22" s="4">
        <v>6</v>
      </c>
      <c r="DP22" s="8">
        <v>1470.88</v>
      </c>
      <c r="DQ22" s="4">
        <v>1</v>
      </c>
      <c r="DR22" s="8">
        <v>509.99</v>
      </c>
      <c r="DS22" s="7">
        <v>5</v>
      </c>
      <c r="DT22" s="7">
        <v>1.8841</v>
      </c>
      <c r="DU22" s="2" t="s">
        <v>151</v>
      </c>
      <c r="DV22" s="2" t="s">
        <v>142</v>
      </c>
      <c r="DW22" s="2" t="s">
        <v>315</v>
      </c>
      <c r="DX22" s="2" t="s">
        <v>325</v>
      </c>
      <c r="DY22" s="2" t="s">
        <v>154</v>
      </c>
      <c r="DZ22" s="2" t="s">
        <v>154</v>
      </c>
      <c r="EA22" s="2" t="s">
        <v>145</v>
      </c>
      <c r="EB22" s="4">
        <v>2</v>
      </c>
      <c r="EC22" s="8">
        <v>351.36</v>
      </c>
      <c r="ED22" s="4"/>
      <c r="EE22" s="8"/>
      <c r="EF22" s="7"/>
      <c r="EG22" s="7"/>
      <c r="EH22" s="2" t="s">
        <v>151</v>
      </c>
      <c r="EI22" s="2" t="s">
        <v>142</v>
      </c>
      <c r="EJ22" s="2" t="s">
        <v>315</v>
      </c>
      <c r="EK22" s="2" t="s">
        <v>326</v>
      </c>
      <c r="EL22" s="2" t="s">
        <v>154</v>
      </c>
      <c r="EM22" s="2" t="s">
        <v>154</v>
      </c>
      <c r="EN22" s="2" t="s">
        <v>145</v>
      </c>
      <c r="EO22" s="4">
        <v>1</v>
      </c>
      <c r="EP22" s="8">
        <v>289.98</v>
      </c>
      <c r="EQ22" s="4"/>
      <c r="ER22" s="8"/>
      <c r="ES22" s="7"/>
      <c r="ET22" s="7"/>
      <c r="EU22" s="2" t="s">
        <v>151</v>
      </c>
      <c r="EV22" s="2" t="s">
        <v>142</v>
      </c>
      <c r="EW22" s="2" t="s">
        <v>315</v>
      </c>
      <c r="EX22" s="2" t="s">
        <v>327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315</v>
      </c>
      <c r="FK22" s="2" t="s">
        <v>328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182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167</v>
      </c>
      <c r="GK22" s="2" t="s">
        <v>177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315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329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257</v>
      </c>
      <c r="G23" s="2" t="s">
        <v>257</v>
      </c>
      <c r="H23" s="2" t="s">
        <v>257</v>
      </c>
      <c r="I23" s="2" t="s">
        <v>139</v>
      </c>
      <c r="J23" s="2" t="s">
        <v>185</v>
      </c>
      <c r="K23" s="2" t="s">
        <v>306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259</v>
      </c>
      <c r="W23" s="2" t="s">
        <v>148</v>
      </c>
      <c r="X23" s="2" t="s">
        <v>145</v>
      </c>
      <c r="Y23" s="2" t="s">
        <v>307</v>
      </c>
      <c r="Z23" s="4"/>
      <c r="AA23" s="4">
        <f>=ROUNDDOWN({0},0)</f>
      </c>
      <c r="AB23" s="5">
        <v>7.5</v>
      </c>
      <c r="AC23" s="2" t="s">
        <v>308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22</v>
      </c>
      <c r="AS23" s="8">
        <v>5461.29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330</v>
      </c>
      <c r="BM23" s="7"/>
      <c r="BN23" s="7"/>
      <c r="BO23" s="4"/>
      <c r="BP23" s="8"/>
      <c r="BQ23" s="4">
        <v>4</v>
      </c>
      <c r="BR23" s="8">
        <v>960.92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310</v>
      </c>
      <c r="BX23" s="2" t="s">
        <v>331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151</v>
      </c>
      <c r="CI23" s="2" t="s">
        <v>142</v>
      </c>
      <c r="CJ23" s="2" t="s">
        <v>312</v>
      </c>
      <c r="CK23" s="2" t="s">
        <v>332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157</v>
      </c>
      <c r="CX23" s="2" t="s">
        <v>326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16</v>
      </c>
      <c r="DE23" s="8">
        <v>3758.72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314</v>
      </c>
      <c r="DL23" s="2" t="s">
        <v>154</v>
      </c>
      <c r="DM23" s="2" t="s">
        <v>154</v>
      </c>
      <c r="DN23" s="2" t="s">
        <v>145</v>
      </c>
      <c r="DO23" s="4"/>
      <c r="DP23" s="8"/>
      <c r="DQ23" s="4">
        <v>1</v>
      </c>
      <c r="DR23" s="8">
        <v>509.99</v>
      </c>
      <c r="DS23" s="7">
        <v>-1</v>
      </c>
      <c r="DT23" s="7">
        <v>-1</v>
      </c>
      <c r="DU23" s="2" t="s">
        <v>151</v>
      </c>
      <c r="DV23" s="2" t="s">
        <v>142</v>
      </c>
      <c r="DW23" s="2" t="s">
        <v>315</v>
      </c>
      <c r="DX23" s="2" t="s">
        <v>325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>
        <v>1</v>
      </c>
      <c r="ER23" s="8">
        <v>231.66</v>
      </c>
      <c r="ES23" s="7">
        <v>-1</v>
      </c>
      <c r="ET23" s="7">
        <v>-1</v>
      </c>
      <c r="EU23" s="2" t="s">
        <v>151</v>
      </c>
      <c r="EV23" s="2" t="s">
        <v>142</v>
      </c>
      <c r="EW23" s="2" t="s">
        <v>315</v>
      </c>
      <c r="EX23" s="2" t="s">
        <v>333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315</v>
      </c>
      <c r="FK23" s="2" t="s">
        <v>334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182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320</v>
      </c>
      <c r="GK23" s="2" t="s">
        <v>335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315</v>
      </c>
      <c r="JX23" s="2" t="s">
        <v>336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337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338</v>
      </c>
      <c r="G24" s="2" t="s">
        <v>338</v>
      </c>
      <c r="H24" s="2" t="s">
        <v>338</v>
      </c>
      <c r="I24" s="2" t="s">
        <v>139</v>
      </c>
      <c r="J24" s="2" t="s">
        <v>140</v>
      </c>
      <c r="K24" s="2" t="s">
        <v>339</v>
      </c>
      <c r="L24" s="3">
        <v>170.23</v>
      </c>
      <c r="M24" s="3">
        <v>178.74</v>
      </c>
      <c r="N24" s="3">
        <v>499.99</v>
      </c>
      <c r="O24" s="2" t="s">
        <v>340</v>
      </c>
      <c r="P24" s="2" t="s">
        <v>341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259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28</v>
      </c>
      <c r="AS24" s="8">
        <v>5091.36</v>
      </c>
      <c r="AT24" s="7">
        <v>-1</v>
      </c>
      <c r="AU24" s="7">
        <v>-1</v>
      </c>
      <c r="AV24" s="4">
        <v>22</v>
      </c>
      <c r="AW24" s="8">
        <v>4285.38</v>
      </c>
      <c r="AX24" s="4">
        <v>45</v>
      </c>
      <c r="AY24" s="8">
        <v>8351.6</v>
      </c>
      <c r="AZ24" s="7">
        <v>-0.5111</v>
      </c>
      <c r="BA24" s="7">
        <v>-0.4869</v>
      </c>
      <c r="BB24" s="7"/>
      <c r="BC24" s="4">
        <v>22</v>
      </c>
      <c r="BD24" s="8">
        <v>4285.38</v>
      </c>
      <c r="BE24" s="4">
        <v>45</v>
      </c>
      <c r="BF24" s="8">
        <v>8351.6</v>
      </c>
      <c r="BG24" s="7">
        <v>-0.5111</v>
      </c>
      <c r="BH24" s="7">
        <v>-0.4869</v>
      </c>
      <c r="BI24" s="7">
        <v>1</v>
      </c>
      <c r="BJ24" s="4"/>
      <c r="BK24" s="8"/>
      <c r="BL24" s="2" t="s">
        <v>342</v>
      </c>
      <c r="BM24" s="7"/>
      <c r="BN24" s="7"/>
      <c r="BO24" s="4"/>
      <c r="BP24" s="8"/>
      <c r="BQ24" s="4">
        <v>3</v>
      </c>
      <c r="BR24" s="8">
        <v>600.57</v>
      </c>
      <c r="BS24" s="7">
        <v>-1</v>
      </c>
      <c r="BT24" s="7">
        <v>-1</v>
      </c>
      <c r="BU24" s="2" t="s">
        <v>151</v>
      </c>
      <c r="BV24" s="2" t="s">
        <v>241</v>
      </c>
      <c r="BW24" s="2" t="s">
        <v>152</v>
      </c>
      <c r="BX24" s="2" t="s">
        <v>214</v>
      </c>
      <c r="BY24" s="2" t="s">
        <v>343</v>
      </c>
      <c r="BZ24" s="2" t="s">
        <v>154</v>
      </c>
      <c r="CA24" s="2" t="s">
        <v>145</v>
      </c>
      <c r="CB24" s="4"/>
      <c r="CC24" s="8"/>
      <c r="CD24" s="4">
        <v>5</v>
      </c>
      <c r="CE24" s="8">
        <v>625.55</v>
      </c>
      <c r="CF24" s="7">
        <v>-1</v>
      </c>
      <c r="CG24" s="7">
        <v>-1</v>
      </c>
      <c r="CH24" s="2" t="s">
        <v>151</v>
      </c>
      <c r="CI24" s="2" t="s">
        <v>241</v>
      </c>
      <c r="CJ24" s="2" t="s">
        <v>155</v>
      </c>
      <c r="CK24" s="2" t="s">
        <v>203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151</v>
      </c>
      <c r="CV24" s="2" t="s">
        <v>241</v>
      </c>
      <c r="CW24" s="2" t="s">
        <v>327</v>
      </c>
      <c r="CX24" s="2" t="s">
        <v>344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18</v>
      </c>
      <c r="DE24" s="8">
        <v>3484.52</v>
      </c>
      <c r="DF24" s="7">
        <v>-1</v>
      </c>
      <c r="DG24" s="7">
        <v>-1</v>
      </c>
      <c r="DH24" s="2" t="s">
        <v>151</v>
      </c>
      <c r="DI24" s="2" t="s">
        <v>241</v>
      </c>
      <c r="DJ24" s="2" t="s">
        <v>145</v>
      </c>
      <c r="DK24" s="2" t="s">
        <v>314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241</v>
      </c>
      <c r="DW24" s="2" t="s">
        <v>174</v>
      </c>
      <c r="DX24" s="2" t="s">
        <v>345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241</v>
      </c>
      <c r="EJ24" s="2" t="s">
        <v>161</v>
      </c>
      <c r="EK24" s="2" t="s">
        <v>346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241</v>
      </c>
      <c r="EW24" s="2" t="s">
        <v>174</v>
      </c>
      <c r="EX24" s="2" t="s">
        <v>180</v>
      </c>
      <c r="EY24" s="2" t="s">
        <v>154</v>
      </c>
      <c r="EZ24" s="2" t="s">
        <v>154</v>
      </c>
      <c r="FA24" s="2" t="s">
        <v>145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151</v>
      </c>
      <c r="FI24" s="2" t="s">
        <v>241</v>
      </c>
      <c r="FJ24" s="2" t="s">
        <v>164</v>
      </c>
      <c r="FK24" s="2" t="s">
        <v>347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241</v>
      </c>
      <c r="GJ24" s="2" t="s">
        <v>167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241</v>
      </c>
      <c r="JW24" s="2" t="s">
        <v>169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241</v>
      </c>
      <c r="KW24" s="2" t="s">
        <v>170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348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338</v>
      </c>
      <c r="G25" s="2" t="s">
        <v>338</v>
      </c>
      <c r="H25" s="2" t="s">
        <v>338</v>
      </c>
      <c r="I25" s="2" t="s">
        <v>139</v>
      </c>
      <c r="J25" s="2" t="s">
        <v>173</v>
      </c>
      <c r="K25" s="2" t="s">
        <v>339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349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259</v>
      </c>
      <c r="W25" s="2" t="s">
        <v>148</v>
      </c>
      <c r="X25" s="2" t="s">
        <v>145</v>
      </c>
      <c r="Y25" s="2" t="s">
        <v>174</v>
      </c>
      <c r="Z25" s="4">
        <v>79</v>
      </c>
      <c r="AA25" s="4">
        <f>=ROUNDDOWN(15.8,0)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19</v>
      </c>
      <c r="AQ25" s="8">
        <v>3669.59</v>
      </c>
      <c r="AR25" s="4">
        <v>14</v>
      </c>
      <c r="AS25" s="8">
        <v>2653.23</v>
      </c>
      <c r="AT25" s="7">
        <v>0.3571</v>
      </c>
      <c r="AU25" s="7">
        <v>0.3831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0.8563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19</v>
      </c>
      <c r="BK25" s="8">
        <v>3669.59</v>
      </c>
      <c r="BL25" s="2" t="s">
        <v>260</v>
      </c>
      <c r="BM25" s="7">
        <v>1</v>
      </c>
      <c r="BN25" s="7">
        <v>1</v>
      </c>
      <c r="BO25" s="4"/>
      <c r="BP25" s="8"/>
      <c r="BQ25" s="4">
        <v>4</v>
      </c>
      <c r="BR25" s="8">
        <v>960.92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350</v>
      </c>
      <c r="BY25" s="2" t="s">
        <v>154</v>
      </c>
      <c r="BZ25" s="2" t="s">
        <v>154</v>
      </c>
      <c r="CA25" s="2" t="s">
        <v>145</v>
      </c>
      <c r="CB25" s="4">
        <v>7</v>
      </c>
      <c r="CC25" s="8">
        <v>900.83</v>
      </c>
      <c r="CD25" s="4">
        <v>6</v>
      </c>
      <c r="CE25" s="8">
        <v>772.14</v>
      </c>
      <c r="CF25" s="7">
        <v>0.1667</v>
      </c>
      <c r="CG25" s="7">
        <v>0.1667</v>
      </c>
      <c r="CH25" s="2" t="s">
        <v>151</v>
      </c>
      <c r="CI25" s="2" t="s">
        <v>142</v>
      </c>
      <c r="CJ25" s="2" t="s">
        <v>155</v>
      </c>
      <c r="CK25" s="2" t="s">
        <v>351</v>
      </c>
      <c r="CL25" s="2" t="s">
        <v>154</v>
      </c>
      <c r="CM25" s="2" t="s">
        <v>154</v>
      </c>
      <c r="CN25" s="2" t="s">
        <v>145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327</v>
      </c>
      <c r="CX25" s="2" t="s">
        <v>352</v>
      </c>
      <c r="CY25" s="2" t="s">
        <v>154</v>
      </c>
      <c r="CZ25" s="2" t="s">
        <v>154</v>
      </c>
      <c r="DA25" s="2" t="s">
        <v>145</v>
      </c>
      <c r="DB25" s="4">
        <v>3</v>
      </c>
      <c r="DC25" s="8">
        <v>704.76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314</v>
      </c>
      <c r="DL25" s="2" t="s">
        <v>154</v>
      </c>
      <c r="DM25" s="2" t="s">
        <v>154</v>
      </c>
      <c r="DN25" s="2" t="s">
        <v>145</v>
      </c>
      <c r="DO25" s="4">
        <v>9</v>
      </c>
      <c r="DP25" s="8">
        <v>2064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206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353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174</v>
      </c>
      <c r="EX25" s="2" t="s">
        <v>354</v>
      </c>
      <c r="EY25" s="2" t="s">
        <v>154</v>
      </c>
      <c r="EZ25" s="2" t="s">
        <v>154</v>
      </c>
      <c r="FA25" s="2" t="s">
        <v>145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151</v>
      </c>
      <c r="FI25" s="2" t="s">
        <v>142</v>
      </c>
      <c r="FJ25" s="2" t="s">
        <v>164</v>
      </c>
      <c r="FK25" s="2" t="s">
        <v>268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>
        <v>1</v>
      </c>
      <c r="GE25" s="8">
        <v>231.65</v>
      </c>
      <c r="GF25" s="7">
        <v>-1</v>
      </c>
      <c r="GG25" s="7">
        <v>-1</v>
      </c>
      <c r="GH25" s="2" t="s">
        <v>151</v>
      </c>
      <c r="GI25" s="2" t="s">
        <v>142</v>
      </c>
      <c r="GJ25" s="2" t="s">
        <v>167</v>
      </c>
      <c r="GK25" s="2" t="s">
        <v>355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169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356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79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357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338</v>
      </c>
      <c r="G26" s="2" t="s">
        <v>338</v>
      </c>
      <c r="H26" s="2" t="s">
        <v>338</v>
      </c>
      <c r="I26" s="2" t="s">
        <v>139</v>
      </c>
      <c r="J26" s="2" t="s">
        <v>185</v>
      </c>
      <c r="K26" s="2" t="s">
        <v>339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349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259</v>
      </c>
      <c r="W26" s="2" t="s">
        <v>148</v>
      </c>
      <c r="X26" s="2" t="s">
        <v>145</v>
      </c>
      <c r="Y26" s="2" t="s">
        <v>174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3</v>
      </c>
      <c r="AQ26" s="8">
        <v>615.79</v>
      </c>
      <c r="AR26" s="4">
        <v>3</v>
      </c>
      <c r="AS26" s="8">
        <v>607.01</v>
      </c>
      <c r="AT26" s="7"/>
      <c r="AU26" s="7">
        <v>0.0145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0.1437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3</v>
      </c>
      <c r="BK26" s="8">
        <v>615.79</v>
      </c>
      <c r="BL26" s="2" t="s">
        <v>358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>
        <v>1</v>
      </c>
      <c r="CC26" s="8">
        <v>150.14</v>
      </c>
      <c r="CD26" s="4">
        <v>1</v>
      </c>
      <c r="CE26" s="8">
        <v>150.14</v>
      </c>
      <c r="CF26" s="7"/>
      <c r="CG26" s="7"/>
      <c r="CH26" s="2" t="s">
        <v>151</v>
      </c>
      <c r="CI26" s="2" t="s">
        <v>142</v>
      </c>
      <c r="CJ26" s="2" t="s">
        <v>155</v>
      </c>
      <c r="CK26" s="2" t="s">
        <v>359</v>
      </c>
      <c r="CL26" s="2" t="s">
        <v>154</v>
      </c>
      <c r="CM26" s="2" t="s">
        <v>154</v>
      </c>
      <c r="CN26" s="2" t="s">
        <v>145</v>
      </c>
      <c r="CO26" s="4">
        <v>1</v>
      </c>
      <c r="CP26" s="8">
        <v>231.65</v>
      </c>
      <c r="CQ26" s="4"/>
      <c r="CR26" s="8"/>
      <c r="CS26" s="7"/>
      <c r="CT26" s="7"/>
      <c r="CU26" s="2" t="s">
        <v>151</v>
      </c>
      <c r="CV26" s="2" t="s">
        <v>142</v>
      </c>
      <c r="CW26" s="2" t="s">
        <v>327</v>
      </c>
      <c r="CX26" s="2" t="s">
        <v>360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238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>
        <v>1</v>
      </c>
      <c r="DP26" s="8">
        <v>234</v>
      </c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>
        <v>1</v>
      </c>
      <c r="ER26" s="8">
        <v>231.65</v>
      </c>
      <c r="ES26" s="7">
        <v>-1</v>
      </c>
      <c r="ET26" s="7">
        <v>-1</v>
      </c>
      <c r="EU26" s="2" t="s">
        <v>151</v>
      </c>
      <c r="EV26" s="2" t="s">
        <v>142</v>
      </c>
      <c r="EW26" s="2" t="s">
        <v>174</v>
      </c>
      <c r="EX26" s="2" t="s">
        <v>361</v>
      </c>
      <c r="EY26" s="2" t="s">
        <v>154</v>
      </c>
      <c r="EZ26" s="2" t="s">
        <v>154</v>
      </c>
      <c r="FA26" s="2" t="s">
        <v>145</v>
      </c>
      <c r="FB26" s="4"/>
      <c r="FC26" s="8"/>
      <c r="FD26" s="4">
        <v>1</v>
      </c>
      <c r="FE26" s="8">
        <v>225.22</v>
      </c>
      <c r="FF26" s="7">
        <v>-1</v>
      </c>
      <c r="FG26" s="7">
        <v>-1</v>
      </c>
      <c r="FH26" s="2" t="s">
        <v>151</v>
      </c>
      <c r="FI26" s="2" t="s">
        <v>142</v>
      </c>
      <c r="FJ26" s="2" t="s">
        <v>164</v>
      </c>
      <c r="FK26" s="2" t="s">
        <v>317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362</v>
      </c>
      <c r="GK26" s="2" t="s">
        <v>363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197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364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365</v>
      </c>
      <c r="G27" s="2" t="s">
        <v>365</v>
      </c>
      <c r="H27" s="2" t="s">
        <v>365</v>
      </c>
      <c r="I27" s="2" t="s">
        <v>139</v>
      </c>
      <c r="J27" s="2" t="s">
        <v>140</v>
      </c>
      <c r="K27" s="2" t="s">
        <v>230</v>
      </c>
      <c r="L27" s="3">
        <v>170.23</v>
      </c>
      <c r="M27" s="3">
        <v>178.74</v>
      </c>
      <c r="N27" s="3">
        <v>499.99</v>
      </c>
      <c r="O27" s="2" t="s">
        <v>340</v>
      </c>
      <c r="P27" s="2" t="s">
        <v>341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259</v>
      </c>
      <c r="W27" s="2" t="s">
        <v>148</v>
      </c>
      <c r="X27" s="2" t="s">
        <v>145</v>
      </c>
      <c r="Y27" s="2" t="s">
        <v>206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11</v>
      </c>
      <c r="AS27" s="8">
        <v>2109.65</v>
      </c>
      <c r="AT27" s="7">
        <v>-1</v>
      </c>
      <c r="AU27" s="7">
        <v>-1</v>
      </c>
      <c r="AV27" s="4">
        <v>12</v>
      </c>
      <c r="AW27" s="8">
        <v>2104.67</v>
      </c>
      <c r="AX27" s="4">
        <v>36</v>
      </c>
      <c r="AY27" s="8">
        <v>7348.21</v>
      </c>
      <c r="AZ27" s="7">
        <v>-0.6667</v>
      </c>
      <c r="BA27" s="7">
        <v>-0.7136</v>
      </c>
      <c r="BB27" s="7"/>
      <c r="BC27" s="4">
        <v>12</v>
      </c>
      <c r="BD27" s="8">
        <v>2104.67</v>
      </c>
      <c r="BE27" s="4">
        <v>36</v>
      </c>
      <c r="BF27" s="8">
        <v>7348.21</v>
      </c>
      <c r="BG27" s="7">
        <v>-0.6667</v>
      </c>
      <c r="BH27" s="7">
        <v>-0.7136</v>
      </c>
      <c r="BI27" s="7">
        <v>1</v>
      </c>
      <c r="BJ27" s="4"/>
      <c r="BK27" s="8"/>
      <c r="BL27" s="2" t="s">
        <v>366</v>
      </c>
      <c r="BM27" s="7"/>
      <c r="BN27" s="7"/>
      <c r="BO27" s="4"/>
      <c r="BP27" s="8"/>
      <c r="BQ27" s="4">
        <v>2</v>
      </c>
      <c r="BR27" s="8">
        <v>400.38</v>
      </c>
      <c r="BS27" s="7">
        <v>-1</v>
      </c>
      <c r="BT27" s="7">
        <v>-1</v>
      </c>
      <c r="BU27" s="2" t="s">
        <v>151</v>
      </c>
      <c r="BV27" s="2" t="s">
        <v>241</v>
      </c>
      <c r="BW27" s="2" t="s">
        <v>152</v>
      </c>
      <c r="BX27" s="2" t="s">
        <v>261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3</v>
      </c>
      <c r="CE27" s="8">
        <v>321.72</v>
      </c>
      <c r="CF27" s="7">
        <v>-1</v>
      </c>
      <c r="CG27" s="7">
        <v>-1</v>
      </c>
      <c r="CH27" s="2" t="s">
        <v>151</v>
      </c>
      <c r="CI27" s="2" t="s">
        <v>241</v>
      </c>
      <c r="CJ27" s="2" t="s">
        <v>155</v>
      </c>
      <c r="CK27" s="2" t="s">
        <v>367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3</v>
      </c>
      <c r="CR27" s="8">
        <v>579.12</v>
      </c>
      <c r="CS27" s="7">
        <v>-1</v>
      </c>
      <c r="CT27" s="7">
        <v>-1</v>
      </c>
      <c r="CU27" s="2" t="s">
        <v>151</v>
      </c>
      <c r="CV27" s="2" t="s">
        <v>241</v>
      </c>
      <c r="CW27" s="2" t="s">
        <v>332</v>
      </c>
      <c r="CX27" s="2" t="s">
        <v>368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1</v>
      </c>
      <c r="DE27" s="8">
        <v>195.76</v>
      </c>
      <c r="DF27" s="7">
        <v>-1</v>
      </c>
      <c r="DG27" s="7">
        <v>-1</v>
      </c>
      <c r="DH27" s="2" t="s">
        <v>151</v>
      </c>
      <c r="DI27" s="2" t="s">
        <v>241</v>
      </c>
      <c r="DJ27" s="2" t="s">
        <v>145</v>
      </c>
      <c r="DK27" s="2" t="s">
        <v>314</v>
      </c>
      <c r="DL27" s="2" t="s">
        <v>154</v>
      </c>
      <c r="DM27" s="2" t="s">
        <v>154</v>
      </c>
      <c r="DN27" s="2" t="s">
        <v>145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151</v>
      </c>
      <c r="DV27" s="2" t="s">
        <v>241</v>
      </c>
      <c r="DW27" s="2" t="s">
        <v>206</v>
      </c>
      <c r="DX27" s="2" t="s">
        <v>369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241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241</v>
      </c>
      <c r="EW27" s="2" t="s">
        <v>206</v>
      </c>
      <c r="EX27" s="2" t="s">
        <v>345</v>
      </c>
      <c r="EY27" s="2" t="s">
        <v>154</v>
      </c>
      <c r="EZ27" s="2" t="s">
        <v>154</v>
      </c>
      <c r="FA27" s="2" t="s">
        <v>145</v>
      </c>
      <c r="FB27" s="4"/>
      <c r="FC27" s="8"/>
      <c r="FD27" s="4">
        <v>1</v>
      </c>
      <c r="FE27" s="8">
        <v>187.68</v>
      </c>
      <c r="FF27" s="7">
        <v>-1</v>
      </c>
      <c r="FG27" s="7">
        <v>-1</v>
      </c>
      <c r="FH27" s="2" t="s">
        <v>151</v>
      </c>
      <c r="FI27" s="2" t="s">
        <v>241</v>
      </c>
      <c r="FJ27" s="2" t="s">
        <v>164</v>
      </c>
      <c r="FK27" s="2" t="s">
        <v>326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241</v>
      </c>
      <c r="GJ27" s="2" t="s">
        <v>167</v>
      </c>
      <c r="GK27" s="2" t="s">
        <v>370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241</v>
      </c>
      <c r="JW27" s="2" t="s">
        <v>169</v>
      </c>
      <c r="JX27" s="2" t="s">
        <v>327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241</v>
      </c>
      <c r="KW27" s="2" t="s">
        <v>170</v>
      </c>
      <c r="KX27" s="2" t="s">
        <v>371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372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365</v>
      </c>
      <c r="G28" s="2" t="s">
        <v>365</v>
      </c>
      <c r="H28" s="2" t="s">
        <v>365</v>
      </c>
      <c r="I28" s="2" t="s">
        <v>139</v>
      </c>
      <c r="J28" s="2" t="s">
        <v>173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340</v>
      </c>
      <c r="P28" s="2" t="s">
        <v>349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259</v>
      </c>
      <c r="W28" s="2" t="s">
        <v>148</v>
      </c>
      <c r="X28" s="2" t="s">
        <v>145</v>
      </c>
      <c r="Y28" s="2" t="s">
        <v>206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0.6667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12</v>
      </c>
      <c r="AQ28" s="8">
        <v>2104.67</v>
      </c>
      <c r="AR28" s="4">
        <v>19</v>
      </c>
      <c r="AS28" s="8">
        <v>3805.76</v>
      </c>
      <c r="AT28" s="7">
        <v>-0.3684</v>
      </c>
      <c r="AU28" s="7">
        <v>-0.447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12</v>
      </c>
      <c r="BK28" s="8">
        <v>2104.67</v>
      </c>
      <c r="BL28" s="2" t="s">
        <v>373</v>
      </c>
      <c r="BM28" s="7">
        <v>1</v>
      </c>
      <c r="BN28" s="7">
        <v>1</v>
      </c>
      <c r="BO28" s="4">
        <v>3</v>
      </c>
      <c r="BP28" s="8">
        <v>432.42</v>
      </c>
      <c r="BQ28" s="4">
        <v>5</v>
      </c>
      <c r="BR28" s="8">
        <v>1201.15</v>
      </c>
      <c r="BS28" s="7">
        <v>-0.4</v>
      </c>
      <c r="BT28" s="7">
        <v>-0.64</v>
      </c>
      <c r="BU28" s="2" t="s">
        <v>151</v>
      </c>
      <c r="BV28" s="2" t="s">
        <v>241</v>
      </c>
      <c r="BW28" s="2" t="s">
        <v>152</v>
      </c>
      <c r="BX28" s="2" t="s">
        <v>261</v>
      </c>
      <c r="BY28" s="2" t="s">
        <v>154</v>
      </c>
      <c r="BZ28" s="2" t="s">
        <v>154</v>
      </c>
      <c r="CA28" s="2" t="s">
        <v>145</v>
      </c>
      <c r="CB28" s="4">
        <v>4</v>
      </c>
      <c r="CC28" s="8">
        <v>514.76</v>
      </c>
      <c r="CD28" s="4">
        <v>9</v>
      </c>
      <c r="CE28" s="8">
        <v>1158.21</v>
      </c>
      <c r="CF28" s="7">
        <v>-0.5556</v>
      </c>
      <c r="CG28" s="7">
        <v>-0.5556</v>
      </c>
      <c r="CH28" s="2" t="s">
        <v>151</v>
      </c>
      <c r="CI28" s="2" t="s">
        <v>241</v>
      </c>
      <c r="CJ28" s="2" t="s">
        <v>155</v>
      </c>
      <c r="CK28" s="2" t="s">
        <v>374</v>
      </c>
      <c r="CL28" s="2" t="s">
        <v>154</v>
      </c>
      <c r="CM28" s="2" t="s">
        <v>154</v>
      </c>
      <c r="CN28" s="2" t="s">
        <v>145</v>
      </c>
      <c r="CO28" s="4">
        <v>1</v>
      </c>
      <c r="CP28" s="8">
        <v>231.65</v>
      </c>
      <c r="CQ28" s="4">
        <v>1</v>
      </c>
      <c r="CR28" s="8">
        <v>231.65</v>
      </c>
      <c r="CS28" s="7"/>
      <c r="CT28" s="7"/>
      <c r="CU28" s="2" t="s">
        <v>151</v>
      </c>
      <c r="CV28" s="2" t="s">
        <v>241</v>
      </c>
      <c r="CW28" s="2" t="s">
        <v>332</v>
      </c>
      <c r="CX28" s="2" t="s">
        <v>375</v>
      </c>
      <c r="CY28" s="2" t="s">
        <v>154</v>
      </c>
      <c r="CZ28" s="2" t="s">
        <v>154</v>
      </c>
      <c r="DA28" s="2" t="s">
        <v>145</v>
      </c>
      <c r="DB28" s="4">
        <v>2</v>
      </c>
      <c r="DC28" s="8">
        <v>469.84</v>
      </c>
      <c r="DD28" s="4">
        <v>3</v>
      </c>
      <c r="DE28" s="8">
        <v>704.76</v>
      </c>
      <c r="DF28" s="7">
        <v>-0.3333</v>
      </c>
      <c r="DG28" s="7">
        <v>-0.3333</v>
      </c>
      <c r="DH28" s="2" t="s">
        <v>151</v>
      </c>
      <c r="DI28" s="2" t="s">
        <v>241</v>
      </c>
      <c r="DJ28" s="2" t="s">
        <v>145</v>
      </c>
      <c r="DK28" s="2" t="s">
        <v>314</v>
      </c>
      <c r="DL28" s="2" t="s">
        <v>154</v>
      </c>
      <c r="DM28" s="2" t="s">
        <v>154</v>
      </c>
      <c r="DN28" s="2" t="s">
        <v>145</v>
      </c>
      <c r="DO28" s="4">
        <v>2</v>
      </c>
      <c r="DP28" s="8">
        <v>456</v>
      </c>
      <c r="DQ28" s="4">
        <v>1</v>
      </c>
      <c r="DR28" s="8">
        <v>509.99</v>
      </c>
      <c r="DS28" s="7">
        <v>1</v>
      </c>
      <c r="DT28" s="7">
        <v>-0.1059</v>
      </c>
      <c r="DU28" s="2" t="s">
        <v>151</v>
      </c>
      <c r="DV28" s="2" t="s">
        <v>241</v>
      </c>
      <c r="DW28" s="2" t="s">
        <v>206</v>
      </c>
      <c r="DX28" s="2" t="s">
        <v>226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241</v>
      </c>
      <c r="EJ28" s="2" t="s">
        <v>161</v>
      </c>
      <c r="EK28" s="2" t="s">
        <v>376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241</v>
      </c>
      <c r="EW28" s="2" t="s">
        <v>206</v>
      </c>
      <c r="EX28" s="2" t="s">
        <v>377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241</v>
      </c>
      <c r="FJ28" s="2" t="s">
        <v>164</v>
      </c>
      <c r="FK28" s="2" t="s">
        <v>378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241</v>
      </c>
      <c r="GJ28" s="2" t="s">
        <v>167</v>
      </c>
      <c r="GK28" s="2" t="s">
        <v>371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241</v>
      </c>
      <c r="JW28" s="2" t="s">
        <v>169</v>
      </c>
      <c r="JX28" s="2" t="s">
        <v>379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241</v>
      </c>
      <c r="KW28" s="2" t="s">
        <v>170</v>
      </c>
      <c r="KX28" s="2" t="s">
        <v>380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381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365</v>
      </c>
      <c r="G29" s="2" t="s">
        <v>365</v>
      </c>
      <c r="H29" s="2" t="s">
        <v>365</v>
      </c>
      <c r="I29" s="2" t="s">
        <v>139</v>
      </c>
      <c r="J29" s="2" t="s">
        <v>185</v>
      </c>
      <c r="K29" s="2" t="s">
        <v>230</v>
      </c>
      <c r="L29" s="3">
        <v>204.28</v>
      </c>
      <c r="M29" s="3">
        <v>214.49</v>
      </c>
      <c r="N29" s="3">
        <v>599.99</v>
      </c>
      <c r="O29" s="2" t="s">
        <v>382</v>
      </c>
      <c r="P29" s="2" t="s">
        <v>341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259</v>
      </c>
      <c r="W29" s="2" t="s">
        <v>148</v>
      </c>
      <c r="X29" s="2" t="s">
        <v>145</v>
      </c>
      <c r="Y29" s="2" t="s">
        <v>206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6</v>
      </c>
      <c r="AS29" s="8">
        <v>1432.8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383</v>
      </c>
      <c r="BM29" s="7"/>
      <c r="BN29" s="7"/>
      <c r="BO29" s="4"/>
      <c r="BP29" s="8"/>
      <c r="BQ29" s="4">
        <v>5</v>
      </c>
      <c r="BR29" s="8">
        <v>1201.15</v>
      </c>
      <c r="BS29" s="7">
        <v>-1</v>
      </c>
      <c r="BT29" s="7">
        <v>-1</v>
      </c>
      <c r="BU29" s="2" t="s">
        <v>151</v>
      </c>
      <c r="BV29" s="2" t="s">
        <v>241</v>
      </c>
      <c r="BW29" s="2" t="s">
        <v>152</v>
      </c>
      <c r="BX29" s="2" t="s">
        <v>227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241</v>
      </c>
      <c r="CJ29" s="2" t="s">
        <v>155</v>
      </c>
      <c r="CK29" s="2" t="s">
        <v>384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241</v>
      </c>
      <c r="CW29" s="2" t="s">
        <v>332</v>
      </c>
      <c r="CX29" s="2" t="s">
        <v>316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238</v>
      </c>
      <c r="DI29" s="2" t="s">
        <v>241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241</v>
      </c>
      <c r="DW29" s="2" t="s">
        <v>206</v>
      </c>
      <c r="DX29" s="2" t="s">
        <v>361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241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241</v>
      </c>
      <c r="EW29" s="2" t="s">
        <v>206</v>
      </c>
      <c r="EX29" s="2" t="s">
        <v>385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241</v>
      </c>
      <c r="FJ29" s="2" t="s">
        <v>164</v>
      </c>
      <c r="FK29" s="2" t="s">
        <v>286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241</v>
      </c>
      <c r="GJ29" s="2" t="s">
        <v>287</v>
      </c>
      <c r="GK29" s="2" t="s">
        <v>386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241</v>
      </c>
      <c r="JW29" s="2" t="s">
        <v>197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241</v>
      </c>
      <c r="KW29" s="2" t="s">
        <v>170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387</v>
      </c>
      <c r="B30" s="2" t="s">
        <v>134</v>
      </c>
      <c r="C30" s="2" t="s">
        <v>135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393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231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180</v>
      </c>
      <c r="Z30" s="4">
        <v>25</v>
      </c>
      <c r="AA30" s="4">
        <f>=ROUNDDOWN(4.16666666666667,0)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29</v>
      </c>
      <c r="AQ30" s="8">
        <v>1351.99</v>
      </c>
      <c r="AR30" s="4">
        <v>20</v>
      </c>
      <c r="AS30" s="8">
        <v>827.66</v>
      </c>
      <c r="AT30" s="7">
        <v>0.45</v>
      </c>
      <c r="AU30" s="7">
        <v>0.6335</v>
      </c>
      <c r="AV30" s="4">
        <v>29</v>
      </c>
      <c r="AW30" s="8">
        <v>1351.99</v>
      </c>
      <c r="AX30" s="4">
        <v>20</v>
      </c>
      <c r="AY30" s="8">
        <v>827.66</v>
      </c>
      <c r="AZ30" s="7">
        <v>0.45</v>
      </c>
      <c r="BA30" s="7">
        <v>0.6335</v>
      </c>
      <c r="BB30" s="7">
        <v>1</v>
      </c>
      <c r="BC30" s="4">
        <v>86</v>
      </c>
      <c r="BD30" s="8">
        <v>3427.39</v>
      </c>
      <c r="BE30" s="4">
        <v>62</v>
      </c>
      <c r="BF30" s="8">
        <v>2393.31</v>
      </c>
      <c r="BG30" s="7">
        <v>0.3871</v>
      </c>
      <c r="BH30" s="7">
        <v>0.4321</v>
      </c>
      <c r="BI30" s="7">
        <v>0.3945</v>
      </c>
      <c r="BJ30" s="4">
        <v>29</v>
      </c>
      <c r="BK30" s="8">
        <v>1351.99</v>
      </c>
      <c r="BL30" s="2" t="s">
        <v>396</v>
      </c>
      <c r="BM30" s="7">
        <v>1</v>
      </c>
      <c r="BN30" s="7">
        <v>1</v>
      </c>
      <c r="BO30" s="4">
        <v>21</v>
      </c>
      <c r="BP30" s="8">
        <v>943.11</v>
      </c>
      <c r="BQ30" s="4">
        <v>13</v>
      </c>
      <c r="BR30" s="8">
        <v>520.39</v>
      </c>
      <c r="BS30" s="7">
        <v>0.6154</v>
      </c>
      <c r="BT30" s="7">
        <v>0.8123</v>
      </c>
      <c r="BU30" s="2" t="s">
        <v>151</v>
      </c>
      <c r="BV30" s="2" t="s">
        <v>142</v>
      </c>
      <c r="BW30" s="2" t="s">
        <v>152</v>
      </c>
      <c r="BX30" s="2" t="s">
        <v>261</v>
      </c>
      <c r="BY30" s="2" t="s">
        <v>154</v>
      </c>
      <c r="BZ30" s="2" t="s">
        <v>154</v>
      </c>
      <c r="CA30" s="2" t="s">
        <v>145</v>
      </c>
      <c r="CB30" s="4">
        <v>3</v>
      </c>
      <c r="CC30" s="8">
        <v>113.48</v>
      </c>
      <c r="CD30" s="4">
        <v>2</v>
      </c>
      <c r="CE30" s="8">
        <v>57.18</v>
      </c>
      <c r="CF30" s="7">
        <v>0.5</v>
      </c>
      <c r="CG30" s="7">
        <v>0.9846</v>
      </c>
      <c r="CH30" s="2" t="s">
        <v>151</v>
      </c>
      <c r="CI30" s="2" t="s">
        <v>142</v>
      </c>
      <c r="CJ30" s="2" t="s">
        <v>155</v>
      </c>
      <c r="CK30" s="2" t="s">
        <v>378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397</v>
      </c>
      <c r="CX30" s="2" t="s">
        <v>398</v>
      </c>
      <c r="CY30" s="2" t="s">
        <v>154</v>
      </c>
      <c r="CZ30" s="2" t="s">
        <v>154</v>
      </c>
      <c r="DA30" s="2" t="s">
        <v>145</v>
      </c>
      <c r="DB30" s="4">
        <v>2</v>
      </c>
      <c r="DC30" s="8">
        <v>87.7</v>
      </c>
      <c r="DD30" s="4">
        <v>4</v>
      </c>
      <c r="DE30" s="8">
        <v>156.6</v>
      </c>
      <c r="DF30" s="7">
        <v>-0.5</v>
      </c>
      <c r="DG30" s="7">
        <v>-0.44</v>
      </c>
      <c r="DH30" s="2" t="s">
        <v>151</v>
      </c>
      <c r="DI30" s="2" t="s">
        <v>142</v>
      </c>
      <c r="DJ30" s="2" t="s">
        <v>145</v>
      </c>
      <c r="DK30" s="2" t="s">
        <v>399</v>
      </c>
      <c r="DL30" s="2" t="s">
        <v>154</v>
      </c>
      <c r="DM30" s="2" t="s">
        <v>154</v>
      </c>
      <c r="DN30" s="2" t="s">
        <v>145</v>
      </c>
      <c r="DO30" s="4">
        <v>3</v>
      </c>
      <c r="DP30" s="8">
        <v>207.7</v>
      </c>
      <c r="DQ30" s="4">
        <v>1</v>
      </c>
      <c r="DR30" s="8">
        <v>93.49</v>
      </c>
      <c r="DS30" s="7">
        <v>2</v>
      </c>
      <c r="DT30" s="7">
        <v>1.2216</v>
      </c>
      <c r="DU30" s="2" t="s">
        <v>151</v>
      </c>
      <c r="DV30" s="2" t="s">
        <v>142</v>
      </c>
      <c r="DW30" s="2" t="s">
        <v>200</v>
      </c>
      <c r="DX30" s="2" t="s">
        <v>400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401</v>
      </c>
      <c r="EK30" s="2" t="s">
        <v>252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200</v>
      </c>
      <c r="EX30" s="2" t="s">
        <v>156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402</v>
      </c>
      <c r="FK30" s="2" t="s">
        <v>268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222</v>
      </c>
      <c r="GK30" s="2" t="s">
        <v>403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197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404</v>
      </c>
      <c r="KX30" s="2" t="s">
        <v>405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406</v>
      </c>
      <c r="B31" s="2" t="s">
        <v>134</v>
      </c>
      <c r="C31" s="2" t="s">
        <v>135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230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231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180</v>
      </c>
      <c r="Z31" s="4">
        <v>125</v>
      </c>
      <c r="AA31" s="4">
        <f>=ROUNDDOWN(37.8787878787879,0)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28</v>
      </c>
      <c r="AQ31" s="8">
        <v>1235.81</v>
      </c>
      <c r="AR31" s="4">
        <v>11</v>
      </c>
      <c r="AS31" s="8">
        <v>432.83</v>
      </c>
      <c r="AT31" s="7">
        <v>1.5455</v>
      </c>
      <c r="AU31" s="7">
        <v>1.8552</v>
      </c>
      <c r="AV31" s="4">
        <v>28</v>
      </c>
      <c r="AW31" s="8">
        <v>1235.81</v>
      </c>
      <c r="AX31" s="4">
        <v>11</v>
      </c>
      <c r="AY31" s="8">
        <v>432.83</v>
      </c>
      <c r="AZ31" s="7">
        <v>1.5455</v>
      </c>
      <c r="BA31" s="7">
        <v>1.8552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0.3606</v>
      </c>
      <c r="BJ31" s="4">
        <v>28</v>
      </c>
      <c r="BK31" s="8">
        <v>1235.81</v>
      </c>
      <c r="BL31" s="2" t="s">
        <v>407</v>
      </c>
      <c r="BM31" s="7">
        <v>1</v>
      </c>
      <c r="BN31" s="7">
        <v>1</v>
      </c>
      <c r="BO31" s="4">
        <v>22</v>
      </c>
      <c r="BP31" s="8">
        <v>988.02</v>
      </c>
      <c r="BQ31" s="4">
        <v>8</v>
      </c>
      <c r="BR31" s="8">
        <v>320.24</v>
      </c>
      <c r="BS31" s="7">
        <v>1.75</v>
      </c>
      <c r="BT31" s="7">
        <v>2.0852</v>
      </c>
      <c r="BU31" s="2" t="s">
        <v>151</v>
      </c>
      <c r="BV31" s="2" t="s">
        <v>142</v>
      </c>
      <c r="BW31" s="2" t="s">
        <v>152</v>
      </c>
      <c r="BX31" s="2" t="s">
        <v>408</v>
      </c>
      <c r="BY31" s="2" t="s">
        <v>154</v>
      </c>
      <c r="BZ31" s="2" t="s">
        <v>154</v>
      </c>
      <c r="CA31" s="2" t="s">
        <v>145</v>
      </c>
      <c r="CB31" s="4">
        <v>4</v>
      </c>
      <c r="CC31" s="8">
        <v>160.09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155</v>
      </c>
      <c r="CK31" s="2" t="s">
        <v>409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397</v>
      </c>
      <c r="CX31" s="2" t="s">
        <v>398</v>
      </c>
      <c r="CY31" s="2" t="s">
        <v>154</v>
      </c>
      <c r="CZ31" s="2" t="s">
        <v>154</v>
      </c>
      <c r="DA31" s="2" t="s">
        <v>145</v>
      </c>
      <c r="DB31" s="4">
        <v>2</v>
      </c>
      <c r="DC31" s="8">
        <v>87.7</v>
      </c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410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354</v>
      </c>
      <c r="DX31" s="2" t="s">
        <v>163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401</v>
      </c>
      <c r="EK31" s="2" t="s">
        <v>411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180</v>
      </c>
      <c r="EX31" s="2" t="s">
        <v>156</v>
      </c>
      <c r="EY31" s="2" t="s">
        <v>154</v>
      </c>
      <c r="EZ31" s="2" t="s">
        <v>154</v>
      </c>
      <c r="FA31" s="2" t="s">
        <v>145</v>
      </c>
      <c r="FB31" s="4"/>
      <c r="FC31" s="8"/>
      <c r="FD31" s="4">
        <v>3</v>
      </c>
      <c r="FE31" s="8">
        <v>112.59</v>
      </c>
      <c r="FF31" s="7">
        <v>-1</v>
      </c>
      <c r="FG31" s="7">
        <v>-1</v>
      </c>
      <c r="FH31" s="2" t="s">
        <v>151</v>
      </c>
      <c r="FI31" s="2" t="s">
        <v>142</v>
      </c>
      <c r="FJ31" s="2" t="s">
        <v>402</v>
      </c>
      <c r="FK31" s="2" t="s">
        <v>378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222</v>
      </c>
      <c r="GK31" s="2" t="s">
        <v>145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197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404</v>
      </c>
      <c r="KX31" s="2" t="s">
        <v>412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18</v>
      </c>
      <c r="PC31" s="4"/>
      <c r="PD31" s="4"/>
      <c r="PE31" s="4">
        <v>107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413</v>
      </c>
      <c r="B32" s="2" t="s">
        <v>134</v>
      </c>
      <c r="C32" s="2" t="s">
        <v>135</v>
      </c>
      <c r="D32" s="2" t="s">
        <v>388</v>
      </c>
      <c r="E32" s="2" t="s">
        <v>389</v>
      </c>
      <c r="F32" s="2" t="s">
        <v>390</v>
      </c>
      <c r="G32" s="2" t="s">
        <v>390</v>
      </c>
      <c r="H32" s="2" t="s">
        <v>390</v>
      </c>
      <c r="I32" s="2" t="s">
        <v>391</v>
      </c>
      <c r="J32" s="2" t="s">
        <v>392</v>
      </c>
      <c r="K32" s="2" t="s">
        <v>199</v>
      </c>
      <c r="L32" s="3">
        <v>34.04</v>
      </c>
      <c r="M32" s="3">
        <v>35.74</v>
      </c>
      <c r="N32" s="3">
        <v>109.99</v>
      </c>
      <c r="O32" s="2" t="s">
        <v>414</v>
      </c>
      <c r="P32" s="2" t="s">
        <v>349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180</v>
      </c>
      <c r="Z32" s="4">
        <v>12</v>
      </c>
      <c r="AA32" s="4">
        <f>=ROUNDDOWN(6,0)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28</v>
      </c>
      <c r="AQ32" s="8">
        <v>771.35</v>
      </c>
      <c r="AR32" s="4">
        <v>9</v>
      </c>
      <c r="AS32" s="8">
        <v>328.8</v>
      </c>
      <c r="AT32" s="7">
        <v>2.1111</v>
      </c>
      <c r="AU32" s="7">
        <v>1.346</v>
      </c>
      <c r="AV32" s="4">
        <v>28</v>
      </c>
      <c r="AW32" s="8">
        <v>771.35</v>
      </c>
      <c r="AX32" s="4">
        <v>9</v>
      </c>
      <c r="AY32" s="8">
        <v>328.8</v>
      </c>
      <c r="AZ32" s="7">
        <v>2.1111</v>
      </c>
      <c r="BA32" s="7">
        <v>1.346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0.2251</v>
      </c>
      <c r="BJ32" s="4">
        <v>28</v>
      </c>
      <c r="BK32" s="8">
        <v>771.35</v>
      </c>
      <c r="BL32" s="2" t="s">
        <v>415</v>
      </c>
      <c r="BM32" s="7">
        <v>1</v>
      </c>
      <c r="BN32" s="7">
        <v>1</v>
      </c>
      <c r="BO32" s="4">
        <v>14</v>
      </c>
      <c r="BP32" s="8">
        <v>560.42</v>
      </c>
      <c r="BQ32" s="4">
        <v>6</v>
      </c>
      <c r="BR32" s="8">
        <v>240.18</v>
      </c>
      <c r="BS32" s="7">
        <v>1.3333</v>
      </c>
      <c r="BT32" s="7">
        <v>1.3333</v>
      </c>
      <c r="BU32" s="2" t="s">
        <v>151</v>
      </c>
      <c r="BV32" s="2" t="s">
        <v>142</v>
      </c>
      <c r="BW32" s="2" t="s">
        <v>152</v>
      </c>
      <c r="BX32" s="2" t="s">
        <v>416</v>
      </c>
      <c r="BY32" s="2" t="s">
        <v>154</v>
      </c>
      <c r="BZ32" s="2" t="s">
        <v>154</v>
      </c>
      <c r="CA32" s="2" t="s">
        <v>145</v>
      </c>
      <c r="CB32" s="4">
        <v>12</v>
      </c>
      <c r="CC32" s="8">
        <v>105</v>
      </c>
      <c r="CD32" s="4">
        <v>2</v>
      </c>
      <c r="CE32" s="8">
        <v>50.02</v>
      </c>
      <c r="CF32" s="7">
        <v>5</v>
      </c>
      <c r="CG32" s="7">
        <v>1.0992</v>
      </c>
      <c r="CH32" s="2" t="s">
        <v>151</v>
      </c>
      <c r="CI32" s="2" t="s">
        <v>142</v>
      </c>
      <c r="CJ32" s="2" t="s">
        <v>155</v>
      </c>
      <c r="CK32" s="2" t="s">
        <v>417</v>
      </c>
      <c r="CL32" s="2" t="s">
        <v>154</v>
      </c>
      <c r="CM32" s="2" t="s">
        <v>154</v>
      </c>
      <c r="CN32" s="2" t="s">
        <v>145</v>
      </c>
      <c r="CO32" s="4">
        <v>1</v>
      </c>
      <c r="CP32" s="8">
        <v>38.6</v>
      </c>
      <c r="CQ32" s="4">
        <v>1</v>
      </c>
      <c r="CR32" s="8">
        <v>38.6</v>
      </c>
      <c r="CS32" s="7"/>
      <c r="CT32" s="7"/>
      <c r="CU32" s="2" t="s">
        <v>151</v>
      </c>
      <c r="CV32" s="2" t="s">
        <v>142</v>
      </c>
      <c r="CW32" s="2" t="s">
        <v>397</v>
      </c>
      <c r="CX32" s="2" t="s">
        <v>418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331</v>
      </c>
      <c r="DL32" s="2" t="s">
        <v>154</v>
      </c>
      <c r="DM32" s="2" t="s">
        <v>154</v>
      </c>
      <c r="DN32" s="2" t="s">
        <v>145</v>
      </c>
      <c r="DO32" s="4">
        <v>1</v>
      </c>
      <c r="DP32" s="8">
        <v>67.33</v>
      </c>
      <c r="DQ32" s="4"/>
      <c r="DR32" s="8"/>
      <c r="DS32" s="7"/>
      <c r="DT32" s="7"/>
      <c r="DU32" s="2" t="s">
        <v>151</v>
      </c>
      <c r="DV32" s="2" t="s">
        <v>142</v>
      </c>
      <c r="DW32" s="2" t="s">
        <v>180</v>
      </c>
      <c r="DX32" s="2" t="s">
        <v>419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401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200</v>
      </c>
      <c r="EX32" s="2" t="s">
        <v>420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402</v>
      </c>
      <c r="FK32" s="2" t="s">
        <v>312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222</v>
      </c>
      <c r="GK32" s="2" t="s">
        <v>421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197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404</v>
      </c>
      <c r="KX32" s="2" t="s">
        <v>386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422</v>
      </c>
      <c r="B33" s="2" t="s">
        <v>134</v>
      </c>
      <c r="C33" s="2" t="s">
        <v>135</v>
      </c>
      <c r="D33" s="2" t="s">
        <v>388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392</v>
      </c>
      <c r="K33" s="2" t="s">
        <v>423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231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180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68.24</v>
      </c>
      <c r="AR33" s="4">
        <v>11</v>
      </c>
      <c r="AS33" s="8">
        <v>420.89</v>
      </c>
      <c r="AT33" s="7">
        <v>-0.9091</v>
      </c>
      <c r="AU33" s="7">
        <v>-0.8379</v>
      </c>
      <c r="AV33" s="4">
        <v>1</v>
      </c>
      <c r="AW33" s="8">
        <v>68.24</v>
      </c>
      <c r="AX33" s="4">
        <v>11</v>
      </c>
      <c r="AY33" s="8">
        <v>420.89</v>
      </c>
      <c r="AZ33" s="7">
        <v>-0.9091</v>
      </c>
      <c r="BA33" s="7">
        <v>-0.8379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0.0199</v>
      </c>
      <c r="BJ33" s="4">
        <v>1</v>
      </c>
      <c r="BK33" s="8">
        <v>68.24</v>
      </c>
      <c r="BL33" s="2" t="s">
        <v>366</v>
      </c>
      <c r="BM33" s="7">
        <v>1</v>
      </c>
      <c r="BN33" s="7">
        <v>1</v>
      </c>
      <c r="BO33" s="4"/>
      <c r="BP33" s="8"/>
      <c r="BQ33" s="4">
        <v>4</v>
      </c>
      <c r="BR33" s="8">
        <v>160.12</v>
      </c>
      <c r="BS33" s="7">
        <v>-1</v>
      </c>
      <c r="BT33" s="7">
        <v>-1</v>
      </c>
      <c r="BU33" s="2" t="s">
        <v>151</v>
      </c>
      <c r="BV33" s="2" t="s">
        <v>142</v>
      </c>
      <c r="BW33" s="2" t="s">
        <v>152</v>
      </c>
      <c r="BX33" s="2" t="s">
        <v>424</v>
      </c>
      <c r="BY33" s="2" t="s">
        <v>154</v>
      </c>
      <c r="BZ33" s="2" t="s">
        <v>154</v>
      </c>
      <c r="CA33" s="2" t="s">
        <v>145</v>
      </c>
      <c r="CB33" s="4"/>
      <c r="CC33" s="8"/>
      <c r="CD33" s="4">
        <v>1</v>
      </c>
      <c r="CE33" s="8">
        <v>28.59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155</v>
      </c>
      <c r="CK33" s="2" t="s">
        <v>425</v>
      </c>
      <c r="CL33" s="2" t="s">
        <v>154</v>
      </c>
      <c r="CM33" s="2" t="s">
        <v>154</v>
      </c>
      <c r="CN33" s="2" t="s">
        <v>145</v>
      </c>
      <c r="CO33" s="4"/>
      <c r="CP33" s="8"/>
      <c r="CQ33" s="4">
        <v>2</v>
      </c>
      <c r="CR33" s="8">
        <v>77.2</v>
      </c>
      <c r="CS33" s="7">
        <v>-1</v>
      </c>
      <c r="CT33" s="7">
        <v>-1</v>
      </c>
      <c r="CU33" s="2" t="s">
        <v>151</v>
      </c>
      <c r="CV33" s="2" t="s">
        <v>142</v>
      </c>
      <c r="CW33" s="2" t="s">
        <v>397</v>
      </c>
      <c r="CX33" s="2" t="s">
        <v>368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3</v>
      </c>
      <c r="DE33" s="8">
        <v>117.45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426</v>
      </c>
      <c r="DL33" s="2" t="s">
        <v>154</v>
      </c>
      <c r="DM33" s="2" t="s">
        <v>154</v>
      </c>
      <c r="DN33" s="2" t="s">
        <v>145</v>
      </c>
      <c r="DO33" s="4">
        <v>1</v>
      </c>
      <c r="DP33" s="8">
        <v>68.24</v>
      </c>
      <c r="DQ33" s="4"/>
      <c r="DR33" s="8"/>
      <c r="DS33" s="7"/>
      <c r="DT33" s="7"/>
      <c r="DU33" s="2" t="s">
        <v>151</v>
      </c>
      <c r="DV33" s="2" t="s">
        <v>142</v>
      </c>
      <c r="DW33" s="2" t="s">
        <v>180</v>
      </c>
      <c r="DX33" s="2" t="s">
        <v>345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401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200</v>
      </c>
      <c r="EX33" s="2" t="s">
        <v>180</v>
      </c>
      <c r="EY33" s="2" t="s">
        <v>154</v>
      </c>
      <c r="EZ33" s="2" t="s">
        <v>154</v>
      </c>
      <c r="FA33" s="2" t="s">
        <v>145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151</v>
      </c>
      <c r="FI33" s="2" t="s">
        <v>142</v>
      </c>
      <c r="FJ33" s="2" t="s">
        <v>402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222</v>
      </c>
      <c r="GK33" s="2" t="s">
        <v>247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197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404</v>
      </c>
      <c r="KX33" s="2" t="s">
        <v>405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258</v>
      </c>
      <c r="L34" s="3">
        <v>34.04</v>
      </c>
      <c r="M34" s="3">
        <v>35.74</v>
      </c>
      <c r="N34" s="3">
        <v>109.99</v>
      </c>
      <c r="O34" s="2" t="s">
        <v>340</v>
      </c>
      <c r="P34" s="2" t="s">
        <v>341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395</v>
      </c>
      <c r="W34" s="2" t="s">
        <v>148</v>
      </c>
      <c r="X34" s="2" t="s">
        <v>145</v>
      </c>
      <c r="Y34" s="2" t="s">
        <v>180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11</v>
      </c>
      <c r="AS34" s="8">
        <v>383.13</v>
      </c>
      <c r="AT34" s="7">
        <v>-1</v>
      </c>
      <c r="AU34" s="7">
        <v>-1</v>
      </c>
      <c r="AV34" s="4"/>
      <c r="AW34" s="8"/>
      <c r="AX34" s="4">
        <v>11</v>
      </c>
      <c r="AY34" s="8">
        <v>383.13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429</v>
      </c>
      <c r="BM34" s="7"/>
      <c r="BN34" s="7"/>
      <c r="BO34" s="4"/>
      <c r="BP34" s="8"/>
      <c r="BQ34" s="4">
        <v>7</v>
      </c>
      <c r="BR34" s="8">
        <v>280.21</v>
      </c>
      <c r="BS34" s="7">
        <v>-1</v>
      </c>
      <c r="BT34" s="7">
        <v>-1</v>
      </c>
      <c r="BU34" s="2" t="s">
        <v>151</v>
      </c>
      <c r="BV34" s="2" t="s">
        <v>241</v>
      </c>
      <c r="BW34" s="2" t="s">
        <v>152</v>
      </c>
      <c r="BX34" s="2" t="s">
        <v>350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3</v>
      </c>
      <c r="CE34" s="8">
        <v>64.32</v>
      </c>
      <c r="CF34" s="7">
        <v>-1</v>
      </c>
      <c r="CG34" s="7">
        <v>-1</v>
      </c>
      <c r="CH34" s="2" t="s">
        <v>151</v>
      </c>
      <c r="CI34" s="2" t="s">
        <v>241</v>
      </c>
      <c r="CJ34" s="2" t="s">
        <v>155</v>
      </c>
      <c r="CK34" s="2" t="s">
        <v>430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241</v>
      </c>
      <c r="CW34" s="2" t="s">
        <v>397</v>
      </c>
      <c r="CX34" s="2" t="s">
        <v>332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241</v>
      </c>
      <c r="DJ34" s="2" t="s">
        <v>145</v>
      </c>
      <c r="DK34" s="2" t="s">
        <v>264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241</v>
      </c>
      <c r="DW34" s="2" t="s">
        <v>200</v>
      </c>
      <c r="DX34" s="2" t="s">
        <v>265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241</v>
      </c>
      <c r="EJ34" s="2" t="s">
        <v>401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241</v>
      </c>
      <c r="EW34" s="2" t="s">
        <v>200</v>
      </c>
      <c r="EX34" s="2" t="s">
        <v>420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241</v>
      </c>
      <c r="FJ34" s="2" t="s">
        <v>402</v>
      </c>
      <c r="FK34" s="2" t="s">
        <v>431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>
        <v>1</v>
      </c>
      <c r="GE34" s="8">
        <v>38.6</v>
      </c>
      <c r="GF34" s="7">
        <v>-1</v>
      </c>
      <c r="GG34" s="7">
        <v>-1</v>
      </c>
      <c r="GH34" s="2" t="s">
        <v>151</v>
      </c>
      <c r="GI34" s="2" t="s">
        <v>241</v>
      </c>
      <c r="GJ34" s="2" t="s">
        <v>222</v>
      </c>
      <c r="GK34" s="2" t="s">
        <v>432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241</v>
      </c>
      <c r="JW34" s="2" t="s">
        <v>197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241</v>
      </c>
      <c r="KW34" s="2" t="s">
        <v>404</v>
      </c>
      <c r="KX34" s="2" t="s">
        <v>155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433</v>
      </c>
      <c r="B35" s="2" t="s">
        <v>134</v>
      </c>
      <c r="C35" s="2" t="s">
        <v>135</v>
      </c>
      <c r="D35" s="2" t="s">
        <v>388</v>
      </c>
      <c r="E35" s="2" t="s">
        <v>389</v>
      </c>
      <c r="F35" s="2" t="s">
        <v>434</v>
      </c>
      <c r="G35" s="2" t="s">
        <v>434</v>
      </c>
      <c r="H35" s="2" t="s">
        <v>434</v>
      </c>
      <c r="I35" s="2" t="s">
        <v>435</v>
      </c>
      <c r="J35" s="2" t="s">
        <v>436</v>
      </c>
      <c r="K35" s="2" t="s">
        <v>393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231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259</v>
      </c>
      <c r="W35" s="2" t="s">
        <v>148</v>
      </c>
      <c r="X35" s="2" t="s">
        <v>145</v>
      </c>
      <c r="Y35" s="2" t="s">
        <v>174</v>
      </c>
      <c r="Z35" s="4">
        <v>80</v>
      </c>
      <c r="AA35" s="4">
        <f>=ROUNDDOWN(22.2222222222222,0)</f>
      </c>
      <c r="AB35" s="5">
        <v>3.6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22</v>
      </c>
      <c r="AQ35" s="8">
        <v>887.39</v>
      </c>
      <c r="AR35" s="4">
        <v>7</v>
      </c>
      <c r="AS35" s="8">
        <v>279.02</v>
      </c>
      <c r="AT35" s="7">
        <v>2.1429</v>
      </c>
      <c r="AU35" s="7">
        <v>2.1804</v>
      </c>
      <c r="AV35" s="4">
        <v>22</v>
      </c>
      <c r="AW35" s="8">
        <v>887.39</v>
      </c>
      <c r="AX35" s="4">
        <v>7</v>
      </c>
      <c r="AY35" s="8">
        <v>279.02</v>
      </c>
      <c r="AZ35" s="7">
        <v>2.1429</v>
      </c>
      <c r="BA35" s="7">
        <v>2.1804</v>
      </c>
      <c r="BB35" s="7">
        <v>1</v>
      </c>
      <c r="BC35" s="4">
        <v>50</v>
      </c>
      <c r="BD35" s="8">
        <v>2004.49</v>
      </c>
      <c r="BE35" s="4">
        <v>68</v>
      </c>
      <c r="BF35" s="8">
        <v>2268.69</v>
      </c>
      <c r="BG35" s="7">
        <v>-0.2647</v>
      </c>
      <c r="BH35" s="7">
        <v>-0.1165</v>
      </c>
      <c r="BI35" s="7">
        <v>0.4427</v>
      </c>
      <c r="BJ35" s="4">
        <v>22</v>
      </c>
      <c r="BK35" s="8">
        <v>887.39</v>
      </c>
      <c r="BL35" s="2" t="s">
        <v>437</v>
      </c>
      <c r="BM35" s="7">
        <v>1</v>
      </c>
      <c r="BN35" s="7">
        <v>1</v>
      </c>
      <c r="BO35" s="4">
        <v>4</v>
      </c>
      <c r="BP35" s="8">
        <v>165.04</v>
      </c>
      <c r="BQ35" s="4">
        <v>2</v>
      </c>
      <c r="BR35" s="8">
        <v>72.8</v>
      </c>
      <c r="BS35" s="7">
        <v>1</v>
      </c>
      <c r="BT35" s="7">
        <v>1.267</v>
      </c>
      <c r="BU35" s="2" t="s">
        <v>151</v>
      </c>
      <c r="BV35" s="2" t="s">
        <v>142</v>
      </c>
      <c r="BW35" s="2" t="s">
        <v>152</v>
      </c>
      <c r="BX35" s="2" t="s">
        <v>438</v>
      </c>
      <c r="BY35" s="2" t="s">
        <v>154</v>
      </c>
      <c r="BZ35" s="2" t="s">
        <v>154</v>
      </c>
      <c r="CA35" s="2" t="s">
        <v>145</v>
      </c>
      <c r="CB35" s="4">
        <v>6</v>
      </c>
      <c r="CC35" s="8">
        <v>195.72</v>
      </c>
      <c r="CD35" s="4">
        <v>2</v>
      </c>
      <c r="CE35" s="8">
        <v>53.63</v>
      </c>
      <c r="CF35" s="7">
        <v>2</v>
      </c>
      <c r="CG35" s="7">
        <v>2.6494</v>
      </c>
      <c r="CH35" s="2" t="s">
        <v>151</v>
      </c>
      <c r="CI35" s="2" t="s">
        <v>142</v>
      </c>
      <c r="CJ35" s="2" t="s">
        <v>170</v>
      </c>
      <c r="CK35" s="2" t="s">
        <v>439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397</v>
      </c>
      <c r="CX35" s="2" t="s">
        <v>440</v>
      </c>
      <c r="CY35" s="2" t="s">
        <v>154</v>
      </c>
      <c r="CZ35" s="2" t="s">
        <v>154</v>
      </c>
      <c r="DA35" s="2" t="s">
        <v>145</v>
      </c>
      <c r="DB35" s="4">
        <v>3</v>
      </c>
      <c r="DC35" s="8">
        <v>119.58</v>
      </c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441</v>
      </c>
      <c r="DL35" s="2" t="s">
        <v>154</v>
      </c>
      <c r="DM35" s="2" t="s">
        <v>154</v>
      </c>
      <c r="DN35" s="2" t="s">
        <v>145</v>
      </c>
      <c r="DO35" s="4">
        <v>9</v>
      </c>
      <c r="DP35" s="8">
        <v>407.05</v>
      </c>
      <c r="DQ35" s="4">
        <v>1</v>
      </c>
      <c r="DR35" s="8">
        <v>84.99</v>
      </c>
      <c r="DS35" s="7">
        <v>8</v>
      </c>
      <c r="DT35" s="7">
        <v>3.7894</v>
      </c>
      <c r="DU35" s="2" t="s">
        <v>151</v>
      </c>
      <c r="DV35" s="2" t="s">
        <v>142</v>
      </c>
      <c r="DW35" s="2" t="s">
        <v>200</v>
      </c>
      <c r="DX35" s="2" t="s">
        <v>400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401</v>
      </c>
      <c r="EK35" s="2" t="s">
        <v>442</v>
      </c>
      <c r="EL35" s="2" t="s">
        <v>154</v>
      </c>
      <c r="EM35" s="2" t="s">
        <v>154</v>
      </c>
      <c r="EN35" s="2" t="s">
        <v>145</v>
      </c>
      <c r="EO35" s="4"/>
      <c r="EP35" s="8"/>
      <c r="EQ35" s="4">
        <v>1</v>
      </c>
      <c r="ER35" s="8">
        <v>32.5</v>
      </c>
      <c r="ES35" s="7">
        <v>-1</v>
      </c>
      <c r="ET35" s="7">
        <v>-1</v>
      </c>
      <c r="EU35" s="2" t="s">
        <v>151</v>
      </c>
      <c r="EV35" s="2" t="s">
        <v>142</v>
      </c>
      <c r="EW35" s="2" t="s">
        <v>200</v>
      </c>
      <c r="EX35" s="2" t="s">
        <v>443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402</v>
      </c>
      <c r="FK35" s="2" t="s">
        <v>346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151</v>
      </c>
      <c r="GI35" s="2" t="s">
        <v>142</v>
      </c>
      <c r="GJ35" s="2" t="s">
        <v>222</v>
      </c>
      <c r="GK35" s="2" t="s">
        <v>444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197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404</v>
      </c>
      <c r="KX35" s="2" t="s">
        <v>405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80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445</v>
      </c>
      <c r="B36" s="2" t="s">
        <v>134</v>
      </c>
      <c r="C36" s="2" t="s">
        <v>135</v>
      </c>
      <c r="D36" s="2" t="s">
        <v>388</v>
      </c>
      <c r="E36" s="2" t="s">
        <v>389</v>
      </c>
      <c r="F36" s="2" t="s">
        <v>434</v>
      </c>
      <c r="G36" s="2" t="s">
        <v>434</v>
      </c>
      <c r="H36" s="2" t="s">
        <v>434</v>
      </c>
      <c r="I36" s="2" t="s">
        <v>435</v>
      </c>
      <c r="J36" s="2" t="s">
        <v>436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231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259</v>
      </c>
      <c r="W36" s="2" t="s">
        <v>148</v>
      </c>
      <c r="X36" s="2" t="s">
        <v>145</v>
      </c>
      <c r="Y36" s="2" t="s">
        <v>180</v>
      </c>
      <c r="Z36" s="4">
        <v>61</v>
      </c>
      <c r="AA36" s="4">
        <f>=ROUNDDOWN(18.4848484848485,0)</f>
      </c>
      <c r="AB36" s="5">
        <v>3.3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20</v>
      </c>
      <c r="AQ36" s="8">
        <v>795.29</v>
      </c>
      <c r="AR36" s="4">
        <v>21</v>
      </c>
      <c r="AS36" s="8">
        <v>757.9</v>
      </c>
      <c r="AT36" s="7">
        <v>-0.0476</v>
      </c>
      <c r="AU36" s="7">
        <v>0.0493</v>
      </c>
      <c r="AV36" s="4">
        <v>20</v>
      </c>
      <c r="AW36" s="8">
        <v>795.29</v>
      </c>
      <c r="AX36" s="4">
        <v>21</v>
      </c>
      <c r="AY36" s="8">
        <v>757.9</v>
      </c>
      <c r="AZ36" s="7">
        <v>-0.0476</v>
      </c>
      <c r="BA36" s="7">
        <v>0.0493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0.3968</v>
      </c>
      <c r="BJ36" s="4">
        <v>20</v>
      </c>
      <c r="BK36" s="8">
        <v>795.29</v>
      </c>
      <c r="BL36" s="2" t="s">
        <v>446</v>
      </c>
      <c r="BM36" s="7">
        <v>1</v>
      </c>
      <c r="BN36" s="7">
        <v>1</v>
      </c>
      <c r="BO36" s="4">
        <v>16</v>
      </c>
      <c r="BP36" s="8">
        <v>660.16</v>
      </c>
      <c r="BQ36" s="4">
        <v>16</v>
      </c>
      <c r="BR36" s="8">
        <v>582.4</v>
      </c>
      <c r="BS36" s="7"/>
      <c r="BT36" s="7">
        <v>0.1335</v>
      </c>
      <c r="BU36" s="2" t="s">
        <v>151</v>
      </c>
      <c r="BV36" s="2" t="s">
        <v>142</v>
      </c>
      <c r="BW36" s="2" t="s">
        <v>152</v>
      </c>
      <c r="BX36" s="2" t="s">
        <v>416</v>
      </c>
      <c r="BY36" s="2" t="s">
        <v>154</v>
      </c>
      <c r="BZ36" s="2" t="s">
        <v>154</v>
      </c>
      <c r="CA36" s="2" t="s">
        <v>145</v>
      </c>
      <c r="CB36" s="4">
        <v>3</v>
      </c>
      <c r="CC36" s="8">
        <v>96.92</v>
      </c>
      <c r="CD36" s="4"/>
      <c r="CE36" s="8"/>
      <c r="CF36" s="7"/>
      <c r="CG36" s="7"/>
      <c r="CH36" s="2" t="s">
        <v>151</v>
      </c>
      <c r="CI36" s="2" t="s">
        <v>142</v>
      </c>
      <c r="CJ36" s="2" t="s">
        <v>170</v>
      </c>
      <c r="CK36" s="2" t="s">
        <v>447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35.1</v>
      </c>
      <c r="CS36" s="7">
        <v>-1</v>
      </c>
      <c r="CT36" s="7">
        <v>-1</v>
      </c>
      <c r="CU36" s="2" t="s">
        <v>151</v>
      </c>
      <c r="CV36" s="2" t="s">
        <v>142</v>
      </c>
      <c r="CW36" s="2" t="s">
        <v>397</v>
      </c>
      <c r="CX36" s="2" t="s">
        <v>368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2</v>
      </c>
      <c r="DE36" s="8">
        <v>71.18</v>
      </c>
      <c r="DF36" s="7">
        <v>-1</v>
      </c>
      <c r="DG36" s="7">
        <v>-1</v>
      </c>
      <c r="DH36" s="2" t="s">
        <v>151</v>
      </c>
      <c r="DI36" s="2" t="s">
        <v>142</v>
      </c>
      <c r="DJ36" s="2" t="s">
        <v>145</v>
      </c>
      <c r="DK36" s="2" t="s">
        <v>448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200</v>
      </c>
      <c r="DX36" s="2" t="s">
        <v>361</v>
      </c>
      <c r="DY36" s="2" t="s">
        <v>154</v>
      </c>
      <c r="DZ36" s="2" t="s">
        <v>154</v>
      </c>
      <c r="EA36" s="2" t="s">
        <v>145</v>
      </c>
      <c r="EB36" s="4">
        <v>1</v>
      </c>
      <c r="EC36" s="8">
        <v>38.21</v>
      </c>
      <c r="ED36" s="4"/>
      <c r="EE36" s="8"/>
      <c r="EF36" s="7"/>
      <c r="EG36" s="7"/>
      <c r="EH36" s="2" t="s">
        <v>151</v>
      </c>
      <c r="EI36" s="2" t="s">
        <v>142</v>
      </c>
      <c r="EJ36" s="2" t="s">
        <v>401</v>
      </c>
      <c r="EK36" s="2" t="s">
        <v>252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200</v>
      </c>
      <c r="EX36" s="2" t="s">
        <v>449</v>
      </c>
      <c r="EY36" s="2" t="s">
        <v>154</v>
      </c>
      <c r="EZ36" s="2" t="s">
        <v>154</v>
      </c>
      <c r="FA36" s="2" t="s">
        <v>145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151</v>
      </c>
      <c r="FI36" s="2" t="s">
        <v>142</v>
      </c>
      <c r="FJ36" s="2" t="s">
        <v>402</v>
      </c>
      <c r="FK36" s="2" t="s">
        <v>450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>
        <v>1</v>
      </c>
      <c r="GE36" s="8">
        <v>35.1</v>
      </c>
      <c r="GF36" s="7">
        <v>-1</v>
      </c>
      <c r="GG36" s="7">
        <v>-1</v>
      </c>
      <c r="GH36" s="2" t="s">
        <v>151</v>
      </c>
      <c r="GI36" s="2" t="s">
        <v>142</v>
      </c>
      <c r="GJ36" s="2" t="s">
        <v>222</v>
      </c>
      <c r="GK36" s="2" t="s">
        <v>451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197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404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61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452</v>
      </c>
      <c r="B37" s="2" t="s">
        <v>134</v>
      </c>
      <c r="C37" s="2" t="s">
        <v>135</v>
      </c>
      <c r="D37" s="2" t="s">
        <v>388</v>
      </c>
      <c r="E37" s="2" t="s">
        <v>389</v>
      </c>
      <c r="F37" s="2" t="s">
        <v>434</v>
      </c>
      <c r="G37" s="2" t="s">
        <v>434</v>
      </c>
      <c r="H37" s="2" t="s">
        <v>434</v>
      </c>
      <c r="I37" s="2" t="s">
        <v>435</v>
      </c>
      <c r="J37" s="2" t="s">
        <v>436</v>
      </c>
      <c r="K37" s="2" t="s">
        <v>423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231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259</v>
      </c>
      <c r="W37" s="2" t="s">
        <v>148</v>
      </c>
      <c r="X37" s="2" t="s">
        <v>145</v>
      </c>
      <c r="Y37" s="2" t="s">
        <v>174</v>
      </c>
      <c r="Z37" s="4">
        <v>112</v>
      </c>
      <c r="AA37" s="4">
        <f>=ROUNDDOWN(80,0)</f>
      </c>
      <c r="AB37" s="5">
        <v>1.4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8</v>
      </c>
      <c r="AQ37" s="8">
        <v>321.81</v>
      </c>
      <c r="AR37" s="4">
        <v>4</v>
      </c>
      <c r="AS37" s="8">
        <v>138.78</v>
      </c>
      <c r="AT37" s="7">
        <v>1</v>
      </c>
      <c r="AU37" s="7">
        <v>1.3188</v>
      </c>
      <c r="AV37" s="4">
        <v>8</v>
      </c>
      <c r="AW37" s="8">
        <v>321.81</v>
      </c>
      <c r="AX37" s="4">
        <v>4</v>
      </c>
      <c r="AY37" s="8">
        <v>138.78</v>
      </c>
      <c r="AZ37" s="7">
        <v>1</v>
      </c>
      <c r="BA37" s="7">
        <v>1.3188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0.1605</v>
      </c>
      <c r="BJ37" s="4">
        <v>8</v>
      </c>
      <c r="BK37" s="8">
        <v>321.81</v>
      </c>
      <c r="BL37" s="2" t="s">
        <v>373</v>
      </c>
      <c r="BM37" s="7">
        <v>1</v>
      </c>
      <c r="BN37" s="7">
        <v>1</v>
      </c>
      <c r="BO37" s="4">
        <v>2</v>
      </c>
      <c r="BP37" s="8">
        <v>82.52</v>
      </c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261</v>
      </c>
      <c r="BY37" s="2" t="s">
        <v>154</v>
      </c>
      <c r="BZ37" s="2" t="s">
        <v>154</v>
      </c>
      <c r="CA37" s="2" t="s">
        <v>145</v>
      </c>
      <c r="CB37" s="4">
        <v>3</v>
      </c>
      <c r="CC37" s="8">
        <v>102.52</v>
      </c>
      <c r="CD37" s="4">
        <v>1</v>
      </c>
      <c r="CE37" s="8">
        <v>32.5</v>
      </c>
      <c r="CF37" s="7">
        <v>2</v>
      </c>
      <c r="CG37" s="7">
        <v>2.1545</v>
      </c>
      <c r="CH37" s="2" t="s">
        <v>151</v>
      </c>
      <c r="CI37" s="2" t="s">
        <v>142</v>
      </c>
      <c r="CJ37" s="2" t="s">
        <v>170</v>
      </c>
      <c r="CK37" s="2" t="s">
        <v>351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35.1</v>
      </c>
      <c r="CS37" s="7">
        <v>-1</v>
      </c>
      <c r="CT37" s="7">
        <v>-1</v>
      </c>
      <c r="CU37" s="2" t="s">
        <v>151</v>
      </c>
      <c r="CV37" s="2" t="s">
        <v>142</v>
      </c>
      <c r="CW37" s="2" t="s">
        <v>397</v>
      </c>
      <c r="CX37" s="2" t="s">
        <v>453</v>
      </c>
      <c r="CY37" s="2" t="s">
        <v>154</v>
      </c>
      <c r="CZ37" s="2" t="s">
        <v>154</v>
      </c>
      <c r="DA37" s="2" t="s">
        <v>145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151</v>
      </c>
      <c r="DI37" s="2" t="s">
        <v>142</v>
      </c>
      <c r="DJ37" s="2" t="s">
        <v>145</v>
      </c>
      <c r="DK37" s="2" t="s">
        <v>212</v>
      </c>
      <c r="DL37" s="2" t="s">
        <v>154</v>
      </c>
      <c r="DM37" s="2" t="s">
        <v>154</v>
      </c>
      <c r="DN37" s="2" t="s">
        <v>145</v>
      </c>
      <c r="DO37" s="4">
        <v>3</v>
      </c>
      <c r="DP37" s="8">
        <v>136.77</v>
      </c>
      <c r="DQ37" s="4"/>
      <c r="DR37" s="8"/>
      <c r="DS37" s="7"/>
      <c r="DT37" s="7"/>
      <c r="DU37" s="2" t="s">
        <v>151</v>
      </c>
      <c r="DV37" s="2" t="s">
        <v>142</v>
      </c>
      <c r="DW37" s="2" t="s">
        <v>200</v>
      </c>
      <c r="DX37" s="2" t="s">
        <v>454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401</v>
      </c>
      <c r="EK37" s="2" t="s">
        <v>455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200</v>
      </c>
      <c r="EX37" s="2" t="s">
        <v>456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402</v>
      </c>
      <c r="FK37" s="2" t="s">
        <v>332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142</v>
      </c>
      <c r="GJ37" s="2" t="s">
        <v>222</v>
      </c>
      <c r="GK37" s="2" t="s">
        <v>457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142</v>
      </c>
      <c r="JW37" s="2" t="s">
        <v>197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142</v>
      </c>
      <c r="KW37" s="2" t="s">
        <v>404</v>
      </c>
      <c r="KX37" s="2" t="s">
        <v>405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112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458</v>
      </c>
      <c r="B38" s="2" t="s">
        <v>134</v>
      </c>
      <c r="C38" s="2" t="s">
        <v>135</v>
      </c>
      <c r="D38" s="2" t="s">
        <v>388</v>
      </c>
      <c r="E38" s="2" t="s">
        <v>389</v>
      </c>
      <c r="F38" s="2" t="s">
        <v>434</v>
      </c>
      <c r="G38" s="2" t="s">
        <v>434</v>
      </c>
      <c r="H38" s="2" t="s">
        <v>434</v>
      </c>
      <c r="I38" s="2" t="s">
        <v>435</v>
      </c>
      <c r="J38" s="2" t="s">
        <v>436</v>
      </c>
      <c r="K38" s="2" t="s">
        <v>199</v>
      </c>
      <c r="L38" s="3">
        <v>30.95</v>
      </c>
      <c r="M38" s="3">
        <v>32.5</v>
      </c>
      <c r="N38" s="3">
        <v>99.99</v>
      </c>
      <c r="O38" s="2" t="s">
        <v>340</v>
      </c>
      <c r="P38" s="2" t="s">
        <v>341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259</v>
      </c>
      <c r="W38" s="2" t="s">
        <v>148</v>
      </c>
      <c r="X38" s="2" t="s">
        <v>145</v>
      </c>
      <c r="Y38" s="2" t="s">
        <v>180</v>
      </c>
      <c r="Z38" s="4"/>
      <c r="AA38" s="4">
        <f>=ROUNDDOWN({0},0)</f>
      </c>
      <c r="AB38" s="5">
        <v>2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25</v>
      </c>
      <c r="AS38" s="8">
        <v>701.21</v>
      </c>
      <c r="AT38" s="7">
        <v>-1</v>
      </c>
      <c r="AU38" s="7">
        <v>-1</v>
      </c>
      <c r="AV38" s="4"/>
      <c r="AW38" s="8"/>
      <c r="AX38" s="4">
        <v>25</v>
      </c>
      <c r="AY38" s="8">
        <v>701.21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459</v>
      </c>
      <c r="BM38" s="7"/>
      <c r="BN38" s="7"/>
      <c r="BO38" s="4"/>
      <c r="BP38" s="8"/>
      <c r="BQ38" s="4">
        <v>6</v>
      </c>
      <c r="BR38" s="8">
        <v>218.4</v>
      </c>
      <c r="BS38" s="7">
        <v>-1</v>
      </c>
      <c r="BT38" s="7">
        <v>-1</v>
      </c>
      <c r="BU38" s="2" t="s">
        <v>151</v>
      </c>
      <c r="BV38" s="2" t="s">
        <v>241</v>
      </c>
      <c r="BW38" s="2" t="s">
        <v>152</v>
      </c>
      <c r="BX38" s="2" t="s">
        <v>460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10</v>
      </c>
      <c r="CE38" s="8">
        <v>162.5</v>
      </c>
      <c r="CF38" s="7">
        <v>-1</v>
      </c>
      <c r="CG38" s="7">
        <v>-1</v>
      </c>
      <c r="CH38" s="2" t="s">
        <v>151</v>
      </c>
      <c r="CI38" s="2" t="s">
        <v>241</v>
      </c>
      <c r="CJ38" s="2" t="s">
        <v>170</v>
      </c>
      <c r="CK38" s="2" t="s">
        <v>461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241</v>
      </c>
      <c r="CW38" s="2" t="s">
        <v>397</v>
      </c>
      <c r="CX38" s="2" t="s">
        <v>310</v>
      </c>
      <c r="CY38" s="2" t="s">
        <v>154</v>
      </c>
      <c r="CZ38" s="2" t="s">
        <v>154</v>
      </c>
      <c r="DA38" s="2" t="s">
        <v>145</v>
      </c>
      <c r="DB38" s="4"/>
      <c r="DC38" s="8"/>
      <c r="DD38" s="4">
        <v>9</v>
      </c>
      <c r="DE38" s="8">
        <v>320.31</v>
      </c>
      <c r="DF38" s="7">
        <v>-1</v>
      </c>
      <c r="DG38" s="7">
        <v>-1</v>
      </c>
      <c r="DH38" s="2" t="s">
        <v>151</v>
      </c>
      <c r="DI38" s="2" t="s">
        <v>241</v>
      </c>
      <c r="DJ38" s="2" t="s">
        <v>145</v>
      </c>
      <c r="DK38" s="2" t="s">
        <v>284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241</v>
      </c>
      <c r="DW38" s="2" t="s">
        <v>200</v>
      </c>
      <c r="DX38" s="2" t="s">
        <v>206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241</v>
      </c>
      <c r="EJ38" s="2" t="s">
        <v>401</v>
      </c>
      <c r="EK38" s="2" t="s">
        <v>145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241</v>
      </c>
      <c r="EW38" s="2" t="s">
        <v>200</v>
      </c>
      <c r="EX38" s="2" t="s">
        <v>226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241</v>
      </c>
      <c r="FJ38" s="2" t="s">
        <v>402</v>
      </c>
      <c r="FK38" s="2" t="s">
        <v>268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241</v>
      </c>
      <c r="GJ38" s="2" t="s">
        <v>222</v>
      </c>
      <c r="GK38" s="2" t="s">
        <v>421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241</v>
      </c>
      <c r="JW38" s="2" t="s">
        <v>197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241</v>
      </c>
      <c r="KW38" s="2" t="s">
        <v>404</v>
      </c>
      <c r="KX38" s="2" t="s">
        <v>145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462</v>
      </c>
      <c r="B39" s="2" t="s">
        <v>134</v>
      </c>
      <c r="C39" s="2" t="s">
        <v>135</v>
      </c>
      <c r="D39" s="2" t="s">
        <v>388</v>
      </c>
      <c r="E39" s="2" t="s">
        <v>389</v>
      </c>
      <c r="F39" s="2" t="s">
        <v>434</v>
      </c>
      <c r="G39" s="2" t="s">
        <v>434</v>
      </c>
      <c r="H39" s="2" t="s">
        <v>434</v>
      </c>
      <c r="I39" s="2" t="s">
        <v>435</v>
      </c>
      <c r="J39" s="2" t="s">
        <v>436</v>
      </c>
      <c r="K39" s="2" t="s">
        <v>258</v>
      </c>
      <c r="L39" s="3">
        <v>30.95</v>
      </c>
      <c r="M39" s="3">
        <v>32.5</v>
      </c>
      <c r="N39" s="3">
        <v>99.99</v>
      </c>
      <c r="O39" s="2" t="s">
        <v>382</v>
      </c>
      <c r="P39" s="2" t="s">
        <v>341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259</v>
      </c>
      <c r="W39" s="2" t="s">
        <v>148</v>
      </c>
      <c r="X39" s="2" t="s">
        <v>145</v>
      </c>
      <c r="Y39" s="2" t="s">
        <v>174</v>
      </c>
      <c r="Z39" s="4"/>
      <c r="AA39" s="4">
        <f>=ROUNDDOWN({0},0)</f>
      </c>
      <c r="AB39" s="5">
        <v>0.5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11</v>
      </c>
      <c r="AS39" s="8">
        <v>391.78</v>
      </c>
      <c r="AT39" s="7">
        <v>-1</v>
      </c>
      <c r="AU39" s="7">
        <v>-1</v>
      </c>
      <c r="AV39" s="4"/>
      <c r="AW39" s="8"/>
      <c r="AX39" s="4">
        <v>11</v>
      </c>
      <c r="AY39" s="8">
        <v>391.78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463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241</v>
      </c>
      <c r="BW39" s="2" t="s">
        <v>152</v>
      </c>
      <c r="BX39" s="2" t="s">
        <v>408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3</v>
      </c>
      <c r="CE39" s="8">
        <v>68.25</v>
      </c>
      <c r="CF39" s="7">
        <v>-1</v>
      </c>
      <c r="CG39" s="7">
        <v>-1</v>
      </c>
      <c r="CH39" s="2" t="s">
        <v>151</v>
      </c>
      <c r="CI39" s="2" t="s">
        <v>241</v>
      </c>
      <c r="CJ39" s="2" t="s">
        <v>170</v>
      </c>
      <c r="CK39" s="2" t="s">
        <v>464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241</v>
      </c>
      <c r="CW39" s="2" t="s">
        <v>397</v>
      </c>
      <c r="CX39" s="2" t="s">
        <v>316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241</v>
      </c>
      <c r="DJ39" s="2" t="s">
        <v>145</v>
      </c>
      <c r="DK39" s="2" t="s">
        <v>465</v>
      </c>
      <c r="DL39" s="2" t="s">
        <v>154</v>
      </c>
      <c r="DM39" s="2" t="s">
        <v>154</v>
      </c>
      <c r="DN39" s="2" t="s">
        <v>145</v>
      </c>
      <c r="DO39" s="4"/>
      <c r="DP39" s="8"/>
      <c r="DQ39" s="4">
        <v>1</v>
      </c>
      <c r="DR39" s="8">
        <v>84.99</v>
      </c>
      <c r="DS39" s="7">
        <v>-1</v>
      </c>
      <c r="DT39" s="7">
        <v>-1</v>
      </c>
      <c r="DU39" s="2" t="s">
        <v>151</v>
      </c>
      <c r="DV39" s="2" t="s">
        <v>241</v>
      </c>
      <c r="DW39" s="2" t="s">
        <v>200</v>
      </c>
      <c r="DX39" s="2" t="s">
        <v>454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241</v>
      </c>
      <c r="EJ39" s="2" t="s">
        <v>401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>
        <v>4</v>
      </c>
      <c r="ER39" s="8">
        <v>135.2</v>
      </c>
      <c r="ES39" s="7">
        <v>-1</v>
      </c>
      <c r="ET39" s="7">
        <v>-1</v>
      </c>
      <c r="EU39" s="2" t="s">
        <v>151</v>
      </c>
      <c r="EV39" s="2" t="s">
        <v>241</v>
      </c>
      <c r="EW39" s="2" t="s">
        <v>200</v>
      </c>
      <c r="EX39" s="2" t="s">
        <v>180</v>
      </c>
      <c r="EY39" s="2" t="s">
        <v>154</v>
      </c>
      <c r="EZ39" s="2" t="s">
        <v>154</v>
      </c>
      <c r="FA39" s="2" t="s">
        <v>145</v>
      </c>
      <c r="FB39" s="4"/>
      <c r="FC39" s="8"/>
      <c r="FD39" s="4">
        <v>2</v>
      </c>
      <c r="FE39" s="8">
        <v>68.24</v>
      </c>
      <c r="FF39" s="7">
        <v>-1</v>
      </c>
      <c r="FG39" s="7">
        <v>-1</v>
      </c>
      <c r="FH39" s="2" t="s">
        <v>151</v>
      </c>
      <c r="FI39" s="2" t="s">
        <v>241</v>
      </c>
      <c r="FJ39" s="2" t="s">
        <v>402</v>
      </c>
      <c r="FK39" s="2" t="s">
        <v>416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>
        <v>1</v>
      </c>
      <c r="GE39" s="8">
        <v>35.1</v>
      </c>
      <c r="GF39" s="7">
        <v>-1</v>
      </c>
      <c r="GG39" s="7">
        <v>-1</v>
      </c>
      <c r="GH39" s="2" t="s">
        <v>151</v>
      </c>
      <c r="GI39" s="2" t="s">
        <v>241</v>
      </c>
      <c r="GJ39" s="2" t="s">
        <v>222</v>
      </c>
      <c r="GK39" s="2" t="s">
        <v>441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241</v>
      </c>
      <c r="JW39" s="2" t="s">
        <v>197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241</v>
      </c>
      <c r="KW39" s="2" t="s">
        <v>404</v>
      </c>
      <c r="KX39" s="2" t="s">
        <v>145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466</v>
      </c>
      <c r="B40" s="2" t="s">
        <v>134</v>
      </c>
      <c r="C40" s="2" t="s">
        <v>135</v>
      </c>
      <c r="D40" s="2" t="s">
        <v>388</v>
      </c>
      <c r="E40" s="2" t="s">
        <v>389</v>
      </c>
      <c r="F40" s="2" t="s">
        <v>467</v>
      </c>
      <c r="G40" s="2" t="s">
        <v>467</v>
      </c>
      <c r="H40" s="2" t="s">
        <v>467</v>
      </c>
      <c r="I40" s="2" t="s">
        <v>391</v>
      </c>
      <c r="J40" s="2" t="s">
        <v>468</v>
      </c>
      <c r="K40" s="2" t="s">
        <v>393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231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259</v>
      </c>
      <c r="W40" s="2" t="s">
        <v>148</v>
      </c>
      <c r="X40" s="2" t="s">
        <v>145</v>
      </c>
      <c r="Y40" s="2" t="s">
        <v>180</v>
      </c>
      <c r="Z40" s="4">
        <v>139</v>
      </c>
      <c r="AA40" s="4">
        <f>=ROUNDDOWN(51.4814814814815,0)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18</v>
      </c>
      <c r="AQ40" s="8">
        <v>690.97</v>
      </c>
      <c r="AR40" s="4">
        <v>6</v>
      </c>
      <c r="AS40" s="8">
        <v>200.33</v>
      </c>
      <c r="AT40" s="7">
        <v>2</v>
      </c>
      <c r="AU40" s="7">
        <v>2.4492</v>
      </c>
      <c r="AV40" s="4">
        <v>18</v>
      </c>
      <c r="AW40" s="8">
        <v>690.97</v>
      </c>
      <c r="AX40" s="4">
        <v>6</v>
      </c>
      <c r="AY40" s="8">
        <v>200.33</v>
      </c>
      <c r="AZ40" s="7">
        <v>2</v>
      </c>
      <c r="BA40" s="7">
        <v>2.4492</v>
      </c>
      <c r="BB40" s="7">
        <v>1</v>
      </c>
      <c r="BC40" s="4">
        <v>31</v>
      </c>
      <c r="BD40" s="8">
        <v>1119.88</v>
      </c>
      <c r="BE40" s="4">
        <v>35</v>
      </c>
      <c r="BF40" s="8">
        <v>1014.26</v>
      </c>
      <c r="BG40" s="7">
        <v>-0.1143</v>
      </c>
      <c r="BH40" s="7">
        <v>0.1041</v>
      </c>
      <c r="BI40" s="7">
        <v>0.617</v>
      </c>
      <c r="BJ40" s="4">
        <v>18</v>
      </c>
      <c r="BK40" s="8">
        <v>690.97</v>
      </c>
      <c r="BL40" s="2" t="s">
        <v>469</v>
      </c>
      <c r="BM40" s="7">
        <v>1</v>
      </c>
      <c r="BN40" s="7">
        <v>1</v>
      </c>
      <c r="BO40" s="4">
        <v>9</v>
      </c>
      <c r="BP40" s="8">
        <v>296.01</v>
      </c>
      <c r="BQ40" s="4">
        <v>2</v>
      </c>
      <c r="BR40" s="8">
        <v>58.24</v>
      </c>
      <c r="BS40" s="7">
        <v>3.5</v>
      </c>
      <c r="BT40" s="7">
        <v>4.0826</v>
      </c>
      <c r="BU40" s="2" t="s">
        <v>151</v>
      </c>
      <c r="BV40" s="2" t="s">
        <v>142</v>
      </c>
      <c r="BW40" s="2" t="s">
        <v>152</v>
      </c>
      <c r="BX40" s="2" t="s">
        <v>261</v>
      </c>
      <c r="BY40" s="2" t="s">
        <v>154</v>
      </c>
      <c r="BZ40" s="2" t="s">
        <v>154</v>
      </c>
      <c r="CA40" s="2" t="s">
        <v>145</v>
      </c>
      <c r="CB40" s="4">
        <v>1</v>
      </c>
      <c r="CC40" s="8">
        <v>25.25</v>
      </c>
      <c r="CD40" s="4">
        <v>1</v>
      </c>
      <c r="CE40" s="8">
        <v>19.5</v>
      </c>
      <c r="CF40" s="7"/>
      <c r="CG40" s="7">
        <v>0.2949</v>
      </c>
      <c r="CH40" s="2" t="s">
        <v>151</v>
      </c>
      <c r="CI40" s="2" t="s">
        <v>142</v>
      </c>
      <c r="CJ40" s="2" t="s">
        <v>155</v>
      </c>
      <c r="CK40" s="2" t="s">
        <v>266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397</v>
      </c>
      <c r="CX40" s="2" t="s">
        <v>470</v>
      </c>
      <c r="CY40" s="2" t="s">
        <v>154</v>
      </c>
      <c r="CZ40" s="2" t="s">
        <v>154</v>
      </c>
      <c r="DA40" s="2" t="s">
        <v>145</v>
      </c>
      <c r="DB40" s="4">
        <v>1</v>
      </c>
      <c r="DC40" s="8">
        <v>31.89</v>
      </c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227</v>
      </c>
      <c r="DL40" s="2" t="s">
        <v>154</v>
      </c>
      <c r="DM40" s="2" t="s">
        <v>154</v>
      </c>
      <c r="DN40" s="2" t="s">
        <v>145</v>
      </c>
      <c r="DO40" s="4">
        <v>6</v>
      </c>
      <c r="DP40" s="8">
        <v>307.35</v>
      </c>
      <c r="DQ40" s="4">
        <v>1</v>
      </c>
      <c r="DR40" s="8">
        <v>67.99</v>
      </c>
      <c r="DS40" s="7">
        <v>5</v>
      </c>
      <c r="DT40" s="7">
        <v>3.5205</v>
      </c>
      <c r="DU40" s="2" t="s">
        <v>151</v>
      </c>
      <c r="DV40" s="2" t="s">
        <v>142</v>
      </c>
      <c r="DW40" s="2" t="s">
        <v>200</v>
      </c>
      <c r="DX40" s="2" t="s">
        <v>265</v>
      </c>
      <c r="DY40" s="2" t="s">
        <v>154</v>
      </c>
      <c r="DZ40" s="2" t="s">
        <v>154</v>
      </c>
      <c r="EA40" s="2" t="s">
        <v>145</v>
      </c>
      <c r="EB40" s="4">
        <v>1</v>
      </c>
      <c r="EC40" s="8">
        <v>30.47</v>
      </c>
      <c r="ED40" s="4"/>
      <c r="EE40" s="8"/>
      <c r="EF40" s="7"/>
      <c r="EG40" s="7"/>
      <c r="EH40" s="2" t="s">
        <v>151</v>
      </c>
      <c r="EI40" s="2" t="s">
        <v>142</v>
      </c>
      <c r="EJ40" s="2" t="s">
        <v>401</v>
      </c>
      <c r="EK40" s="2" t="s">
        <v>471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200</v>
      </c>
      <c r="EX40" s="2" t="s">
        <v>472</v>
      </c>
      <c r="EY40" s="2" t="s">
        <v>154</v>
      </c>
      <c r="EZ40" s="2" t="s">
        <v>154</v>
      </c>
      <c r="FA40" s="2" t="s">
        <v>145</v>
      </c>
      <c r="FB40" s="4"/>
      <c r="FC40" s="8"/>
      <c r="FD40" s="4">
        <v>2</v>
      </c>
      <c r="FE40" s="8">
        <v>54.6</v>
      </c>
      <c r="FF40" s="7">
        <v>-1</v>
      </c>
      <c r="FG40" s="7">
        <v>-1</v>
      </c>
      <c r="FH40" s="2" t="s">
        <v>151</v>
      </c>
      <c r="FI40" s="2" t="s">
        <v>142</v>
      </c>
      <c r="FJ40" s="2" t="s">
        <v>402</v>
      </c>
      <c r="FK40" s="2" t="s">
        <v>473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142</v>
      </c>
      <c r="GJ40" s="2" t="s">
        <v>222</v>
      </c>
      <c r="GK40" s="2" t="s">
        <v>474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197</v>
      </c>
      <c r="JX40" s="2" t="s">
        <v>475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404</v>
      </c>
      <c r="KX40" s="2" t="s">
        <v>405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139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388</v>
      </c>
      <c r="E41" s="2" t="s">
        <v>389</v>
      </c>
      <c r="F41" s="2" t="s">
        <v>467</v>
      </c>
      <c r="G41" s="2" t="s">
        <v>467</v>
      </c>
      <c r="H41" s="2" t="s">
        <v>467</v>
      </c>
      <c r="I41" s="2" t="s">
        <v>391</v>
      </c>
      <c r="J41" s="2" t="s">
        <v>468</v>
      </c>
      <c r="K41" s="2" t="s">
        <v>423</v>
      </c>
      <c r="L41" s="3">
        <v>27.69</v>
      </c>
      <c r="M41" s="3">
        <v>29.07</v>
      </c>
      <c r="N41" s="3">
        <v>84.99</v>
      </c>
      <c r="O41" s="2" t="s">
        <v>142</v>
      </c>
      <c r="P41" s="2" t="s">
        <v>231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394</v>
      </c>
      <c r="V41" s="2" t="s">
        <v>259</v>
      </c>
      <c r="W41" s="2" t="s">
        <v>148</v>
      </c>
      <c r="X41" s="2" t="s">
        <v>145</v>
      </c>
      <c r="Y41" s="2" t="s">
        <v>180</v>
      </c>
      <c r="Z41" s="4">
        <v>51</v>
      </c>
      <c r="AA41" s="4">
        <f>=ROUNDDOWN(26.8421052631579,0)</f>
      </c>
      <c r="AB41" s="5">
        <v>1.9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13</v>
      </c>
      <c r="AQ41" s="8">
        <v>428.91</v>
      </c>
      <c r="AR41" s="4">
        <v>13</v>
      </c>
      <c r="AS41" s="8">
        <v>356.85</v>
      </c>
      <c r="AT41" s="7"/>
      <c r="AU41" s="7">
        <v>0.2019</v>
      </c>
      <c r="AV41" s="4">
        <v>13</v>
      </c>
      <c r="AW41" s="8">
        <v>428.91</v>
      </c>
      <c r="AX41" s="4">
        <v>13</v>
      </c>
      <c r="AY41" s="8">
        <v>356.85</v>
      </c>
      <c r="AZ41" s="7"/>
      <c r="BA41" s="7">
        <v>0.2019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0.383</v>
      </c>
      <c r="BJ41" s="4">
        <v>13</v>
      </c>
      <c r="BK41" s="8">
        <v>428.91</v>
      </c>
      <c r="BL41" s="2" t="s">
        <v>477</v>
      </c>
      <c r="BM41" s="7">
        <v>1</v>
      </c>
      <c r="BN41" s="7">
        <v>1</v>
      </c>
      <c r="BO41" s="4">
        <v>10</v>
      </c>
      <c r="BP41" s="8">
        <v>328.9</v>
      </c>
      <c r="BQ41" s="4">
        <v>2</v>
      </c>
      <c r="BR41" s="8">
        <v>58.24</v>
      </c>
      <c r="BS41" s="7">
        <v>4</v>
      </c>
      <c r="BT41" s="7">
        <v>4.6473</v>
      </c>
      <c r="BU41" s="2" t="s">
        <v>151</v>
      </c>
      <c r="BV41" s="2" t="s">
        <v>142</v>
      </c>
      <c r="BW41" s="2" t="s">
        <v>152</v>
      </c>
      <c r="BX41" s="2" t="s">
        <v>478</v>
      </c>
      <c r="BY41" s="2" t="s">
        <v>154</v>
      </c>
      <c r="BZ41" s="2" t="s">
        <v>154</v>
      </c>
      <c r="CA41" s="2" t="s">
        <v>145</v>
      </c>
      <c r="CB41" s="4">
        <v>2</v>
      </c>
      <c r="CC41" s="8">
        <v>49.01</v>
      </c>
      <c r="CD41" s="4">
        <v>3</v>
      </c>
      <c r="CE41" s="8">
        <v>72.8</v>
      </c>
      <c r="CF41" s="7">
        <v>-0.3333</v>
      </c>
      <c r="CG41" s="7">
        <v>-0.3268</v>
      </c>
      <c r="CH41" s="2" t="s">
        <v>151</v>
      </c>
      <c r="CI41" s="2" t="s">
        <v>142</v>
      </c>
      <c r="CJ41" s="2" t="s">
        <v>155</v>
      </c>
      <c r="CK41" s="2" t="s">
        <v>262</v>
      </c>
      <c r="CL41" s="2" t="s">
        <v>154</v>
      </c>
      <c r="CM41" s="2" t="s">
        <v>154</v>
      </c>
      <c r="CN41" s="2" t="s">
        <v>145</v>
      </c>
      <c r="CO41" s="4"/>
      <c r="CP41" s="8"/>
      <c r="CQ41" s="4">
        <v>1</v>
      </c>
      <c r="CR41" s="8">
        <v>28.08</v>
      </c>
      <c r="CS41" s="7">
        <v>-1</v>
      </c>
      <c r="CT41" s="7">
        <v>-1</v>
      </c>
      <c r="CU41" s="2" t="s">
        <v>151</v>
      </c>
      <c r="CV41" s="2" t="s">
        <v>142</v>
      </c>
      <c r="CW41" s="2" t="s">
        <v>397</v>
      </c>
      <c r="CX41" s="2" t="s">
        <v>479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3</v>
      </c>
      <c r="DE41" s="8">
        <v>85.41</v>
      </c>
      <c r="DF41" s="7">
        <v>-1</v>
      </c>
      <c r="DG41" s="7">
        <v>-1</v>
      </c>
      <c r="DH41" s="2" t="s">
        <v>151</v>
      </c>
      <c r="DI41" s="2" t="s">
        <v>142</v>
      </c>
      <c r="DJ41" s="2" t="s">
        <v>145</v>
      </c>
      <c r="DK41" s="2" t="s">
        <v>227</v>
      </c>
      <c r="DL41" s="2" t="s">
        <v>154</v>
      </c>
      <c r="DM41" s="2" t="s">
        <v>154</v>
      </c>
      <c r="DN41" s="2" t="s">
        <v>145</v>
      </c>
      <c r="DO41" s="4">
        <v>1</v>
      </c>
      <c r="DP41" s="8">
        <v>51</v>
      </c>
      <c r="DQ41" s="4"/>
      <c r="DR41" s="8"/>
      <c r="DS41" s="7"/>
      <c r="DT41" s="7"/>
      <c r="DU41" s="2" t="s">
        <v>151</v>
      </c>
      <c r="DV41" s="2" t="s">
        <v>142</v>
      </c>
      <c r="DW41" s="2" t="s">
        <v>200</v>
      </c>
      <c r="DX41" s="2" t="s">
        <v>454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401</v>
      </c>
      <c r="EK41" s="2" t="s">
        <v>145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200</v>
      </c>
      <c r="EX41" s="2" t="s">
        <v>354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402</v>
      </c>
      <c r="FK41" s="2" t="s">
        <v>324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>
        <v>4</v>
      </c>
      <c r="GE41" s="8">
        <v>112.32</v>
      </c>
      <c r="GF41" s="7">
        <v>-1</v>
      </c>
      <c r="GG41" s="7">
        <v>-1</v>
      </c>
      <c r="GH41" s="2" t="s">
        <v>151</v>
      </c>
      <c r="GI41" s="2" t="s">
        <v>142</v>
      </c>
      <c r="GJ41" s="2" t="s">
        <v>222</v>
      </c>
      <c r="GK41" s="2" t="s">
        <v>480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197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404</v>
      </c>
      <c r="KX41" s="2" t="s">
        <v>405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51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481</v>
      </c>
      <c r="B42" s="2" t="s">
        <v>134</v>
      </c>
      <c r="C42" s="2" t="s">
        <v>135</v>
      </c>
      <c r="D42" s="2" t="s">
        <v>388</v>
      </c>
      <c r="E42" s="2" t="s">
        <v>389</v>
      </c>
      <c r="F42" s="2" t="s">
        <v>467</v>
      </c>
      <c r="G42" s="2" t="s">
        <v>467</v>
      </c>
      <c r="H42" s="2" t="s">
        <v>467</v>
      </c>
      <c r="I42" s="2" t="s">
        <v>391</v>
      </c>
      <c r="J42" s="2" t="s">
        <v>468</v>
      </c>
      <c r="K42" s="2" t="s">
        <v>199</v>
      </c>
      <c r="L42" s="3">
        <v>24.76</v>
      </c>
      <c r="M42" s="3">
        <v>26</v>
      </c>
      <c r="N42" s="3">
        <v>79.99</v>
      </c>
      <c r="O42" s="2" t="s">
        <v>382</v>
      </c>
      <c r="P42" s="2" t="s">
        <v>341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394</v>
      </c>
      <c r="V42" s="2" t="s">
        <v>259</v>
      </c>
      <c r="W42" s="2" t="s">
        <v>148</v>
      </c>
      <c r="X42" s="2" t="s">
        <v>145</v>
      </c>
      <c r="Y42" s="2" t="s">
        <v>180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16</v>
      </c>
      <c r="AS42" s="8">
        <v>457.08</v>
      </c>
      <c r="AT42" s="7">
        <v>-1</v>
      </c>
      <c r="AU42" s="7">
        <v>-1</v>
      </c>
      <c r="AV42" s="4"/>
      <c r="AW42" s="8"/>
      <c r="AX42" s="4">
        <v>16</v>
      </c>
      <c r="AY42" s="8">
        <v>457.08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482</v>
      </c>
      <c r="BM42" s="7"/>
      <c r="BN42" s="7"/>
      <c r="BO42" s="4"/>
      <c r="BP42" s="8"/>
      <c r="BQ42" s="4">
        <v>10</v>
      </c>
      <c r="BR42" s="8">
        <v>291.2</v>
      </c>
      <c r="BS42" s="7">
        <v>-1</v>
      </c>
      <c r="BT42" s="7">
        <v>-1</v>
      </c>
      <c r="BU42" s="2" t="s">
        <v>151</v>
      </c>
      <c r="BV42" s="2" t="s">
        <v>241</v>
      </c>
      <c r="BW42" s="2" t="s">
        <v>152</v>
      </c>
      <c r="BX42" s="2" t="s">
        <v>261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23.4</v>
      </c>
      <c r="CF42" s="7">
        <v>-1</v>
      </c>
      <c r="CG42" s="7">
        <v>-1</v>
      </c>
      <c r="CH42" s="2" t="s">
        <v>151</v>
      </c>
      <c r="CI42" s="2" t="s">
        <v>241</v>
      </c>
      <c r="CJ42" s="2" t="s">
        <v>155</v>
      </c>
      <c r="CK42" s="2" t="s">
        <v>152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241</v>
      </c>
      <c r="CW42" s="2" t="s">
        <v>397</v>
      </c>
      <c r="CX42" s="2" t="s">
        <v>310</v>
      </c>
      <c r="CY42" s="2" t="s">
        <v>154</v>
      </c>
      <c r="CZ42" s="2" t="s">
        <v>154</v>
      </c>
      <c r="DA42" s="2" t="s">
        <v>145</v>
      </c>
      <c r="DB42" s="4"/>
      <c r="DC42" s="8"/>
      <c r="DD42" s="4">
        <v>2</v>
      </c>
      <c r="DE42" s="8">
        <v>56.94</v>
      </c>
      <c r="DF42" s="7">
        <v>-1</v>
      </c>
      <c r="DG42" s="7">
        <v>-1</v>
      </c>
      <c r="DH42" s="2" t="s">
        <v>151</v>
      </c>
      <c r="DI42" s="2" t="s">
        <v>241</v>
      </c>
      <c r="DJ42" s="2" t="s">
        <v>145</v>
      </c>
      <c r="DK42" s="2" t="s">
        <v>483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241</v>
      </c>
      <c r="DW42" s="2" t="s">
        <v>200</v>
      </c>
      <c r="DX42" s="2" t="s">
        <v>206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241</v>
      </c>
      <c r="EJ42" s="2" t="s">
        <v>401</v>
      </c>
      <c r="EK42" s="2" t="s">
        <v>145</v>
      </c>
      <c r="EL42" s="2" t="s">
        <v>154</v>
      </c>
      <c r="EM42" s="2" t="s">
        <v>154</v>
      </c>
      <c r="EN42" s="2" t="s">
        <v>145</v>
      </c>
      <c r="EO42" s="4"/>
      <c r="EP42" s="8"/>
      <c r="EQ42" s="4">
        <v>1</v>
      </c>
      <c r="ER42" s="8">
        <v>29.38</v>
      </c>
      <c r="ES42" s="7">
        <v>-1</v>
      </c>
      <c r="ET42" s="7">
        <v>-1</v>
      </c>
      <c r="EU42" s="2" t="s">
        <v>151</v>
      </c>
      <c r="EV42" s="2" t="s">
        <v>241</v>
      </c>
      <c r="EW42" s="2" t="s">
        <v>200</v>
      </c>
      <c r="EX42" s="2" t="s">
        <v>226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241</v>
      </c>
      <c r="FJ42" s="2" t="s">
        <v>402</v>
      </c>
      <c r="FK42" s="2" t="s">
        <v>484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>
        <v>2</v>
      </c>
      <c r="GE42" s="8">
        <v>56.16</v>
      </c>
      <c r="GF42" s="7">
        <v>-1</v>
      </c>
      <c r="GG42" s="7">
        <v>-1</v>
      </c>
      <c r="GH42" s="2" t="s">
        <v>151</v>
      </c>
      <c r="GI42" s="2" t="s">
        <v>241</v>
      </c>
      <c r="GJ42" s="2" t="s">
        <v>222</v>
      </c>
      <c r="GK42" s="2" t="s">
        <v>485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241</v>
      </c>
      <c r="JW42" s="2" t="s">
        <v>197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241</v>
      </c>
      <c r="KW42" s="2" t="s">
        <v>404</v>
      </c>
      <c r="KX42" s="2" t="s">
        <v>145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486</v>
      </c>
      <c r="B43" s="2" t="s">
        <v>134</v>
      </c>
      <c r="C43" s="2" t="s">
        <v>135</v>
      </c>
      <c r="D43" s="2" t="s">
        <v>487</v>
      </c>
      <c r="E43" s="2" t="s">
        <v>488</v>
      </c>
      <c r="F43" s="2" t="s">
        <v>489</v>
      </c>
      <c r="G43" s="2" t="s">
        <v>489</v>
      </c>
      <c r="H43" s="2" t="s">
        <v>489</v>
      </c>
      <c r="I43" s="2" t="s">
        <v>490</v>
      </c>
      <c r="J43" s="2" t="s">
        <v>140</v>
      </c>
      <c r="K43" s="2" t="s">
        <v>491</v>
      </c>
      <c r="L43" s="3">
        <v>85.12</v>
      </c>
      <c r="M43" s="3">
        <v>89.38</v>
      </c>
      <c r="N43" s="3">
        <v>249.99</v>
      </c>
      <c r="O43" s="2" t="s">
        <v>340</v>
      </c>
      <c r="P43" s="2" t="s">
        <v>341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492</v>
      </c>
      <c r="V43" s="2" t="s">
        <v>395</v>
      </c>
      <c r="W43" s="2" t="s">
        <v>148</v>
      </c>
      <c r="X43" s="2" t="s">
        <v>145</v>
      </c>
      <c r="Y43" s="2" t="s">
        <v>200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6</v>
      </c>
      <c r="AS43" s="8">
        <v>402.19</v>
      </c>
      <c r="AT43" s="7">
        <v>-1</v>
      </c>
      <c r="AU43" s="7">
        <v>-1</v>
      </c>
      <c r="AV43" s="4">
        <v>13</v>
      </c>
      <c r="AW43" s="8">
        <v>1269.68</v>
      </c>
      <c r="AX43" s="4">
        <v>14</v>
      </c>
      <c r="AY43" s="8">
        <v>1510.17</v>
      </c>
      <c r="AZ43" s="7">
        <v>-0.0714</v>
      </c>
      <c r="BA43" s="7">
        <v>-0.1592</v>
      </c>
      <c r="BB43" s="7"/>
      <c r="BC43" s="4">
        <v>27</v>
      </c>
      <c r="BD43" s="8">
        <v>2519.46</v>
      </c>
      <c r="BE43" s="4">
        <v>15</v>
      </c>
      <c r="BF43" s="8">
        <v>1630.29</v>
      </c>
      <c r="BG43" s="7">
        <v>0.8</v>
      </c>
      <c r="BH43" s="7">
        <v>0.5454</v>
      </c>
      <c r="BI43" s="7">
        <v>0.5039</v>
      </c>
      <c r="BJ43" s="4"/>
      <c r="BK43" s="8"/>
      <c r="BL43" s="2" t="s">
        <v>493</v>
      </c>
      <c r="BM43" s="7"/>
      <c r="BN43" s="7"/>
      <c r="BO43" s="4"/>
      <c r="BP43" s="8"/>
      <c r="BQ43" s="4">
        <v>2</v>
      </c>
      <c r="BR43" s="8">
        <v>200.2</v>
      </c>
      <c r="BS43" s="7">
        <v>-1</v>
      </c>
      <c r="BT43" s="7">
        <v>-1</v>
      </c>
      <c r="BU43" s="2" t="s">
        <v>151</v>
      </c>
      <c r="BV43" s="2" t="s">
        <v>241</v>
      </c>
      <c r="BW43" s="2" t="s">
        <v>152</v>
      </c>
      <c r="BX43" s="2" t="s">
        <v>408</v>
      </c>
      <c r="BY43" s="2" t="s">
        <v>154</v>
      </c>
      <c r="BZ43" s="2" t="s">
        <v>154</v>
      </c>
      <c r="CA43" s="2" t="s">
        <v>145</v>
      </c>
      <c r="CB43" s="4"/>
      <c r="CC43" s="8"/>
      <c r="CD43" s="4">
        <v>3</v>
      </c>
      <c r="CE43" s="8">
        <v>134.07</v>
      </c>
      <c r="CF43" s="7">
        <v>-1</v>
      </c>
      <c r="CG43" s="7">
        <v>-1</v>
      </c>
      <c r="CH43" s="2" t="s">
        <v>151</v>
      </c>
      <c r="CI43" s="2" t="s">
        <v>241</v>
      </c>
      <c r="CJ43" s="2" t="s">
        <v>155</v>
      </c>
      <c r="CK43" s="2" t="s">
        <v>262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241</v>
      </c>
      <c r="CW43" s="2" t="s">
        <v>494</v>
      </c>
      <c r="CX43" s="2" t="s">
        <v>326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238</v>
      </c>
      <c r="DI43" s="2" t="s">
        <v>241</v>
      </c>
      <c r="DJ43" s="2" t="s">
        <v>145</v>
      </c>
      <c r="DK43" s="2" t="s">
        <v>145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241</v>
      </c>
      <c r="DW43" s="2" t="s">
        <v>180</v>
      </c>
      <c r="DX43" s="2" t="s">
        <v>495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241</v>
      </c>
      <c r="EJ43" s="2" t="s">
        <v>161</v>
      </c>
      <c r="EK43" s="2" t="s">
        <v>326</v>
      </c>
      <c r="EL43" s="2" t="s">
        <v>154</v>
      </c>
      <c r="EM43" s="2" t="s">
        <v>154</v>
      </c>
      <c r="EN43" s="2" t="s">
        <v>145</v>
      </c>
      <c r="EO43" s="4"/>
      <c r="EP43" s="8"/>
      <c r="EQ43" s="4">
        <v>1</v>
      </c>
      <c r="ER43" s="8">
        <v>67.92</v>
      </c>
      <c r="ES43" s="7">
        <v>-1</v>
      </c>
      <c r="ET43" s="7">
        <v>-1</v>
      </c>
      <c r="EU43" s="2" t="s">
        <v>151</v>
      </c>
      <c r="EV43" s="2" t="s">
        <v>241</v>
      </c>
      <c r="EW43" s="2" t="s">
        <v>200</v>
      </c>
      <c r="EX43" s="2" t="s">
        <v>496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241</v>
      </c>
      <c r="FJ43" s="2" t="s">
        <v>164</v>
      </c>
      <c r="FK43" s="2" t="s">
        <v>315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241</v>
      </c>
      <c r="GJ43" s="2" t="s">
        <v>497</v>
      </c>
      <c r="GK43" s="2" t="s">
        <v>370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241</v>
      </c>
      <c r="JW43" s="2" t="s">
        <v>169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241</v>
      </c>
      <c r="KW43" s="2" t="s">
        <v>170</v>
      </c>
      <c r="KX43" s="2" t="s">
        <v>498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499</v>
      </c>
      <c r="B44" s="2" t="s">
        <v>134</v>
      </c>
      <c r="C44" s="2" t="s">
        <v>135</v>
      </c>
      <c r="D44" s="2" t="s">
        <v>487</v>
      </c>
      <c r="E44" s="2" t="s">
        <v>488</v>
      </c>
      <c r="F44" s="2" t="s">
        <v>489</v>
      </c>
      <c r="G44" s="2" t="s">
        <v>489</v>
      </c>
      <c r="H44" s="2" t="s">
        <v>489</v>
      </c>
      <c r="I44" s="2" t="s">
        <v>490</v>
      </c>
      <c r="J44" s="2" t="s">
        <v>173</v>
      </c>
      <c r="K44" s="2" t="s">
        <v>491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349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492</v>
      </c>
      <c r="V44" s="2" t="s">
        <v>395</v>
      </c>
      <c r="W44" s="2" t="s">
        <v>148</v>
      </c>
      <c r="X44" s="2" t="s">
        <v>145</v>
      </c>
      <c r="Y44" s="2" t="s">
        <v>200</v>
      </c>
      <c r="Z44" s="4">
        <v>14</v>
      </c>
      <c r="AA44" s="4">
        <f>=ROUNDDOWN(4.66666666666667,0)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13</v>
      </c>
      <c r="AQ44" s="8">
        <v>1269.68</v>
      </c>
      <c r="AR44" s="4">
        <v>8</v>
      </c>
      <c r="AS44" s="8">
        <v>1107.98</v>
      </c>
      <c r="AT44" s="7">
        <v>0.625</v>
      </c>
      <c r="AU44" s="7">
        <v>0.1459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13</v>
      </c>
      <c r="BK44" s="8">
        <v>1269.68</v>
      </c>
      <c r="BL44" s="2" t="s">
        <v>500</v>
      </c>
      <c r="BM44" s="7">
        <v>1</v>
      </c>
      <c r="BN44" s="7">
        <v>1</v>
      </c>
      <c r="BO44" s="4">
        <v>3</v>
      </c>
      <c r="BP44" s="8">
        <v>216.21</v>
      </c>
      <c r="BQ44" s="4">
        <v>3</v>
      </c>
      <c r="BR44" s="8">
        <v>360.36</v>
      </c>
      <c r="BS44" s="7"/>
      <c r="BT44" s="7">
        <v>-0.4</v>
      </c>
      <c r="BU44" s="2" t="s">
        <v>151</v>
      </c>
      <c r="BV44" s="2" t="s">
        <v>142</v>
      </c>
      <c r="BW44" s="2" t="s">
        <v>152</v>
      </c>
      <c r="BX44" s="2" t="s">
        <v>261</v>
      </c>
      <c r="BY44" s="2" t="s">
        <v>154</v>
      </c>
      <c r="BZ44" s="2" t="s">
        <v>154</v>
      </c>
      <c r="CA44" s="2" t="s">
        <v>145</v>
      </c>
      <c r="CB44" s="4">
        <v>1</v>
      </c>
      <c r="CC44" s="8">
        <v>75.07</v>
      </c>
      <c r="CD44" s="4">
        <v>1</v>
      </c>
      <c r="CE44" s="8">
        <v>75.07</v>
      </c>
      <c r="CF44" s="7"/>
      <c r="CG44" s="7"/>
      <c r="CH44" s="2" t="s">
        <v>151</v>
      </c>
      <c r="CI44" s="2" t="s">
        <v>142</v>
      </c>
      <c r="CJ44" s="2" t="s">
        <v>155</v>
      </c>
      <c r="CK44" s="2" t="s">
        <v>501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1</v>
      </c>
      <c r="CR44" s="8">
        <v>115.83</v>
      </c>
      <c r="CS44" s="7">
        <v>-1</v>
      </c>
      <c r="CT44" s="7">
        <v>-1</v>
      </c>
      <c r="CU44" s="2" t="s">
        <v>151</v>
      </c>
      <c r="CV44" s="2" t="s">
        <v>142</v>
      </c>
      <c r="CW44" s="2" t="s">
        <v>494</v>
      </c>
      <c r="CX44" s="2" t="s">
        <v>263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238</v>
      </c>
      <c r="DI44" s="2" t="s">
        <v>142</v>
      </c>
      <c r="DJ44" s="2" t="s">
        <v>145</v>
      </c>
      <c r="DK44" s="2" t="s">
        <v>145</v>
      </c>
      <c r="DL44" s="2" t="s">
        <v>154</v>
      </c>
      <c r="DM44" s="2" t="s">
        <v>154</v>
      </c>
      <c r="DN44" s="2" t="s">
        <v>145</v>
      </c>
      <c r="DO44" s="4">
        <v>7</v>
      </c>
      <c r="DP44" s="8">
        <v>753.18</v>
      </c>
      <c r="DQ44" s="4">
        <v>1</v>
      </c>
      <c r="DR44" s="8">
        <v>331.5</v>
      </c>
      <c r="DS44" s="7">
        <v>6</v>
      </c>
      <c r="DT44" s="7">
        <v>1.272</v>
      </c>
      <c r="DU44" s="2" t="s">
        <v>151</v>
      </c>
      <c r="DV44" s="2" t="s">
        <v>142</v>
      </c>
      <c r="DW44" s="2" t="s">
        <v>180</v>
      </c>
      <c r="DX44" s="2" t="s">
        <v>502</v>
      </c>
      <c r="DY44" s="2" t="s">
        <v>154</v>
      </c>
      <c r="DZ44" s="2" t="s">
        <v>154</v>
      </c>
      <c r="EA44" s="2" t="s">
        <v>145</v>
      </c>
      <c r="EB44" s="4">
        <v>1</v>
      </c>
      <c r="EC44" s="8">
        <v>112.61</v>
      </c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503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200</v>
      </c>
      <c r="EX44" s="2" t="s">
        <v>180</v>
      </c>
      <c r="EY44" s="2" t="s">
        <v>154</v>
      </c>
      <c r="EZ44" s="2" t="s">
        <v>154</v>
      </c>
      <c r="FA44" s="2" t="s">
        <v>145</v>
      </c>
      <c r="FB44" s="4">
        <v>1</v>
      </c>
      <c r="FC44" s="8">
        <v>112.61</v>
      </c>
      <c r="FD44" s="4">
        <v>2</v>
      </c>
      <c r="FE44" s="8">
        <v>225.22</v>
      </c>
      <c r="FF44" s="7">
        <v>-0.5</v>
      </c>
      <c r="FG44" s="7">
        <v>-0.5</v>
      </c>
      <c r="FH44" s="2" t="s">
        <v>151</v>
      </c>
      <c r="FI44" s="2" t="s">
        <v>142</v>
      </c>
      <c r="FJ44" s="2" t="s">
        <v>164</v>
      </c>
      <c r="FK44" s="2" t="s">
        <v>504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497</v>
      </c>
      <c r="GK44" s="2" t="s">
        <v>183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169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170</v>
      </c>
      <c r="KX44" s="2" t="s">
        <v>405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14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505</v>
      </c>
      <c r="B45" s="2" t="s">
        <v>134</v>
      </c>
      <c r="C45" s="2" t="s">
        <v>135</v>
      </c>
      <c r="D45" s="2" t="s">
        <v>487</v>
      </c>
      <c r="E45" s="2" t="s">
        <v>488</v>
      </c>
      <c r="F45" s="2" t="s">
        <v>489</v>
      </c>
      <c r="G45" s="2" t="s">
        <v>489</v>
      </c>
      <c r="H45" s="2" t="s">
        <v>489</v>
      </c>
      <c r="I45" s="2" t="s">
        <v>490</v>
      </c>
      <c r="J45" s="2" t="s">
        <v>140</v>
      </c>
      <c r="K45" s="2" t="s">
        <v>506</v>
      </c>
      <c r="L45" s="3">
        <v>85.12</v>
      </c>
      <c r="M45" s="3">
        <v>89.38</v>
      </c>
      <c r="N45" s="3">
        <v>249.99</v>
      </c>
      <c r="O45" s="2" t="s">
        <v>142</v>
      </c>
      <c r="P45" s="2" t="s">
        <v>349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492</v>
      </c>
      <c r="V45" s="2" t="s">
        <v>395</v>
      </c>
      <c r="W45" s="2" t="s">
        <v>148</v>
      </c>
      <c r="X45" s="2" t="s">
        <v>145</v>
      </c>
      <c r="Y45" s="2" t="s">
        <v>200</v>
      </c>
      <c r="Z45" s="4">
        <v>105</v>
      </c>
      <c r="AA45" s="4">
        <f>=ROUNDDOWN(80.7692307692308,0)</f>
      </c>
      <c r="AB45" s="5">
        <v>1.3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9</v>
      </c>
      <c r="AQ45" s="8">
        <v>695.9</v>
      </c>
      <c r="AR45" s="4"/>
      <c r="AS45" s="8"/>
      <c r="AT45" s="7"/>
      <c r="AU45" s="7"/>
      <c r="AV45" s="4">
        <v>14</v>
      </c>
      <c r="AW45" s="8">
        <v>1249.78</v>
      </c>
      <c r="AX45" s="4">
        <v>1</v>
      </c>
      <c r="AY45" s="8">
        <v>120.12</v>
      </c>
      <c r="AZ45" s="7">
        <v>13</v>
      </c>
      <c r="BA45" s="7">
        <v>9.4044</v>
      </c>
      <c r="BB45" s="7">
        <v>0.5568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0.4961</v>
      </c>
      <c r="BJ45" s="4">
        <v>9</v>
      </c>
      <c r="BK45" s="8">
        <v>695.9</v>
      </c>
      <c r="BL45" s="2" t="s">
        <v>507</v>
      </c>
      <c r="BM45" s="7">
        <v>1</v>
      </c>
      <c r="BN45" s="7">
        <v>1</v>
      </c>
      <c r="BO45" s="4">
        <v>3</v>
      </c>
      <c r="BP45" s="8">
        <v>180.18</v>
      </c>
      <c r="BQ45" s="4"/>
      <c r="BR45" s="8"/>
      <c r="BS45" s="7"/>
      <c r="BT45" s="7"/>
      <c r="BU45" s="2" t="s">
        <v>151</v>
      </c>
      <c r="BV45" s="2" t="s">
        <v>142</v>
      </c>
      <c r="BW45" s="2" t="s">
        <v>152</v>
      </c>
      <c r="BX45" s="2" t="s">
        <v>460</v>
      </c>
      <c r="BY45" s="2" t="s">
        <v>154</v>
      </c>
      <c r="BZ45" s="2" t="s">
        <v>154</v>
      </c>
      <c r="CA45" s="2" t="s">
        <v>145</v>
      </c>
      <c r="CB45" s="4">
        <v>1</v>
      </c>
      <c r="CC45" s="8">
        <v>53.62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155</v>
      </c>
      <c r="CK45" s="2" t="s">
        <v>508</v>
      </c>
      <c r="CL45" s="2" t="s">
        <v>154</v>
      </c>
      <c r="CM45" s="2" t="s">
        <v>154</v>
      </c>
      <c r="CN45" s="2" t="s">
        <v>145</v>
      </c>
      <c r="CO45" s="4">
        <v>2</v>
      </c>
      <c r="CP45" s="8">
        <v>193.06</v>
      </c>
      <c r="CQ45" s="4"/>
      <c r="CR45" s="8"/>
      <c r="CS45" s="7"/>
      <c r="CT45" s="7"/>
      <c r="CU45" s="2" t="s">
        <v>151</v>
      </c>
      <c r="CV45" s="2" t="s">
        <v>142</v>
      </c>
      <c r="CW45" s="2" t="s">
        <v>494</v>
      </c>
      <c r="CX45" s="2" t="s">
        <v>277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509</v>
      </c>
      <c r="DL45" s="2" t="s">
        <v>154</v>
      </c>
      <c r="DM45" s="2" t="s">
        <v>154</v>
      </c>
      <c r="DN45" s="2" t="s">
        <v>145</v>
      </c>
      <c r="DO45" s="4">
        <v>2</v>
      </c>
      <c r="DP45" s="8">
        <v>175.2</v>
      </c>
      <c r="DQ45" s="4"/>
      <c r="DR45" s="8"/>
      <c r="DS45" s="7"/>
      <c r="DT45" s="7"/>
      <c r="DU45" s="2" t="s">
        <v>151</v>
      </c>
      <c r="DV45" s="2" t="s">
        <v>142</v>
      </c>
      <c r="DW45" s="2" t="s">
        <v>180</v>
      </c>
      <c r="DX45" s="2" t="s">
        <v>345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161</v>
      </c>
      <c r="EK45" s="2" t="s">
        <v>510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200</v>
      </c>
      <c r="EX45" s="2" t="s">
        <v>456</v>
      </c>
      <c r="EY45" s="2" t="s">
        <v>154</v>
      </c>
      <c r="EZ45" s="2" t="s">
        <v>154</v>
      </c>
      <c r="FA45" s="2" t="s">
        <v>145</v>
      </c>
      <c r="FB45" s="4">
        <v>1</v>
      </c>
      <c r="FC45" s="8">
        <v>93.84</v>
      </c>
      <c r="FD45" s="4"/>
      <c r="FE45" s="8"/>
      <c r="FF45" s="7"/>
      <c r="FG45" s="7"/>
      <c r="FH45" s="2" t="s">
        <v>151</v>
      </c>
      <c r="FI45" s="2" t="s">
        <v>142</v>
      </c>
      <c r="FJ45" s="2" t="s">
        <v>164</v>
      </c>
      <c r="FK45" s="2" t="s">
        <v>511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497</v>
      </c>
      <c r="GK45" s="2" t="s">
        <v>512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197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170</v>
      </c>
      <c r="KX45" s="2" t="s">
        <v>145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105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513</v>
      </c>
      <c r="B46" s="2" t="s">
        <v>134</v>
      </c>
      <c r="C46" s="2" t="s">
        <v>135</v>
      </c>
      <c r="D46" s="2" t="s">
        <v>487</v>
      </c>
      <c r="E46" s="2" t="s">
        <v>488</v>
      </c>
      <c r="F46" s="2" t="s">
        <v>489</v>
      </c>
      <c r="G46" s="2" t="s">
        <v>489</v>
      </c>
      <c r="H46" s="2" t="s">
        <v>489</v>
      </c>
      <c r="I46" s="2" t="s">
        <v>490</v>
      </c>
      <c r="J46" s="2" t="s">
        <v>173</v>
      </c>
      <c r="K46" s="2" t="s">
        <v>506</v>
      </c>
      <c r="L46" s="3">
        <v>102.14</v>
      </c>
      <c r="M46" s="3">
        <v>107.25</v>
      </c>
      <c r="N46" s="3">
        <v>299.99</v>
      </c>
      <c r="O46" s="2" t="s">
        <v>142</v>
      </c>
      <c r="P46" s="2" t="s">
        <v>349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492</v>
      </c>
      <c r="V46" s="2" t="s">
        <v>395</v>
      </c>
      <c r="W46" s="2" t="s">
        <v>148</v>
      </c>
      <c r="X46" s="2" t="s">
        <v>145</v>
      </c>
      <c r="Y46" s="2" t="s">
        <v>200</v>
      </c>
      <c r="Z46" s="4">
        <v>103</v>
      </c>
      <c r="AA46" s="4">
        <f>=ROUNDDOWN(85.8333333333333,0)</f>
      </c>
      <c r="AB46" s="5">
        <v>1.2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553.88</v>
      </c>
      <c r="AR46" s="4">
        <v>1</v>
      </c>
      <c r="AS46" s="8">
        <v>120.12</v>
      </c>
      <c r="AT46" s="7">
        <v>4</v>
      </c>
      <c r="AU46" s="7">
        <v>3.6111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0.4432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5</v>
      </c>
      <c r="BK46" s="8">
        <v>553.88</v>
      </c>
      <c r="BL46" s="2" t="s">
        <v>514</v>
      </c>
      <c r="BM46" s="7">
        <v>1</v>
      </c>
      <c r="BN46" s="7">
        <v>1</v>
      </c>
      <c r="BO46" s="4"/>
      <c r="BP46" s="8"/>
      <c r="BQ46" s="4">
        <v>1</v>
      </c>
      <c r="BR46" s="8">
        <v>120.12</v>
      </c>
      <c r="BS46" s="7">
        <v>-1</v>
      </c>
      <c r="BT46" s="7">
        <v>-1</v>
      </c>
      <c r="BU46" s="2" t="s">
        <v>151</v>
      </c>
      <c r="BV46" s="2" t="s">
        <v>142</v>
      </c>
      <c r="BW46" s="2" t="s">
        <v>152</v>
      </c>
      <c r="BX46" s="2" t="s">
        <v>515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155</v>
      </c>
      <c r="CK46" s="2" t="s">
        <v>425</v>
      </c>
      <c r="CL46" s="2" t="s">
        <v>154</v>
      </c>
      <c r="CM46" s="2" t="s">
        <v>154</v>
      </c>
      <c r="CN46" s="2" t="s">
        <v>145</v>
      </c>
      <c r="CO46" s="4">
        <v>1</v>
      </c>
      <c r="CP46" s="8">
        <v>115.83</v>
      </c>
      <c r="CQ46" s="4"/>
      <c r="CR46" s="8"/>
      <c r="CS46" s="7"/>
      <c r="CT46" s="7"/>
      <c r="CU46" s="2" t="s">
        <v>151</v>
      </c>
      <c r="CV46" s="2" t="s">
        <v>142</v>
      </c>
      <c r="CW46" s="2" t="s">
        <v>494</v>
      </c>
      <c r="CX46" s="2" t="s">
        <v>353</v>
      </c>
      <c r="CY46" s="2" t="s">
        <v>154</v>
      </c>
      <c r="CZ46" s="2" t="s">
        <v>154</v>
      </c>
      <c r="DA46" s="2" t="s">
        <v>145</v>
      </c>
      <c r="DB46" s="4">
        <v>1</v>
      </c>
      <c r="DC46" s="8">
        <v>117.46</v>
      </c>
      <c r="DD46" s="4"/>
      <c r="DE46" s="8"/>
      <c r="DF46" s="7"/>
      <c r="DG46" s="7"/>
      <c r="DH46" s="2" t="s">
        <v>151</v>
      </c>
      <c r="DI46" s="2" t="s">
        <v>142</v>
      </c>
      <c r="DJ46" s="2" t="s">
        <v>145</v>
      </c>
      <c r="DK46" s="2" t="s">
        <v>516</v>
      </c>
      <c r="DL46" s="2" t="s">
        <v>154</v>
      </c>
      <c r="DM46" s="2" t="s">
        <v>154</v>
      </c>
      <c r="DN46" s="2" t="s">
        <v>145</v>
      </c>
      <c r="DO46" s="4">
        <v>3</v>
      </c>
      <c r="DP46" s="8">
        <v>320.59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180</v>
      </c>
      <c r="DX46" s="2" t="s">
        <v>517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161</v>
      </c>
      <c r="EK46" s="2" t="s">
        <v>503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200</v>
      </c>
      <c r="EX46" s="2" t="s">
        <v>178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164</v>
      </c>
      <c r="FK46" s="2" t="s">
        <v>332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497</v>
      </c>
      <c r="GK46" s="2" t="s">
        <v>518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197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170</v>
      </c>
      <c r="KX46" s="2" t="s">
        <v>405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103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519</v>
      </c>
      <c r="B47" s="2" t="s">
        <v>134</v>
      </c>
      <c r="C47" s="2" t="s">
        <v>135</v>
      </c>
      <c r="D47" s="2" t="s">
        <v>520</v>
      </c>
      <c r="E47" s="2" t="s">
        <v>521</v>
      </c>
      <c r="F47" s="2" t="s">
        <v>522</v>
      </c>
      <c r="G47" s="2" t="s">
        <v>522</v>
      </c>
      <c r="H47" s="2" t="s">
        <v>522</v>
      </c>
      <c r="I47" s="2" t="s">
        <v>523</v>
      </c>
      <c r="J47" s="2" t="s">
        <v>524</v>
      </c>
      <c r="K47" s="2" t="s">
        <v>393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231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525</v>
      </c>
      <c r="W47" s="2" t="s">
        <v>148</v>
      </c>
      <c r="X47" s="2" t="s">
        <v>145</v>
      </c>
      <c r="Y47" s="2" t="s">
        <v>174</v>
      </c>
      <c r="Z47" s="4">
        <v>115</v>
      </c>
      <c r="AA47" s="4">
        <f>=ROUNDDOWN(15.7534246575342,0)</f>
      </c>
      <c r="AB47" s="5">
        <v>7.3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21</v>
      </c>
      <c r="AQ47" s="8">
        <v>822.45</v>
      </c>
      <c r="AR47" s="4">
        <v>11</v>
      </c>
      <c r="AS47" s="8">
        <v>294.06</v>
      </c>
      <c r="AT47" s="7">
        <v>0.9091</v>
      </c>
      <c r="AU47" s="7">
        <v>1.7969</v>
      </c>
      <c r="AV47" s="4">
        <v>21</v>
      </c>
      <c r="AW47" s="8">
        <v>822.45</v>
      </c>
      <c r="AX47" s="4">
        <v>11</v>
      </c>
      <c r="AY47" s="8">
        <v>294.06</v>
      </c>
      <c r="AZ47" s="7">
        <v>0.9091</v>
      </c>
      <c r="BA47" s="7">
        <v>1.7969</v>
      </c>
      <c r="BB47" s="7">
        <v>1</v>
      </c>
      <c r="BC47" s="4">
        <v>21</v>
      </c>
      <c r="BD47" s="8">
        <v>822.45</v>
      </c>
      <c r="BE47" s="4">
        <v>11</v>
      </c>
      <c r="BF47" s="8">
        <v>294.06</v>
      </c>
      <c r="BG47" s="7">
        <v>0.9091</v>
      </c>
      <c r="BH47" s="7">
        <v>1.7969</v>
      </c>
      <c r="BI47" s="7">
        <v>1</v>
      </c>
      <c r="BJ47" s="4">
        <v>21</v>
      </c>
      <c r="BK47" s="8">
        <v>822.45</v>
      </c>
      <c r="BL47" s="2" t="s">
        <v>526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241</v>
      </c>
      <c r="BW47" s="2" t="s">
        <v>152</v>
      </c>
      <c r="BX47" s="2" t="s">
        <v>416</v>
      </c>
      <c r="BY47" s="2" t="s">
        <v>154</v>
      </c>
      <c r="BZ47" s="2" t="s">
        <v>154</v>
      </c>
      <c r="CA47" s="2" t="s">
        <v>145</v>
      </c>
      <c r="CB47" s="4">
        <v>2</v>
      </c>
      <c r="CC47" s="8">
        <v>56.86</v>
      </c>
      <c r="CD47" s="4">
        <v>2</v>
      </c>
      <c r="CE47" s="8">
        <v>39</v>
      </c>
      <c r="CF47" s="7"/>
      <c r="CG47" s="7">
        <v>0.4579</v>
      </c>
      <c r="CH47" s="2" t="s">
        <v>151</v>
      </c>
      <c r="CI47" s="2" t="s">
        <v>142</v>
      </c>
      <c r="CJ47" s="2" t="s">
        <v>155</v>
      </c>
      <c r="CK47" s="2" t="s">
        <v>461</v>
      </c>
      <c r="CL47" s="2" t="s">
        <v>154</v>
      </c>
      <c r="CM47" s="2" t="s">
        <v>154</v>
      </c>
      <c r="CN47" s="2" t="s">
        <v>145</v>
      </c>
      <c r="CO47" s="4">
        <v>4</v>
      </c>
      <c r="CP47" s="8">
        <v>122.36</v>
      </c>
      <c r="CQ47" s="4"/>
      <c r="CR47" s="8"/>
      <c r="CS47" s="7"/>
      <c r="CT47" s="7"/>
      <c r="CU47" s="2" t="s">
        <v>151</v>
      </c>
      <c r="CV47" s="2" t="s">
        <v>142</v>
      </c>
      <c r="CW47" s="2" t="s">
        <v>397</v>
      </c>
      <c r="CX47" s="2" t="s">
        <v>470</v>
      </c>
      <c r="CY47" s="2" t="s">
        <v>154</v>
      </c>
      <c r="CZ47" s="2" t="s">
        <v>154</v>
      </c>
      <c r="DA47" s="2" t="s">
        <v>145</v>
      </c>
      <c r="DB47" s="4"/>
      <c r="DC47" s="8"/>
      <c r="DD47" s="4">
        <v>8</v>
      </c>
      <c r="DE47" s="8">
        <v>227.76</v>
      </c>
      <c r="DF47" s="7">
        <v>-1</v>
      </c>
      <c r="DG47" s="7">
        <v>-1</v>
      </c>
      <c r="DH47" s="2" t="s">
        <v>151</v>
      </c>
      <c r="DI47" s="2" t="s">
        <v>142</v>
      </c>
      <c r="DJ47" s="2" t="s">
        <v>145</v>
      </c>
      <c r="DK47" s="2" t="s">
        <v>212</v>
      </c>
      <c r="DL47" s="2" t="s">
        <v>154</v>
      </c>
      <c r="DM47" s="2" t="s">
        <v>154</v>
      </c>
      <c r="DN47" s="2" t="s">
        <v>145</v>
      </c>
      <c r="DO47" s="4">
        <v>12</v>
      </c>
      <c r="DP47" s="8">
        <v>536.31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200</v>
      </c>
      <c r="DX47" s="2" t="s">
        <v>265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401</v>
      </c>
      <c r="EK47" s="2" t="s">
        <v>527</v>
      </c>
      <c r="EL47" s="2" t="s">
        <v>154</v>
      </c>
      <c r="EM47" s="2" t="s">
        <v>154</v>
      </c>
      <c r="EN47" s="2" t="s">
        <v>145</v>
      </c>
      <c r="EO47" s="4">
        <v>3</v>
      </c>
      <c r="EP47" s="8">
        <v>106.92</v>
      </c>
      <c r="EQ47" s="4"/>
      <c r="ER47" s="8"/>
      <c r="ES47" s="7"/>
      <c r="ET47" s="7"/>
      <c r="EU47" s="2" t="s">
        <v>151</v>
      </c>
      <c r="EV47" s="2" t="s">
        <v>142</v>
      </c>
      <c r="EW47" s="2" t="s">
        <v>174</v>
      </c>
      <c r="EX47" s="2" t="s">
        <v>528</v>
      </c>
      <c r="EY47" s="2" t="s">
        <v>154</v>
      </c>
      <c r="EZ47" s="2" t="s">
        <v>154</v>
      </c>
      <c r="FA47" s="2" t="s">
        <v>145</v>
      </c>
      <c r="FB47" s="4"/>
      <c r="FC47" s="8"/>
      <c r="FD47" s="4">
        <v>1</v>
      </c>
      <c r="FE47" s="8">
        <v>27.3</v>
      </c>
      <c r="FF47" s="7">
        <v>-1</v>
      </c>
      <c r="FG47" s="7">
        <v>-1</v>
      </c>
      <c r="FH47" s="2" t="s">
        <v>151</v>
      </c>
      <c r="FI47" s="2" t="s">
        <v>142</v>
      </c>
      <c r="FJ47" s="2" t="s">
        <v>164</v>
      </c>
      <c r="FK47" s="2" t="s">
        <v>204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167</v>
      </c>
      <c r="GK47" s="2" t="s">
        <v>284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197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404</v>
      </c>
      <c r="KX47" s="2" t="s">
        <v>529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530</v>
      </c>
      <c r="B48" s="2" t="s">
        <v>134</v>
      </c>
      <c r="C48" s="2" t="s">
        <v>135</v>
      </c>
      <c r="D48" s="2" t="s">
        <v>520</v>
      </c>
      <c r="E48" s="2" t="s">
        <v>521</v>
      </c>
      <c r="F48" s="2" t="s">
        <v>138</v>
      </c>
      <c r="G48" s="2" t="s">
        <v>145</v>
      </c>
      <c r="H48" s="2" t="s">
        <v>145</v>
      </c>
      <c r="I48" s="2" t="s">
        <v>531</v>
      </c>
      <c r="J48" s="2" t="s">
        <v>524</v>
      </c>
      <c r="K48" s="2" t="s">
        <v>230</v>
      </c>
      <c r="L48" s="3">
        <v>30.86</v>
      </c>
      <c r="M48" s="3">
        <v>32.4</v>
      </c>
      <c r="N48" s="3">
        <v>89.99</v>
      </c>
      <c r="O48" s="2" t="s">
        <v>142</v>
      </c>
      <c r="P48" s="2" t="s">
        <v>231</v>
      </c>
      <c r="Q48" s="2" t="s">
        <v>144</v>
      </c>
      <c r="R48" s="2" t="s">
        <v>145</v>
      </c>
      <c r="S48" s="2" t="s">
        <v>145</v>
      </c>
      <c r="T48" s="2" t="s">
        <v>232</v>
      </c>
      <c r="U48" s="2" t="s">
        <v>394</v>
      </c>
      <c r="V48" s="2" t="s">
        <v>233</v>
      </c>
      <c r="W48" s="2" t="s">
        <v>145</v>
      </c>
      <c r="X48" s="2" t="s">
        <v>145</v>
      </c>
      <c r="Y48" s="2" t="s">
        <v>532</v>
      </c>
      <c r="Z48" s="4">
        <v>194</v>
      </c>
      <c r="AA48" s="4">
        <f>=ROUNDDOWN(215.555555555556,0)</f>
      </c>
      <c r="AB48" s="5">
        <v>0.9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246.37</v>
      </c>
      <c r="AR48" s="4"/>
      <c r="AS48" s="8"/>
      <c r="AT48" s="7"/>
      <c r="AU48" s="7"/>
      <c r="AV48" s="4">
        <v>4</v>
      </c>
      <c r="AW48" s="8">
        <v>246.37</v>
      </c>
      <c r="AX48" s="4"/>
      <c r="AY48" s="8"/>
      <c r="AZ48" s="7"/>
      <c r="BA48" s="7"/>
      <c r="BB48" s="7">
        <v>1</v>
      </c>
      <c r="BC48" s="4">
        <v>4</v>
      </c>
      <c r="BD48" s="8">
        <v>246.37</v>
      </c>
      <c r="BE48" s="4"/>
      <c r="BF48" s="8"/>
      <c r="BG48" s="7"/>
      <c r="BH48" s="7"/>
      <c r="BI48" s="7">
        <v>1</v>
      </c>
      <c r="BJ48" s="4">
        <v>4</v>
      </c>
      <c r="BK48" s="8">
        <v>246.37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145</v>
      </c>
      <c r="BV48" s="2" t="s">
        <v>145</v>
      </c>
      <c r="BW48" s="2" t="s">
        <v>145</v>
      </c>
      <c r="BX48" s="2" t="s">
        <v>145</v>
      </c>
      <c r="BY48" s="2" t="s">
        <v>145</v>
      </c>
      <c r="BZ48" s="2" t="s">
        <v>145</v>
      </c>
      <c r="CA48" s="2" t="s">
        <v>145</v>
      </c>
      <c r="CB48" s="4"/>
      <c r="CC48" s="8"/>
      <c r="CD48" s="4"/>
      <c r="CE48" s="8"/>
      <c r="CF48" s="7"/>
      <c r="CG48" s="7"/>
      <c r="CH48" s="2" t="s">
        <v>145</v>
      </c>
      <c r="CI48" s="2" t="s">
        <v>145</v>
      </c>
      <c r="CJ48" s="2" t="s">
        <v>145</v>
      </c>
      <c r="CK48" s="2" t="s">
        <v>145</v>
      </c>
      <c r="CL48" s="2" t="s">
        <v>145</v>
      </c>
      <c r="CM48" s="2" t="s">
        <v>145</v>
      </c>
      <c r="CN48" s="2" t="s">
        <v>145</v>
      </c>
      <c r="CO48" s="4"/>
      <c r="CP48" s="8"/>
      <c r="CQ48" s="4"/>
      <c r="CR48" s="8"/>
      <c r="CS48" s="7"/>
      <c r="CT48" s="7"/>
      <c r="CU48" s="2" t="s">
        <v>145</v>
      </c>
      <c r="CV48" s="2" t="s">
        <v>145</v>
      </c>
      <c r="CW48" s="2" t="s">
        <v>145</v>
      </c>
      <c r="CX48" s="2" t="s">
        <v>145</v>
      </c>
      <c r="CY48" s="2" t="s">
        <v>145</v>
      </c>
      <c r="CZ48" s="2" t="s">
        <v>145</v>
      </c>
      <c r="DA48" s="2" t="s">
        <v>145</v>
      </c>
      <c r="DB48" s="4"/>
      <c r="DC48" s="8"/>
      <c r="DD48" s="4"/>
      <c r="DE48" s="8"/>
      <c r="DF48" s="7"/>
      <c r="DG48" s="7"/>
      <c r="DH48" s="2" t="s">
        <v>145</v>
      </c>
      <c r="DI48" s="2" t="s">
        <v>145</v>
      </c>
      <c r="DJ48" s="2" t="s">
        <v>145</v>
      </c>
      <c r="DK48" s="2" t="s">
        <v>145</v>
      </c>
      <c r="DL48" s="2" t="s">
        <v>145</v>
      </c>
      <c r="DM48" s="2" t="s">
        <v>145</v>
      </c>
      <c r="DN48" s="2" t="s">
        <v>145</v>
      </c>
      <c r="DO48" s="4">
        <v>4</v>
      </c>
      <c r="DP48" s="8">
        <v>246.37</v>
      </c>
      <c r="DQ48" s="4"/>
      <c r="DR48" s="8"/>
      <c r="DS48" s="7"/>
      <c r="DT48" s="7"/>
      <c r="DU48" s="2" t="s">
        <v>151</v>
      </c>
      <c r="DV48" s="2" t="s">
        <v>142</v>
      </c>
      <c r="DW48" s="2" t="s">
        <v>145</v>
      </c>
      <c r="DX48" s="2" t="s">
        <v>245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145</v>
      </c>
      <c r="EI48" s="2" t="s">
        <v>145</v>
      </c>
      <c r="EJ48" s="2" t="s">
        <v>145</v>
      </c>
      <c r="EK48" s="2" t="s">
        <v>145</v>
      </c>
      <c r="EL48" s="2" t="s">
        <v>145</v>
      </c>
      <c r="EM48" s="2" t="s">
        <v>145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145</v>
      </c>
      <c r="EX48" s="2" t="s">
        <v>145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145</v>
      </c>
      <c r="FI48" s="2" t="s">
        <v>145</v>
      </c>
      <c r="FJ48" s="2" t="s">
        <v>145</v>
      </c>
      <c r="FK48" s="2" t="s">
        <v>145</v>
      </c>
      <c r="FL48" s="2" t="s">
        <v>145</v>
      </c>
      <c r="FM48" s="2" t="s">
        <v>145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145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>
        <v>194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533</v>
      </c>
      <c r="B49" s="2" t="s">
        <v>134</v>
      </c>
      <c r="C49" s="2" t="s">
        <v>135</v>
      </c>
      <c r="D49" s="2" t="s">
        <v>520</v>
      </c>
      <c r="E49" s="2" t="s">
        <v>521</v>
      </c>
      <c r="F49" s="2" t="s">
        <v>534</v>
      </c>
      <c r="G49" s="2" t="s">
        <v>534</v>
      </c>
      <c r="H49" s="2" t="s">
        <v>534</v>
      </c>
      <c r="I49" s="2" t="s">
        <v>523</v>
      </c>
      <c r="J49" s="2" t="s">
        <v>524</v>
      </c>
      <c r="K49" s="2" t="s">
        <v>491</v>
      </c>
      <c r="L49" s="3">
        <v>24.76</v>
      </c>
      <c r="M49" s="3">
        <v>26</v>
      </c>
      <c r="N49" s="3">
        <v>79.99</v>
      </c>
      <c r="O49" s="2" t="s">
        <v>340</v>
      </c>
      <c r="P49" s="2" t="s">
        <v>341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259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3</v>
      </c>
      <c r="AC49" s="2" t="s">
        <v>145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2</v>
      </c>
      <c r="AS49" s="8">
        <v>135.98</v>
      </c>
      <c r="AT49" s="7">
        <v>-1</v>
      </c>
      <c r="AU49" s="7">
        <v>-1</v>
      </c>
      <c r="AV49" s="4"/>
      <c r="AW49" s="8"/>
      <c r="AX49" s="4">
        <v>2</v>
      </c>
      <c r="AY49" s="8">
        <v>135.98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135.98</v>
      </c>
      <c r="BG49" s="7">
        <v>-1</v>
      </c>
      <c r="BH49" s="7">
        <v>-1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241</v>
      </c>
      <c r="BW49" s="2" t="s">
        <v>152</v>
      </c>
      <c r="BX49" s="2" t="s">
        <v>350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241</v>
      </c>
      <c r="CJ49" s="2" t="s">
        <v>155</v>
      </c>
      <c r="CK49" s="2" t="s">
        <v>367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241</v>
      </c>
      <c r="CW49" s="2" t="s">
        <v>397</v>
      </c>
      <c r="CX49" s="2" t="s">
        <v>145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241</v>
      </c>
      <c r="DJ49" s="2" t="s">
        <v>145</v>
      </c>
      <c r="DK49" s="2" t="s">
        <v>535</v>
      </c>
      <c r="DL49" s="2" t="s">
        <v>154</v>
      </c>
      <c r="DM49" s="2" t="s">
        <v>154</v>
      </c>
      <c r="DN49" s="2" t="s">
        <v>145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151</v>
      </c>
      <c r="DV49" s="2" t="s">
        <v>241</v>
      </c>
      <c r="DW49" s="2" t="s">
        <v>174</v>
      </c>
      <c r="DX49" s="2" t="s">
        <v>345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241</v>
      </c>
      <c r="EJ49" s="2" t="s">
        <v>401</v>
      </c>
      <c r="EK49" s="2" t="s">
        <v>145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241</v>
      </c>
      <c r="EW49" s="2" t="s">
        <v>174</v>
      </c>
      <c r="EX49" s="2" t="s">
        <v>180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241</v>
      </c>
      <c r="FJ49" s="2" t="s">
        <v>164</v>
      </c>
      <c r="FK49" s="2" t="s">
        <v>317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241</v>
      </c>
      <c r="GJ49" s="2" t="s">
        <v>167</v>
      </c>
      <c r="GK49" s="2" t="s">
        <v>536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241</v>
      </c>
      <c r="JW49" s="2" t="s">
        <v>197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241</v>
      </c>
      <c r="KW49" s="2" t="s">
        <v>404</v>
      </c>
      <c r="KX49" s="2" t="s">
        <v>537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538</v>
      </c>
      <c r="B50" s="2" t="s">
        <v>134</v>
      </c>
      <c r="C50" s="2" t="s">
        <v>135</v>
      </c>
      <c r="D50" s="2" t="s">
        <v>520</v>
      </c>
      <c r="E50" s="2" t="s">
        <v>539</v>
      </c>
      <c r="F50" s="2" t="s">
        <v>522</v>
      </c>
      <c r="G50" s="2" t="s">
        <v>522</v>
      </c>
      <c r="H50" s="2" t="s">
        <v>522</v>
      </c>
      <c r="I50" s="2" t="s">
        <v>523</v>
      </c>
      <c r="J50" s="2" t="s">
        <v>524</v>
      </c>
      <c r="K50" s="2" t="s">
        <v>230</v>
      </c>
      <c r="L50" s="3">
        <v>26.68</v>
      </c>
      <c r="M50" s="3">
        <v>28.01</v>
      </c>
      <c r="N50" s="3">
        <v>89.99</v>
      </c>
      <c r="O50" s="2" t="s">
        <v>142</v>
      </c>
      <c r="P50" s="2" t="s">
        <v>231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394</v>
      </c>
      <c r="V50" s="2" t="s">
        <v>525</v>
      </c>
      <c r="W50" s="2" t="s">
        <v>148</v>
      </c>
      <c r="X50" s="2" t="s">
        <v>145</v>
      </c>
      <c r="Y50" s="2" t="s">
        <v>174</v>
      </c>
      <c r="Z50" s="4">
        <v>137</v>
      </c>
      <c r="AA50" s="4">
        <f>=ROUNDDOWN(52.6923076923077,0)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4</v>
      </c>
      <c r="AQ50" s="8">
        <v>154.76</v>
      </c>
      <c r="AR50" s="4">
        <v>5</v>
      </c>
      <c r="AS50" s="8">
        <v>217.88</v>
      </c>
      <c r="AT50" s="7">
        <v>-0.2</v>
      </c>
      <c r="AU50" s="7">
        <v>-0.2897</v>
      </c>
      <c r="AV50" s="4">
        <v>4</v>
      </c>
      <c r="AW50" s="8">
        <v>154.76</v>
      </c>
      <c r="AX50" s="4">
        <v>5</v>
      </c>
      <c r="AY50" s="8">
        <v>217.88</v>
      </c>
      <c r="AZ50" s="7">
        <v>-0.2</v>
      </c>
      <c r="BA50" s="7">
        <v>-0.2897</v>
      </c>
      <c r="BB50" s="7">
        <v>1</v>
      </c>
      <c r="BC50" s="4">
        <v>16</v>
      </c>
      <c r="BD50" s="8">
        <v>377.28</v>
      </c>
      <c r="BE50" s="4">
        <v>14</v>
      </c>
      <c r="BF50" s="8">
        <v>473.46</v>
      </c>
      <c r="BG50" s="7">
        <v>0.1429</v>
      </c>
      <c r="BH50" s="7">
        <v>-0.2031</v>
      </c>
      <c r="BI50" s="7">
        <v>0.4102</v>
      </c>
      <c r="BJ50" s="4">
        <v>4</v>
      </c>
      <c r="BK50" s="8">
        <v>154.76</v>
      </c>
      <c r="BL50" s="2" t="s">
        <v>540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241</v>
      </c>
      <c r="BW50" s="2" t="s">
        <v>152</v>
      </c>
      <c r="BX50" s="2" t="s">
        <v>541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155</v>
      </c>
      <c r="CK50" s="2" t="s">
        <v>542</v>
      </c>
      <c r="CL50" s="2" t="s">
        <v>154</v>
      </c>
      <c r="CM50" s="2" t="s">
        <v>154</v>
      </c>
      <c r="CN50" s="2" t="s">
        <v>145</v>
      </c>
      <c r="CO50" s="4">
        <v>2</v>
      </c>
      <c r="CP50" s="8">
        <v>61.18</v>
      </c>
      <c r="CQ50" s="4"/>
      <c r="CR50" s="8"/>
      <c r="CS50" s="7"/>
      <c r="CT50" s="7"/>
      <c r="CU50" s="2" t="s">
        <v>151</v>
      </c>
      <c r="CV50" s="2" t="s">
        <v>142</v>
      </c>
      <c r="CW50" s="2" t="s">
        <v>397</v>
      </c>
      <c r="CX50" s="2" t="s">
        <v>368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>
        <v>2</v>
      </c>
      <c r="DP50" s="8">
        <v>93.58</v>
      </c>
      <c r="DQ50" s="4">
        <v>2</v>
      </c>
      <c r="DR50" s="8">
        <v>135.98</v>
      </c>
      <c r="DS50" s="7"/>
      <c r="DT50" s="7">
        <v>-0.3118</v>
      </c>
      <c r="DU50" s="2" t="s">
        <v>151</v>
      </c>
      <c r="DV50" s="2" t="s">
        <v>142</v>
      </c>
      <c r="DW50" s="2" t="s">
        <v>200</v>
      </c>
      <c r="DX50" s="2" t="s">
        <v>361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401</v>
      </c>
      <c r="EK50" s="2" t="s">
        <v>536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174</v>
      </c>
      <c r="EX50" s="2" t="s">
        <v>472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3</v>
      </c>
      <c r="FE50" s="8">
        <v>81.9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417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151</v>
      </c>
      <c r="GI50" s="2" t="s">
        <v>142</v>
      </c>
      <c r="GJ50" s="2" t="s">
        <v>167</v>
      </c>
      <c r="GK50" s="2" t="s">
        <v>543</v>
      </c>
      <c r="GL50" s="2" t="s">
        <v>154</v>
      </c>
      <c r="GM50" s="2" t="s">
        <v>154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197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404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137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544</v>
      </c>
      <c r="B51" s="2" t="s">
        <v>134</v>
      </c>
      <c r="C51" s="2" t="s">
        <v>135</v>
      </c>
      <c r="D51" s="2" t="s">
        <v>520</v>
      </c>
      <c r="E51" s="2" t="s">
        <v>539</v>
      </c>
      <c r="F51" s="2" t="s">
        <v>522</v>
      </c>
      <c r="G51" s="2" t="s">
        <v>522</v>
      </c>
      <c r="H51" s="2" t="s">
        <v>522</v>
      </c>
      <c r="I51" s="2" t="s">
        <v>523</v>
      </c>
      <c r="J51" s="2" t="s">
        <v>524</v>
      </c>
      <c r="K51" s="2" t="s">
        <v>258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545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394</v>
      </c>
      <c r="V51" s="2" t="s">
        <v>525</v>
      </c>
      <c r="W51" s="2" t="s">
        <v>148</v>
      </c>
      <c r="X51" s="2" t="s">
        <v>145</v>
      </c>
      <c r="Y51" s="2" t="s">
        <v>174</v>
      </c>
      <c r="Z51" s="4">
        <v>34</v>
      </c>
      <c r="AA51" s="4">
        <f>=ROUNDDOWN(26.1538461538461,0)</f>
      </c>
      <c r="AB51" s="5">
        <v>1.3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6</v>
      </c>
      <c r="AQ51" s="8">
        <v>148.72</v>
      </c>
      <c r="AR51" s="4">
        <v>5</v>
      </c>
      <c r="AS51" s="8">
        <v>139.36</v>
      </c>
      <c r="AT51" s="7">
        <v>0.2</v>
      </c>
      <c r="AU51" s="7">
        <v>0.0672</v>
      </c>
      <c r="AV51" s="4">
        <v>6</v>
      </c>
      <c r="AW51" s="8">
        <v>148.72</v>
      </c>
      <c r="AX51" s="4">
        <v>5</v>
      </c>
      <c r="AY51" s="8">
        <v>139.36</v>
      </c>
      <c r="AZ51" s="7">
        <v>0.2</v>
      </c>
      <c r="BA51" s="7">
        <v>0.0672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0.3942</v>
      </c>
      <c r="BJ51" s="4">
        <v>6</v>
      </c>
      <c r="BK51" s="8">
        <v>148.72</v>
      </c>
      <c r="BL51" s="2" t="s">
        <v>546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241</v>
      </c>
      <c r="BW51" s="2" t="s">
        <v>152</v>
      </c>
      <c r="BX51" s="2" t="s">
        <v>416</v>
      </c>
      <c r="BY51" s="2" t="s">
        <v>154</v>
      </c>
      <c r="BZ51" s="2" t="s">
        <v>154</v>
      </c>
      <c r="CA51" s="2" t="s">
        <v>145</v>
      </c>
      <c r="CB51" s="4">
        <v>2</v>
      </c>
      <c r="CC51" s="8">
        <v>36.4</v>
      </c>
      <c r="CD51" s="4"/>
      <c r="CE51" s="8"/>
      <c r="CF51" s="7"/>
      <c r="CG51" s="7"/>
      <c r="CH51" s="2" t="s">
        <v>151</v>
      </c>
      <c r="CI51" s="2" t="s">
        <v>142</v>
      </c>
      <c r="CJ51" s="2" t="s">
        <v>155</v>
      </c>
      <c r="CK51" s="2" t="s">
        <v>417</v>
      </c>
      <c r="CL51" s="2" t="s">
        <v>154</v>
      </c>
      <c r="CM51" s="2" t="s">
        <v>154</v>
      </c>
      <c r="CN51" s="2" t="s">
        <v>145</v>
      </c>
      <c r="CO51" s="4">
        <v>4</v>
      </c>
      <c r="CP51" s="8">
        <v>112.32</v>
      </c>
      <c r="CQ51" s="4"/>
      <c r="CR51" s="8"/>
      <c r="CS51" s="7"/>
      <c r="CT51" s="7"/>
      <c r="CU51" s="2" t="s">
        <v>151</v>
      </c>
      <c r="CV51" s="2" t="s">
        <v>142</v>
      </c>
      <c r="CW51" s="2" t="s">
        <v>397</v>
      </c>
      <c r="CX51" s="2" t="s">
        <v>547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200</v>
      </c>
      <c r="DX51" s="2" t="s">
        <v>178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401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2</v>
      </c>
      <c r="ER51" s="8">
        <v>57.46</v>
      </c>
      <c r="ES51" s="7">
        <v>-1</v>
      </c>
      <c r="ET51" s="7">
        <v>-1</v>
      </c>
      <c r="EU51" s="2" t="s">
        <v>151</v>
      </c>
      <c r="EV51" s="2" t="s">
        <v>142</v>
      </c>
      <c r="EW51" s="2" t="s">
        <v>174</v>
      </c>
      <c r="EX51" s="2" t="s">
        <v>180</v>
      </c>
      <c r="EY51" s="2" t="s">
        <v>154</v>
      </c>
      <c r="EZ51" s="2" t="s">
        <v>154</v>
      </c>
      <c r="FA51" s="2" t="s">
        <v>145</v>
      </c>
      <c r="FB51" s="4"/>
      <c r="FC51" s="8"/>
      <c r="FD51" s="4">
        <v>3</v>
      </c>
      <c r="FE51" s="8">
        <v>81.9</v>
      </c>
      <c r="FF51" s="7">
        <v>-1</v>
      </c>
      <c r="FG51" s="7">
        <v>-1</v>
      </c>
      <c r="FH51" s="2" t="s">
        <v>151</v>
      </c>
      <c r="FI51" s="2" t="s">
        <v>142</v>
      </c>
      <c r="FJ51" s="2" t="s">
        <v>164</v>
      </c>
      <c r="FK51" s="2" t="s">
        <v>417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142</v>
      </c>
      <c r="GJ51" s="2" t="s">
        <v>167</v>
      </c>
      <c r="GK51" s="2" t="s">
        <v>548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142</v>
      </c>
      <c r="JW51" s="2" t="s">
        <v>197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404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34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549</v>
      </c>
      <c r="B52" s="2" t="s">
        <v>134</v>
      </c>
      <c r="C52" s="2" t="s">
        <v>135</v>
      </c>
      <c r="D52" s="2" t="s">
        <v>520</v>
      </c>
      <c r="E52" s="2" t="s">
        <v>539</v>
      </c>
      <c r="F52" s="2" t="s">
        <v>522</v>
      </c>
      <c r="G52" s="2" t="s">
        <v>522</v>
      </c>
      <c r="H52" s="2" t="s">
        <v>522</v>
      </c>
      <c r="I52" s="2" t="s">
        <v>523</v>
      </c>
      <c r="J52" s="2" t="s">
        <v>524</v>
      </c>
      <c r="K52" s="2" t="s">
        <v>199</v>
      </c>
      <c r="L52" s="3">
        <v>24.76</v>
      </c>
      <c r="M52" s="3">
        <v>26</v>
      </c>
      <c r="N52" s="3">
        <v>79.99</v>
      </c>
      <c r="O52" s="2" t="s">
        <v>414</v>
      </c>
      <c r="P52" s="2" t="s">
        <v>349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394</v>
      </c>
      <c r="V52" s="2" t="s">
        <v>525</v>
      </c>
      <c r="W52" s="2" t="s">
        <v>148</v>
      </c>
      <c r="X52" s="2" t="s">
        <v>145</v>
      </c>
      <c r="Y52" s="2" t="s">
        <v>174</v>
      </c>
      <c r="Z52" s="4">
        <v>83</v>
      </c>
      <c r="AA52" s="4">
        <f>=ROUNDDOWN(138.333333333333,0)</f>
      </c>
      <c r="AB52" s="5">
        <v>0.6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6</v>
      </c>
      <c r="AQ52" s="8">
        <v>73.8</v>
      </c>
      <c r="AR52" s="4">
        <v>4</v>
      </c>
      <c r="AS52" s="8">
        <v>116.22</v>
      </c>
      <c r="AT52" s="7">
        <v>0.5</v>
      </c>
      <c r="AU52" s="7">
        <v>-0.365</v>
      </c>
      <c r="AV52" s="4">
        <v>6</v>
      </c>
      <c r="AW52" s="8">
        <v>73.8</v>
      </c>
      <c r="AX52" s="4">
        <v>4</v>
      </c>
      <c r="AY52" s="8">
        <v>116.22</v>
      </c>
      <c r="AZ52" s="7">
        <v>0.5</v>
      </c>
      <c r="BA52" s="7">
        <v>-0.365</v>
      </c>
      <c r="BB52" s="7">
        <v>1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0.1956</v>
      </c>
      <c r="BJ52" s="4">
        <v>6</v>
      </c>
      <c r="BK52" s="8">
        <v>73.8</v>
      </c>
      <c r="BL52" s="2" t="s">
        <v>550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241</v>
      </c>
      <c r="BW52" s="2" t="s">
        <v>152</v>
      </c>
      <c r="BX52" s="2" t="s">
        <v>551</v>
      </c>
      <c r="BY52" s="2" t="s">
        <v>154</v>
      </c>
      <c r="BZ52" s="2" t="s">
        <v>154</v>
      </c>
      <c r="CA52" s="2" t="s">
        <v>145</v>
      </c>
      <c r="CB52" s="4">
        <v>4</v>
      </c>
      <c r="CC52" s="8">
        <v>7.8</v>
      </c>
      <c r="CD52" s="4"/>
      <c r="CE52" s="8"/>
      <c r="CF52" s="7"/>
      <c r="CG52" s="7"/>
      <c r="CH52" s="2" t="s">
        <v>151</v>
      </c>
      <c r="CI52" s="2" t="s">
        <v>142</v>
      </c>
      <c r="CJ52" s="2" t="s">
        <v>155</v>
      </c>
      <c r="CK52" s="2" t="s">
        <v>552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397</v>
      </c>
      <c r="CX52" s="2" t="s">
        <v>416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553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174</v>
      </c>
      <c r="DX52" s="2" t="s">
        <v>206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401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>
        <v>2</v>
      </c>
      <c r="EP52" s="8">
        <v>66</v>
      </c>
      <c r="EQ52" s="4">
        <v>3</v>
      </c>
      <c r="ER52" s="8">
        <v>88.14</v>
      </c>
      <c r="ES52" s="7">
        <v>-0.3333</v>
      </c>
      <c r="ET52" s="7">
        <v>-0.2512</v>
      </c>
      <c r="EU52" s="2" t="s">
        <v>151</v>
      </c>
      <c r="EV52" s="2" t="s">
        <v>142</v>
      </c>
      <c r="EW52" s="2" t="s">
        <v>174</v>
      </c>
      <c r="EX52" s="2" t="s">
        <v>226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164</v>
      </c>
      <c r="FK52" s="2" t="s">
        <v>380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>
        <v>1</v>
      </c>
      <c r="GE52" s="8">
        <v>28.08</v>
      </c>
      <c r="GF52" s="7">
        <v>-1</v>
      </c>
      <c r="GG52" s="7">
        <v>-1</v>
      </c>
      <c r="GH52" s="2" t="s">
        <v>151</v>
      </c>
      <c r="GI52" s="2" t="s">
        <v>142</v>
      </c>
      <c r="GJ52" s="2" t="s">
        <v>167</v>
      </c>
      <c r="GK52" s="2" t="s">
        <v>271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197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404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83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554</v>
      </c>
      <c r="B53" s="2" t="s">
        <v>134</v>
      </c>
      <c r="C53" s="2" t="s">
        <v>135</v>
      </c>
      <c r="D53" s="2" t="s">
        <v>520</v>
      </c>
      <c r="E53" s="2" t="s">
        <v>539</v>
      </c>
      <c r="F53" s="2" t="s">
        <v>534</v>
      </c>
      <c r="G53" s="2" t="s">
        <v>534</v>
      </c>
      <c r="H53" s="2" t="s">
        <v>534</v>
      </c>
      <c r="I53" s="2" t="s">
        <v>523</v>
      </c>
      <c r="J53" s="2" t="s">
        <v>524</v>
      </c>
      <c r="K53" s="2" t="s">
        <v>423</v>
      </c>
      <c r="L53" s="3">
        <v>24.76</v>
      </c>
      <c r="M53" s="3">
        <v>26</v>
      </c>
      <c r="N53" s="3">
        <v>79.99</v>
      </c>
      <c r="O53" s="2" t="s">
        <v>414</v>
      </c>
      <c r="P53" s="2" t="s">
        <v>349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394</v>
      </c>
      <c r="V53" s="2" t="s">
        <v>259</v>
      </c>
      <c r="W53" s="2" t="s">
        <v>148</v>
      </c>
      <c r="X53" s="2" t="s">
        <v>145</v>
      </c>
      <c r="Y53" s="2" t="s">
        <v>174</v>
      </c>
      <c r="Z53" s="4">
        <v>32</v>
      </c>
      <c r="AA53" s="4">
        <f>=ROUNDDOWN(26.6666666666667,0)</f>
      </c>
      <c r="AB53" s="5">
        <v>1.2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2</v>
      </c>
      <c r="AQ53" s="8">
        <v>83.98</v>
      </c>
      <c r="AR53" s="4">
        <v>8</v>
      </c>
      <c r="AS53" s="8">
        <v>323.05</v>
      </c>
      <c r="AT53" s="7">
        <v>-0.75</v>
      </c>
      <c r="AU53" s="7">
        <v>-0.74</v>
      </c>
      <c r="AV53" s="4">
        <v>2</v>
      </c>
      <c r="AW53" s="8">
        <v>83.98</v>
      </c>
      <c r="AX53" s="4">
        <v>8</v>
      </c>
      <c r="AY53" s="8">
        <v>323.05</v>
      </c>
      <c r="AZ53" s="7">
        <v>-0.75</v>
      </c>
      <c r="BA53" s="7">
        <v>-0.74</v>
      </c>
      <c r="BB53" s="7">
        <v>1</v>
      </c>
      <c r="BC53" s="4">
        <v>2</v>
      </c>
      <c r="BD53" s="8">
        <v>83.98</v>
      </c>
      <c r="BE53" s="4">
        <v>8</v>
      </c>
      <c r="BF53" s="8">
        <v>323.05</v>
      </c>
      <c r="BG53" s="7">
        <v>-0.75</v>
      </c>
      <c r="BH53" s="7">
        <v>-0.74</v>
      </c>
      <c r="BI53" s="7">
        <v>1</v>
      </c>
      <c r="BJ53" s="4">
        <v>2</v>
      </c>
      <c r="BK53" s="8">
        <v>83.98</v>
      </c>
      <c r="BL53" s="2" t="s">
        <v>555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541</v>
      </c>
      <c r="BY53" s="2" t="s">
        <v>154</v>
      </c>
      <c r="BZ53" s="2" t="s">
        <v>154</v>
      </c>
      <c r="CA53" s="2" t="s">
        <v>145</v>
      </c>
      <c r="CB53" s="4"/>
      <c r="CC53" s="8"/>
      <c r="CD53" s="4">
        <v>2</v>
      </c>
      <c r="CE53" s="8">
        <v>36.4</v>
      </c>
      <c r="CF53" s="7">
        <v>-1</v>
      </c>
      <c r="CG53" s="7">
        <v>-1</v>
      </c>
      <c r="CH53" s="2" t="s">
        <v>151</v>
      </c>
      <c r="CI53" s="2" t="s">
        <v>142</v>
      </c>
      <c r="CJ53" s="2" t="s">
        <v>155</v>
      </c>
      <c r="CK53" s="2" t="s">
        <v>351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142</v>
      </c>
      <c r="CW53" s="2" t="s">
        <v>397</v>
      </c>
      <c r="CX53" s="2" t="s">
        <v>145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151</v>
      </c>
      <c r="DI53" s="2" t="s">
        <v>142</v>
      </c>
      <c r="DJ53" s="2" t="s">
        <v>145</v>
      </c>
      <c r="DK53" s="2" t="s">
        <v>556</v>
      </c>
      <c r="DL53" s="2" t="s">
        <v>154</v>
      </c>
      <c r="DM53" s="2" t="s">
        <v>154</v>
      </c>
      <c r="DN53" s="2" t="s">
        <v>145</v>
      </c>
      <c r="DO53" s="4">
        <v>2</v>
      </c>
      <c r="DP53" s="8">
        <v>83.98</v>
      </c>
      <c r="DQ53" s="4">
        <v>3</v>
      </c>
      <c r="DR53" s="8">
        <v>203.97</v>
      </c>
      <c r="DS53" s="7">
        <v>-0.3333</v>
      </c>
      <c r="DT53" s="7">
        <v>-0.5883</v>
      </c>
      <c r="DU53" s="2" t="s">
        <v>151</v>
      </c>
      <c r="DV53" s="2" t="s">
        <v>142</v>
      </c>
      <c r="DW53" s="2" t="s">
        <v>174</v>
      </c>
      <c r="DX53" s="2" t="s">
        <v>400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401</v>
      </c>
      <c r="EK53" s="2" t="s">
        <v>557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174</v>
      </c>
      <c r="EX53" s="2" t="s">
        <v>178</v>
      </c>
      <c r="EY53" s="2" t="s">
        <v>154</v>
      </c>
      <c r="EZ53" s="2" t="s">
        <v>154</v>
      </c>
      <c r="FA53" s="2" t="s">
        <v>145</v>
      </c>
      <c r="FB53" s="4"/>
      <c r="FC53" s="8"/>
      <c r="FD53" s="4">
        <v>2</v>
      </c>
      <c r="FE53" s="8">
        <v>54.6</v>
      </c>
      <c r="FF53" s="7">
        <v>-1</v>
      </c>
      <c r="FG53" s="7">
        <v>-1</v>
      </c>
      <c r="FH53" s="2" t="s">
        <v>151</v>
      </c>
      <c r="FI53" s="2" t="s">
        <v>142</v>
      </c>
      <c r="FJ53" s="2" t="s">
        <v>164</v>
      </c>
      <c r="FK53" s="2" t="s">
        <v>558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>
        <v>1</v>
      </c>
      <c r="GE53" s="8">
        <v>28.08</v>
      </c>
      <c r="GF53" s="7">
        <v>-1</v>
      </c>
      <c r="GG53" s="7">
        <v>-1</v>
      </c>
      <c r="GH53" s="2" t="s">
        <v>151</v>
      </c>
      <c r="GI53" s="2" t="s">
        <v>142</v>
      </c>
      <c r="GJ53" s="2" t="s">
        <v>167</v>
      </c>
      <c r="GK53" s="2" t="s">
        <v>559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151</v>
      </c>
      <c r="JV53" s="2" t="s">
        <v>142</v>
      </c>
      <c r="JW53" s="2" t="s">
        <v>197</v>
      </c>
      <c r="JX53" s="2" t="s">
        <v>145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404</v>
      </c>
      <c r="KX53" s="2" t="s">
        <v>145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>
        <v>32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16" t="s">
        <v>560</v>
      </c>
      <c r="B54" s="9" t="s">
        <v>145</v>
      </c>
      <c r="C54" s="9" t="s">
        <v>145</v>
      </c>
      <c r="D54" s="9" t="s">
        <v>145</v>
      </c>
      <c r="E54" s="9" t="s">
        <v>145</v>
      </c>
      <c r="F54" s="9" t="s">
        <v>145</v>
      </c>
      <c r="G54" s="9" t="s">
        <v>145</v>
      </c>
      <c r="H54" s="9" t="s">
        <v>145</v>
      </c>
      <c r="I54" s="9" t="s">
        <v>145</v>
      </c>
      <c r="J54" s="9" t="s">
        <v>145</v>
      </c>
      <c r="K54" s="9" t="s">
        <v>145</v>
      </c>
      <c r="L54" s="10"/>
      <c r="M54" s="10"/>
      <c r="N54" s="10"/>
      <c r="O54" s="9" t="s">
        <v>145</v>
      </c>
      <c r="P54" s="9" t="s">
        <v>145</v>
      </c>
      <c r="Q54" s="9" t="s">
        <v>145</v>
      </c>
      <c r="R54" s="9" t="s">
        <v>145</v>
      </c>
      <c r="S54" s="9" t="s">
        <v>145</v>
      </c>
      <c r="T54" s="9" t="s">
        <v>145</v>
      </c>
      <c r="U54" s="9" t="s">
        <v>145</v>
      </c>
      <c r="V54" s="9" t="s">
        <v>145</v>
      </c>
      <c r="W54" s="9" t="s">
        <v>145</v>
      </c>
      <c r="X54" s="9" t="s">
        <v>145</v>
      </c>
      <c r="Y54" s="9" t="s">
        <v>145</v>
      </c>
      <c r="Z54" s="11">
        <v>3411</v>
      </c>
      <c r="AA54" s="11">
        <f>=ROUNDDOWN({0},0)</f>
      </c>
      <c r="AB54" s="12">
        <v>211.5</v>
      </c>
      <c r="AC54" s="9" t="s">
        <v>145</v>
      </c>
      <c r="AD54" s="11"/>
      <c r="AE54" s="11">
        <v>500</v>
      </c>
      <c r="AF54" s="13"/>
      <c r="AG54" s="13"/>
      <c r="AH54" s="14"/>
      <c r="AI54" s="11"/>
      <c r="AJ54" s="11">
        <f>=ROUNDDOWN({0},0)</f>
      </c>
      <c r="AK54" s="12"/>
      <c r="AL54" s="9" t="s">
        <v>145</v>
      </c>
      <c r="AM54" s="11"/>
      <c r="AN54" s="11"/>
      <c r="AO54" s="14"/>
      <c r="AP54" s="11">
        <v>1098</v>
      </c>
      <c r="AQ54" s="15">
        <v>160256.68</v>
      </c>
      <c r="AR54" s="11">
        <v>671</v>
      </c>
      <c r="AS54" s="15">
        <v>106785.98</v>
      </c>
      <c r="AT54" s="14">
        <v>0.6364</v>
      </c>
      <c r="AU54" s="14">
        <v>0.5007</v>
      </c>
      <c r="AV54" s="11">
        <v>1098</v>
      </c>
      <c r="AW54" s="15">
        <v>160256.68</v>
      </c>
      <c r="AX54" s="11">
        <v>671</v>
      </c>
      <c r="AY54" s="15">
        <v>106785.98</v>
      </c>
      <c r="AZ54" s="14">
        <v>0.6364</v>
      </c>
      <c r="BA54" s="14">
        <v>0.5007</v>
      </c>
      <c r="BB54" s="14"/>
      <c r="BC54" s="11">
        <v>1098</v>
      </c>
      <c r="BD54" s="15">
        <v>160256.68</v>
      </c>
      <c r="BE54" s="11">
        <v>671</v>
      </c>
      <c r="BF54" s="15">
        <v>106785.98</v>
      </c>
      <c r="BG54" s="14">
        <v>0.6364</v>
      </c>
      <c r="BH54" s="14">
        <v>0.5007</v>
      </c>
      <c r="BI54" s="14"/>
      <c r="BJ54" s="11"/>
      <c r="BK54" s="15"/>
      <c r="BL54" s="9" t="s">
        <v>145</v>
      </c>
      <c r="BM54" s="14"/>
      <c r="BN54" s="14"/>
      <c r="BO54" s="11">
        <v>326</v>
      </c>
      <c r="BP54" s="15">
        <v>43129.81</v>
      </c>
      <c r="BQ54" s="11">
        <v>166</v>
      </c>
      <c r="BR54" s="15">
        <v>22861.62</v>
      </c>
      <c r="BS54" s="14">
        <v>0.9639</v>
      </c>
      <c r="BT54" s="14">
        <v>0.8866</v>
      </c>
      <c r="BU54" s="9" t="s">
        <v>145</v>
      </c>
      <c r="BV54" s="9" t="s">
        <v>145</v>
      </c>
      <c r="BW54" s="9" t="s">
        <v>145</v>
      </c>
      <c r="BX54" s="9" t="s">
        <v>145</v>
      </c>
      <c r="BY54" s="9" t="s">
        <v>145</v>
      </c>
      <c r="BZ54" s="9" t="s">
        <v>145</v>
      </c>
      <c r="CA54" s="9" t="s">
        <v>145</v>
      </c>
      <c r="CB54" s="11">
        <v>257</v>
      </c>
      <c r="CC54" s="15">
        <v>31034.15</v>
      </c>
      <c r="CD54" s="11">
        <v>145</v>
      </c>
      <c r="CE54" s="15">
        <v>20097.89</v>
      </c>
      <c r="CF54" s="14">
        <v>0.7724</v>
      </c>
      <c r="CG54" s="14">
        <v>0.5441</v>
      </c>
      <c r="CH54" s="9" t="s">
        <v>145</v>
      </c>
      <c r="CI54" s="9" t="s">
        <v>145</v>
      </c>
      <c r="CJ54" s="9" t="s">
        <v>145</v>
      </c>
      <c r="CK54" s="9" t="s">
        <v>145</v>
      </c>
      <c r="CL54" s="9" t="s">
        <v>145</v>
      </c>
      <c r="CM54" s="9" t="s">
        <v>145</v>
      </c>
      <c r="CN54" s="9" t="s">
        <v>145</v>
      </c>
      <c r="CO54" s="11">
        <v>165</v>
      </c>
      <c r="CP54" s="15">
        <v>26604.23</v>
      </c>
      <c r="CQ54" s="11">
        <v>46</v>
      </c>
      <c r="CR54" s="15">
        <v>8514.84</v>
      </c>
      <c r="CS54" s="14">
        <v>2.587</v>
      </c>
      <c r="CT54" s="14">
        <v>2.1245</v>
      </c>
      <c r="CU54" s="9" t="s">
        <v>145</v>
      </c>
      <c r="CV54" s="9" t="s">
        <v>145</v>
      </c>
      <c r="CW54" s="9" t="s">
        <v>145</v>
      </c>
      <c r="CX54" s="9" t="s">
        <v>145</v>
      </c>
      <c r="CY54" s="9" t="s">
        <v>145</v>
      </c>
      <c r="CZ54" s="9" t="s">
        <v>145</v>
      </c>
      <c r="DA54" s="9" t="s">
        <v>145</v>
      </c>
      <c r="DB54" s="11">
        <v>140</v>
      </c>
      <c r="DC54" s="15">
        <v>24448.77</v>
      </c>
      <c r="DD54" s="11">
        <v>163</v>
      </c>
      <c r="DE54" s="15">
        <v>28670.27</v>
      </c>
      <c r="DF54" s="14">
        <v>-0.1411</v>
      </c>
      <c r="DG54" s="14">
        <v>-0.1472</v>
      </c>
      <c r="DH54" s="9" t="s">
        <v>145</v>
      </c>
      <c r="DI54" s="9" t="s">
        <v>145</v>
      </c>
      <c r="DJ54" s="9" t="s">
        <v>145</v>
      </c>
      <c r="DK54" s="9" t="s">
        <v>145</v>
      </c>
      <c r="DL54" s="9" t="s">
        <v>145</v>
      </c>
      <c r="DM54" s="9" t="s">
        <v>145</v>
      </c>
      <c r="DN54" s="9" t="s">
        <v>145</v>
      </c>
      <c r="DO54" s="11">
        <v>146</v>
      </c>
      <c r="DP54" s="15">
        <v>24422.21</v>
      </c>
      <c r="DQ54" s="11">
        <v>28</v>
      </c>
      <c r="DR54" s="15">
        <v>8508.73</v>
      </c>
      <c r="DS54" s="14">
        <v>4.2143</v>
      </c>
      <c r="DT54" s="14">
        <v>1.8703</v>
      </c>
      <c r="DU54" s="9" t="s">
        <v>145</v>
      </c>
      <c r="DV54" s="9" t="s">
        <v>145</v>
      </c>
      <c r="DW54" s="9" t="s">
        <v>145</v>
      </c>
      <c r="DX54" s="9" t="s">
        <v>145</v>
      </c>
      <c r="DY54" s="9" t="s">
        <v>145</v>
      </c>
      <c r="DZ54" s="9" t="s">
        <v>145</v>
      </c>
      <c r="EA54" s="9" t="s">
        <v>145</v>
      </c>
      <c r="EB54" s="11">
        <v>40</v>
      </c>
      <c r="EC54" s="15">
        <v>6137.58</v>
      </c>
      <c r="ED54" s="11">
        <v>1</v>
      </c>
      <c r="EE54" s="15">
        <v>225.22</v>
      </c>
      <c r="EF54" s="14">
        <v>39</v>
      </c>
      <c r="EG54" s="14">
        <v>26.2515</v>
      </c>
      <c r="EH54" s="9" t="s">
        <v>145</v>
      </c>
      <c r="EI54" s="9" t="s">
        <v>145</v>
      </c>
      <c r="EJ54" s="9" t="s">
        <v>145</v>
      </c>
      <c r="EK54" s="9" t="s">
        <v>145</v>
      </c>
      <c r="EL54" s="9" t="s">
        <v>145</v>
      </c>
      <c r="EM54" s="9" t="s">
        <v>145</v>
      </c>
      <c r="EN54" s="9" t="s">
        <v>145</v>
      </c>
      <c r="EO54" s="11">
        <v>14</v>
      </c>
      <c r="EP54" s="15">
        <v>2607.2</v>
      </c>
      <c r="EQ54" s="11">
        <v>27</v>
      </c>
      <c r="ER54" s="15">
        <v>3471.01</v>
      </c>
      <c r="ES54" s="14">
        <v>-0.4815</v>
      </c>
      <c r="ET54" s="14">
        <v>-0.2489</v>
      </c>
      <c r="EU54" s="9" t="s">
        <v>145</v>
      </c>
      <c r="EV54" s="9" t="s">
        <v>145</v>
      </c>
      <c r="EW54" s="9" t="s">
        <v>145</v>
      </c>
      <c r="EX54" s="9" t="s">
        <v>145</v>
      </c>
      <c r="EY54" s="9" t="s">
        <v>145</v>
      </c>
      <c r="EZ54" s="9" t="s">
        <v>145</v>
      </c>
      <c r="FA54" s="9" t="s">
        <v>145</v>
      </c>
      <c r="FB54" s="11">
        <v>7</v>
      </c>
      <c r="FC54" s="15">
        <v>1352.46</v>
      </c>
      <c r="FD54" s="11">
        <v>38</v>
      </c>
      <c r="FE54" s="15">
        <v>4531.64</v>
      </c>
      <c r="FF54" s="14">
        <v>-0.8158</v>
      </c>
      <c r="FG54" s="14">
        <v>-0.7016</v>
      </c>
      <c r="FH54" s="9" t="s">
        <v>145</v>
      </c>
      <c r="FI54" s="9" t="s">
        <v>145</v>
      </c>
      <c r="FJ54" s="9" t="s">
        <v>145</v>
      </c>
      <c r="FK54" s="9" t="s">
        <v>145</v>
      </c>
      <c r="FL54" s="9" t="s">
        <v>145</v>
      </c>
      <c r="FM54" s="9" t="s">
        <v>145</v>
      </c>
      <c r="FN54" s="9" t="s">
        <v>145</v>
      </c>
      <c r="FO54" s="11">
        <v>3</v>
      </c>
      <c r="FP54" s="15">
        <v>520.27</v>
      </c>
      <c r="FQ54" s="11"/>
      <c r="FR54" s="15"/>
      <c r="FS54" s="14"/>
      <c r="FT54" s="14"/>
      <c r="FU54" s="9" t="s">
        <v>145</v>
      </c>
      <c r="FV54" s="9" t="s">
        <v>145</v>
      </c>
      <c r="FW54" s="9" t="s">
        <v>145</v>
      </c>
      <c r="FX54" s="9" t="s">
        <v>145</v>
      </c>
      <c r="FY54" s="9" t="s">
        <v>145</v>
      </c>
      <c r="FZ54" s="9" t="s">
        <v>145</v>
      </c>
      <c r="GA54" s="9" t="s">
        <v>145</v>
      </c>
      <c r="GB54" s="11"/>
      <c r="GC54" s="15"/>
      <c r="GD54" s="11">
        <v>57</v>
      </c>
      <c r="GE54" s="15">
        <v>9904.76</v>
      </c>
      <c r="GF54" s="14">
        <v>-1</v>
      </c>
      <c r="GG54" s="14">
        <v>-1</v>
      </c>
      <c r="GH54" s="9" t="s">
        <v>145</v>
      </c>
      <c r="GI54" s="9" t="s">
        <v>145</v>
      </c>
      <c r="GJ54" s="9" t="s">
        <v>145</v>
      </c>
      <c r="GK54" s="9" t="s">
        <v>145</v>
      </c>
      <c r="GL54" s="9" t="s">
        <v>145</v>
      </c>
      <c r="GM54" s="9" t="s">
        <v>145</v>
      </c>
      <c r="GN54" s="9" t="s">
        <v>145</v>
      </c>
      <c r="GO54" s="11"/>
      <c r="GP54" s="15"/>
      <c r="GQ54" s="11"/>
      <c r="GR54" s="15"/>
      <c r="GS54" s="14"/>
      <c r="GT54" s="14"/>
      <c r="GU54" s="9" t="s">
        <v>145</v>
      </c>
      <c r="GV54" s="9" t="s">
        <v>145</v>
      </c>
      <c r="GW54" s="9" t="s">
        <v>145</v>
      </c>
      <c r="GX54" s="9" t="s">
        <v>145</v>
      </c>
      <c r="GY54" s="9" t="s">
        <v>145</v>
      </c>
      <c r="GZ54" s="9" t="s">
        <v>145</v>
      </c>
      <c r="HA54" s="9" t="s">
        <v>145</v>
      </c>
      <c r="HB54" s="11"/>
      <c r="HC54" s="15"/>
      <c r="HD54" s="11"/>
      <c r="HE54" s="15"/>
      <c r="HF54" s="14"/>
      <c r="HG54" s="14"/>
      <c r="HH54" s="9" t="s">
        <v>145</v>
      </c>
      <c r="HI54" s="9" t="s">
        <v>145</v>
      </c>
      <c r="HJ54" s="9" t="s">
        <v>145</v>
      </c>
      <c r="HK54" s="9" t="s">
        <v>145</v>
      </c>
      <c r="HL54" s="9" t="s">
        <v>145</v>
      </c>
      <c r="HM54" s="9" t="s">
        <v>145</v>
      </c>
      <c r="HN54" s="9" t="s">
        <v>145</v>
      </c>
      <c r="HO54" s="11"/>
      <c r="HP54" s="15"/>
      <c r="HQ54" s="11"/>
      <c r="HR54" s="15"/>
      <c r="HS54" s="14"/>
      <c r="HT54" s="14"/>
      <c r="HU54" s="9" t="s">
        <v>145</v>
      </c>
      <c r="HV54" s="9" t="s">
        <v>145</v>
      </c>
      <c r="HW54" s="9" t="s">
        <v>145</v>
      </c>
      <c r="HX54" s="9" t="s">
        <v>145</v>
      </c>
      <c r="HY54" s="9" t="s">
        <v>145</v>
      </c>
      <c r="HZ54" s="9" t="s">
        <v>145</v>
      </c>
      <c r="IA54" s="9" t="s">
        <v>145</v>
      </c>
      <c r="IB54" s="11"/>
      <c r="IC54" s="15"/>
      <c r="ID54" s="11"/>
      <c r="IE54" s="15"/>
      <c r="IF54" s="14"/>
      <c r="IG54" s="14"/>
      <c r="IH54" s="9" t="s">
        <v>145</v>
      </c>
      <c r="II54" s="9" t="s">
        <v>145</v>
      </c>
      <c r="IJ54" s="9" t="s">
        <v>145</v>
      </c>
      <c r="IK54" s="9" t="s">
        <v>145</v>
      </c>
      <c r="IL54" s="9" t="s">
        <v>145</v>
      </c>
      <c r="IM54" s="9" t="s">
        <v>145</v>
      </c>
      <c r="IN54" s="9" t="s">
        <v>145</v>
      </c>
      <c r="IO54" s="11"/>
      <c r="IP54" s="15"/>
      <c r="IQ54" s="11"/>
      <c r="IR54" s="15"/>
      <c r="IS54" s="14"/>
      <c r="IT54" s="14"/>
      <c r="IU54" s="9" t="s">
        <v>145</v>
      </c>
      <c r="IV54" s="9" t="s">
        <v>145</v>
      </c>
      <c r="IW54" s="9" t="s">
        <v>145</v>
      </c>
      <c r="IX54" s="9" t="s">
        <v>145</v>
      </c>
      <c r="IY54" s="9" t="s">
        <v>145</v>
      </c>
      <c r="IZ54" s="9" t="s">
        <v>145</v>
      </c>
      <c r="JA54" s="9" t="s">
        <v>145</v>
      </c>
      <c r="JB54" s="11"/>
      <c r="JC54" s="15"/>
      <c r="JD54" s="11"/>
      <c r="JE54" s="15"/>
      <c r="JF54" s="14"/>
      <c r="JG54" s="14"/>
      <c r="JH54" s="9" t="s">
        <v>145</v>
      </c>
      <c r="JI54" s="9" t="s">
        <v>145</v>
      </c>
      <c r="JJ54" s="9" t="s">
        <v>145</v>
      </c>
      <c r="JK54" s="9" t="s">
        <v>145</v>
      </c>
      <c r="JL54" s="9" t="s">
        <v>145</v>
      </c>
      <c r="JM54" s="9" t="s">
        <v>145</v>
      </c>
      <c r="JN54" s="9" t="s">
        <v>145</v>
      </c>
      <c r="JO54" s="11"/>
      <c r="JP54" s="15"/>
      <c r="JQ54" s="11"/>
      <c r="JR54" s="15"/>
      <c r="JS54" s="14"/>
      <c r="JT54" s="14"/>
      <c r="JU54" s="9" t="s">
        <v>145</v>
      </c>
      <c r="JV54" s="9" t="s">
        <v>145</v>
      </c>
      <c r="JW54" s="9" t="s">
        <v>145</v>
      </c>
      <c r="JX54" s="9" t="s">
        <v>145</v>
      </c>
      <c r="JY54" s="9" t="s">
        <v>145</v>
      </c>
      <c r="JZ54" s="9" t="s">
        <v>145</v>
      </c>
      <c r="KA54" s="9" t="s">
        <v>145</v>
      </c>
      <c r="KB54" s="11"/>
      <c r="KC54" s="15"/>
      <c r="KD54" s="11"/>
      <c r="KE54" s="15"/>
      <c r="KF54" s="14"/>
      <c r="KG54" s="14"/>
      <c r="KH54" s="9" t="s">
        <v>145</v>
      </c>
      <c r="KI54" s="9" t="s">
        <v>145</v>
      </c>
      <c r="KJ54" s="9" t="s">
        <v>145</v>
      </c>
      <c r="KK54" s="9" t="s">
        <v>145</v>
      </c>
      <c r="KL54" s="9" t="s">
        <v>145</v>
      </c>
      <c r="KM54" s="9" t="s">
        <v>145</v>
      </c>
      <c r="KN54" s="9" t="s">
        <v>145</v>
      </c>
      <c r="KO54" s="11"/>
      <c r="KP54" s="15"/>
      <c r="KQ54" s="11"/>
      <c r="KR54" s="15"/>
      <c r="KS54" s="14"/>
      <c r="KT54" s="14"/>
      <c r="KU54" s="9" t="s">
        <v>145</v>
      </c>
      <c r="KV54" s="9" t="s">
        <v>145</v>
      </c>
      <c r="KW54" s="9" t="s">
        <v>145</v>
      </c>
      <c r="KX54" s="9" t="s">
        <v>145</v>
      </c>
      <c r="KY54" s="9" t="s">
        <v>145</v>
      </c>
      <c r="KZ54" s="9" t="s">
        <v>145</v>
      </c>
      <c r="LA54" s="9" t="s">
        <v>145</v>
      </c>
      <c r="LB54" s="11"/>
      <c r="LC54" s="15"/>
      <c r="LD54" s="11"/>
      <c r="LE54" s="15"/>
      <c r="LF54" s="14"/>
      <c r="LG54" s="14"/>
      <c r="LH54" s="9" t="s">
        <v>145</v>
      </c>
      <c r="LI54" s="9" t="s">
        <v>145</v>
      </c>
      <c r="LJ54" s="9" t="s">
        <v>145</v>
      </c>
      <c r="LK54" s="9" t="s">
        <v>145</v>
      </c>
      <c r="LL54" s="9" t="s">
        <v>145</v>
      </c>
      <c r="LM54" s="9" t="s">
        <v>145</v>
      </c>
      <c r="LN54" s="9" t="s">
        <v>145</v>
      </c>
      <c r="LO54" s="11"/>
      <c r="LP54" s="15"/>
      <c r="LQ54" s="11"/>
      <c r="LR54" s="15"/>
      <c r="LS54" s="14"/>
      <c r="LT54" s="14"/>
      <c r="LU54" s="9" t="s">
        <v>145</v>
      </c>
      <c r="LV54" s="9" t="s">
        <v>145</v>
      </c>
      <c r="LW54" s="9" t="s">
        <v>145</v>
      </c>
      <c r="LX54" s="9" t="s">
        <v>145</v>
      </c>
      <c r="LY54" s="9" t="s">
        <v>145</v>
      </c>
      <c r="LZ54" s="9" t="s">
        <v>145</v>
      </c>
      <c r="MA54" s="9" t="s">
        <v>145</v>
      </c>
      <c r="MB54" s="11"/>
      <c r="MC54" s="15"/>
      <c r="MD54" s="11"/>
      <c r="ME54" s="15"/>
      <c r="MF54" s="14"/>
      <c r="MG54" s="14"/>
      <c r="MH54" s="9" t="s">
        <v>145</v>
      </c>
      <c r="MI54" s="9" t="s">
        <v>145</v>
      </c>
      <c r="MJ54" s="9" t="s">
        <v>145</v>
      </c>
      <c r="MK54" s="9" t="s">
        <v>145</v>
      </c>
      <c r="ML54" s="9" t="s">
        <v>145</v>
      </c>
      <c r="MM54" s="9" t="s">
        <v>145</v>
      </c>
      <c r="MN54" s="9" t="s">
        <v>145</v>
      </c>
      <c r="MO54" s="11"/>
      <c r="MP54" s="15"/>
      <c r="MQ54" s="11"/>
      <c r="MR54" s="15"/>
      <c r="MS54" s="14"/>
      <c r="MT54" s="14"/>
      <c r="MU54" s="9" t="s">
        <v>145</v>
      </c>
      <c r="MV54" s="9" t="s">
        <v>145</v>
      </c>
      <c r="MW54" s="9" t="s">
        <v>145</v>
      </c>
      <c r="MX54" s="9" t="s">
        <v>145</v>
      </c>
      <c r="MY54" s="9" t="s">
        <v>145</v>
      </c>
      <c r="MZ54" s="9" t="s">
        <v>145</v>
      </c>
      <c r="NA54" s="9" t="s">
        <v>145</v>
      </c>
      <c r="NB54" s="11"/>
      <c r="NC54" s="15"/>
      <c r="ND54" s="11"/>
      <c r="NE54" s="15"/>
      <c r="NF54" s="14"/>
      <c r="NG54" s="14"/>
      <c r="NH54" s="9" t="s">
        <v>145</v>
      </c>
      <c r="NI54" s="9" t="s">
        <v>145</v>
      </c>
      <c r="NJ54" s="9" t="s">
        <v>145</v>
      </c>
      <c r="NK54" s="9" t="s">
        <v>145</v>
      </c>
      <c r="NL54" s="9" t="s">
        <v>145</v>
      </c>
      <c r="NM54" s="9" t="s">
        <v>145</v>
      </c>
      <c r="NN54" s="9" t="s">
        <v>145</v>
      </c>
      <c r="NO54" s="11"/>
      <c r="NP54" s="15"/>
      <c r="NQ54" s="11"/>
      <c r="NR54" s="15"/>
      <c r="NS54" s="14"/>
      <c r="NT54" s="14"/>
      <c r="NU54" s="9" t="s">
        <v>145</v>
      </c>
      <c r="NV54" s="9" t="s">
        <v>145</v>
      </c>
      <c r="NW54" s="9" t="s">
        <v>145</v>
      </c>
      <c r="NX54" s="9" t="s">
        <v>145</v>
      </c>
      <c r="NY54" s="9" t="s">
        <v>145</v>
      </c>
      <c r="NZ54" s="9" t="s">
        <v>145</v>
      </c>
      <c r="OA54" s="9" t="s">
        <v>145</v>
      </c>
      <c r="OB54" s="11"/>
      <c r="OC54" s="15"/>
      <c r="OD54" s="11"/>
      <c r="OE54" s="15"/>
      <c r="OF54" s="14"/>
      <c r="OG54" s="14"/>
      <c r="OH54" s="9" t="s">
        <v>145</v>
      </c>
      <c r="OI54" s="9" t="s">
        <v>145</v>
      </c>
      <c r="OJ54" s="9" t="s">
        <v>145</v>
      </c>
      <c r="OK54" s="9" t="s">
        <v>145</v>
      </c>
      <c r="OL54" s="9" t="s">
        <v>145</v>
      </c>
      <c r="OM54" s="9" t="s">
        <v>145</v>
      </c>
      <c r="ON54" s="9" t="s">
        <v>145</v>
      </c>
      <c r="OO54" s="11"/>
      <c r="OP54" s="15"/>
      <c r="OQ54" s="11"/>
      <c r="OR54" s="15"/>
      <c r="OS54" s="14"/>
      <c r="OT54" s="14"/>
      <c r="OU54" s="9" t="s">
        <v>145</v>
      </c>
      <c r="OV54" s="9" t="s">
        <v>145</v>
      </c>
      <c r="OW54" s="9" t="s">
        <v>145</v>
      </c>
      <c r="OX54" s="9" t="s">
        <v>145</v>
      </c>
      <c r="OY54" s="9" t="s">
        <v>145</v>
      </c>
      <c r="OZ54" s="9" t="s">
        <v>145</v>
      </c>
      <c r="PA54" s="9" t="s">
        <v>145</v>
      </c>
      <c r="PB54" s="11">
        <v>3091</v>
      </c>
      <c r="PC54" s="11"/>
      <c r="PD54" s="11"/>
      <c r="PE54" s="11">
        <v>320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561</v>
      </c>
      <c r="D2" s="0" t="s">
        <v>562</v>
      </c>
      <c r="E2" s="0" t="s">
        <v>563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564</v>
      </c>
      <c r="J4" s="1" t="s">
        <v>565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566</v>
      </c>
      <c r="P4" s="1" t="s">
        <v>567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568</v>
      </c>
      <c r="F5" s="1" t="s">
        <v>569</v>
      </c>
      <c r="G5" s="1" t="s">
        <v>568</v>
      </c>
      <c r="H5" s="1" t="s">
        <v>569</v>
      </c>
      <c r="I5" s="1" t="s">
        <v>564</v>
      </c>
      <c r="J5" s="1" t="s">
        <v>565</v>
      </c>
      <c r="K5" s="1" t="s">
        <v>570</v>
      </c>
      <c r="L5" s="1" t="s">
        <v>571</v>
      </c>
      <c r="M5" s="1" t="s">
        <v>570</v>
      </c>
      <c r="N5" s="1" t="s">
        <v>571</v>
      </c>
      <c r="O5" s="1" t="s">
        <v>566</v>
      </c>
      <c r="P5" s="1" t="s">
        <v>567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861</v>
      </c>
      <c r="F6" s="8">
        <v>149655.38</v>
      </c>
      <c r="G6" s="4">
        <v>456</v>
      </c>
      <c r="H6" s="8">
        <v>98252.88</v>
      </c>
      <c r="I6" s="7">
        <v>0.8882</v>
      </c>
      <c r="J6" s="7">
        <v>0.5232</v>
      </c>
      <c r="K6" s="4">
        <v>861</v>
      </c>
      <c r="L6" s="8">
        <v>149655.38</v>
      </c>
      <c r="M6" s="4">
        <v>456</v>
      </c>
      <c r="N6" s="8">
        <v>98252.88</v>
      </c>
      <c r="O6" s="7">
        <v>0.8882</v>
      </c>
      <c r="P6" s="7">
        <v>0.5232</v>
      </c>
    </row>
    <row r="7">
      <c r="A7" s="2" t="s">
        <v>134</v>
      </c>
      <c r="B7" s="2" t="s">
        <v>135</v>
      </c>
      <c r="C7" s="2" t="s">
        <v>388</v>
      </c>
      <c r="D7" s="2" t="s">
        <v>389</v>
      </c>
      <c r="E7" s="4">
        <v>167</v>
      </c>
      <c r="F7" s="8">
        <v>6551.76</v>
      </c>
      <c r="G7" s="4">
        <v>165</v>
      </c>
      <c r="H7" s="8">
        <v>5676.26</v>
      </c>
      <c r="I7" s="7">
        <v>0.0121</v>
      </c>
      <c r="J7" s="7">
        <v>0.1542</v>
      </c>
      <c r="K7" s="4">
        <v>167</v>
      </c>
      <c r="L7" s="8">
        <v>6551.76</v>
      </c>
      <c r="M7" s="4">
        <v>165</v>
      </c>
      <c r="N7" s="8">
        <v>5676.26</v>
      </c>
      <c r="O7" s="7">
        <v>0.0121</v>
      </c>
      <c r="P7" s="7">
        <v>0.1542</v>
      </c>
    </row>
    <row r="8">
      <c r="A8" s="2" t="s">
        <v>134</v>
      </c>
      <c r="B8" s="2" t="s">
        <v>135</v>
      </c>
      <c r="C8" s="2" t="s">
        <v>487</v>
      </c>
      <c r="D8" s="2" t="s">
        <v>488</v>
      </c>
      <c r="E8" s="4">
        <v>27</v>
      </c>
      <c r="F8" s="8">
        <v>2519.46</v>
      </c>
      <c r="G8" s="4">
        <v>15</v>
      </c>
      <c r="H8" s="8">
        <v>1630.29</v>
      </c>
      <c r="I8" s="7">
        <v>0.8</v>
      </c>
      <c r="J8" s="7">
        <v>0.5454</v>
      </c>
      <c r="K8" s="4">
        <v>27</v>
      </c>
      <c r="L8" s="8">
        <v>2519.46</v>
      </c>
      <c r="M8" s="4">
        <v>15</v>
      </c>
      <c r="N8" s="8">
        <v>1630.29</v>
      </c>
      <c r="O8" s="7">
        <v>0.8</v>
      </c>
      <c r="P8" s="7">
        <v>0.5454</v>
      </c>
    </row>
    <row r="9">
      <c r="A9" s="2" t="s">
        <v>134</v>
      </c>
      <c r="B9" s="2" t="s">
        <v>135</v>
      </c>
      <c r="C9" s="2" t="s">
        <v>520</v>
      </c>
      <c r="D9" s="2" t="s">
        <v>521</v>
      </c>
      <c r="E9" s="4">
        <v>43</v>
      </c>
      <c r="F9" s="8">
        <v>1530.08</v>
      </c>
      <c r="G9" s="4">
        <v>35</v>
      </c>
      <c r="H9" s="8">
        <v>1226.55</v>
      </c>
      <c r="I9" s="7">
        <v>0.2286</v>
      </c>
      <c r="J9" s="7">
        <v>0.2475</v>
      </c>
      <c r="K9" s="4">
        <v>25</v>
      </c>
      <c r="L9" s="8">
        <v>1068.82</v>
      </c>
      <c r="M9" s="4">
        <v>13</v>
      </c>
      <c r="N9" s="8">
        <v>430.04</v>
      </c>
      <c r="O9" s="7">
        <v>0.9231</v>
      </c>
      <c r="P9" s="7">
        <v>1.4854</v>
      </c>
    </row>
    <row r="10">
      <c r="A10" s="2" t="s">
        <v>134</v>
      </c>
      <c r="B10" s="2" t="s">
        <v>135</v>
      </c>
      <c r="C10" s="2" t="s">
        <v>520</v>
      </c>
      <c r="D10" s="2" t="s">
        <v>539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18</v>
      </c>
      <c r="L10" s="8">
        <v>461.26</v>
      </c>
      <c r="M10" s="4">
        <v>22</v>
      </c>
      <c r="N10" s="8">
        <v>796.51</v>
      </c>
      <c r="O10" s="7">
        <v>-0.1818</v>
      </c>
      <c r="P10" s="7">
        <v>-0.4209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561</v>
      </c>
      <c r="D2" s="0" t="s">
        <v>562</v>
      </c>
      <c r="E2" s="0" t="s">
        <v>563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564</v>
      </c>
      <c r="I4" s="1" t="s">
        <v>565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566</v>
      </c>
      <c r="O4" s="1" t="s">
        <v>567</v>
      </c>
    </row>
    <row r="5">
      <c r="A5" s="1" t="s">
        <v>81</v>
      </c>
      <c r="B5" s="1" t="s">
        <v>83</v>
      </c>
      <c r="C5" s="1" t="s">
        <v>84</v>
      </c>
      <c r="D5" s="1" t="s">
        <v>568</v>
      </c>
      <c r="E5" s="1" t="s">
        <v>569</v>
      </c>
      <c r="F5" s="1" t="s">
        <v>568</v>
      </c>
      <c r="G5" s="1" t="s">
        <v>569</v>
      </c>
      <c r="H5" s="1" t="s">
        <v>564</v>
      </c>
      <c r="I5" s="1" t="s">
        <v>565</v>
      </c>
      <c r="J5" s="1" t="s">
        <v>570</v>
      </c>
      <c r="K5" s="1" t="s">
        <v>571</v>
      </c>
      <c r="L5" s="1" t="s">
        <v>570</v>
      </c>
      <c r="M5" s="1" t="s">
        <v>571</v>
      </c>
      <c r="N5" s="1" t="s">
        <v>566</v>
      </c>
      <c r="O5" s="1" t="s">
        <v>567</v>
      </c>
    </row>
    <row r="6">
      <c r="A6" s="2" t="s">
        <v>134</v>
      </c>
      <c r="B6" s="2" t="s">
        <v>136</v>
      </c>
      <c r="C6" s="2" t="s">
        <v>137</v>
      </c>
      <c r="D6" s="4">
        <v>861</v>
      </c>
      <c r="E6" s="8">
        <v>149655.38</v>
      </c>
      <c r="F6" s="4">
        <v>456</v>
      </c>
      <c r="G6" s="8">
        <v>98252.88</v>
      </c>
      <c r="H6" s="7">
        <v>0.8882</v>
      </c>
      <c r="I6" s="7">
        <v>0.5232</v>
      </c>
      <c r="J6" s="4">
        <v>861</v>
      </c>
      <c r="K6" s="8">
        <v>149655.38</v>
      </c>
      <c r="L6" s="4">
        <v>456</v>
      </c>
      <c r="M6" s="8">
        <v>98252.88</v>
      </c>
      <c r="N6" s="7">
        <v>0.8882</v>
      </c>
      <c r="O6" s="7">
        <v>0.5232</v>
      </c>
    </row>
    <row r="7">
      <c r="A7" s="2" t="s">
        <v>134</v>
      </c>
      <c r="B7" s="2" t="s">
        <v>388</v>
      </c>
      <c r="C7" s="2" t="s">
        <v>389</v>
      </c>
      <c r="D7" s="4">
        <v>167</v>
      </c>
      <c r="E7" s="8">
        <v>6551.76</v>
      </c>
      <c r="F7" s="4">
        <v>165</v>
      </c>
      <c r="G7" s="8">
        <v>5676.26</v>
      </c>
      <c r="H7" s="7">
        <v>0.0121</v>
      </c>
      <c r="I7" s="7">
        <v>0.1542</v>
      </c>
      <c r="J7" s="4">
        <v>167</v>
      </c>
      <c r="K7" s="8">
        <v>6551.76</v>
      </c>
      <c r="L7" s="4">
        <v>165</v>
      </c>
      <c r="M7" s="8">
        <v>5676.26</v>
      </c>
      <c r="N7" s="7">
        <v>0.0121</v>
      </c>
      <c r="O7" s="7">
        <v>0.1542</v>
      </c>
    </row>
    <row r="8">
      <c r="A8" s="2" t="s">
        <v>134</v>
      </c>
      <c r="B8" s="2" t="s">
        <v>487</v>
      </c>
      <c r="C8" s="2" t="s">
        <v>488</v>
      </c>
      <c r="D8" s="4">
        <v>27</v>
      </c>
      <c r="E8" s="8">
        <v>2519.46</v>
      </c>
      <c r="F8" s="4">
        <v>15</v>
      </c>
      <c r="G8" s="8">
        <v>1630.29</v>
      </c>
      <c r="H8" s="7">
        <v>0.8</v>
      </c>
      <c r="I8" s="7">
        <v>0.5454</v>
      </c>
      <c r="J8" s="4">
        <v>27</v>
      </c>
      <c r="K8" s="8">
        <v>2519.46</v>
      </c>
      <c r="L8" s="4">
        <v>15</v>
      </c>
      <c r="M8" s="8">
        <v>1630.29</v>
      </c>
      <c r="N8" s="7">
        <v>0.8</v>
      </c>
      <c r="O8" s="7">
        <v>0.5454</v>
      </c>
    </row>
    <row r="9">
      <c r="A9" s="2" t="s">
        <v>134</v>
      </c>
      <c r="B9" s="2" t="s">
        <v>520</v>
      </c>
      <c r="C9" s="2" t="s">
        <v>521</v>
      </c>
      <c r="D9" s="4">
        <v>43</v>
      </c>
      <c r="E9" s="8">
        <v>1530.08</v>
      </c>
      <c r="F9" s="4">
        <v>35</v>
      </c>
      <c r="G9" s="8">
        <v>1226.55</v>
      </c>
      <c r="H9" s="7">
        <v>0.2286</v>
      </c>
      <c r="I9" s="7">
        <v>0.2475</v>
      </c>
      <c r="J9" s="4">
        <v>25</v>
      </c>
      <c r="K9" s="8">
        <v>1068.82</v>
      </c>
      <c r="L9" s="4">
        <v>13</v>
      </c>
      <c r="M9" s="8">
        <v>430.04</v>
      </c>
      <c r="N9" s="7">
        <v>0.9231</v>
      </c>
      <c r="O9" s="7">
        <v>1.4854</v>
      </c>
    </row>
    <row r="10">
      <c r="A10" s="2" t="s">
        <v>134</v>
      </c>
      <c r="B10" s="2" t="s">
        <v>520</v>
      </c>
      <c r="C10" s="2" t="s">
        <v>539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18</v>
      </c>
      <c r="K10" s="8">
        <v>461.26</v>
      </c>
      <c r="L10" s="4">
        <v>22</v>
      </c>
      <c r="M10" s="8">
        <v>796.51</v>
      </c>
      <c r="N10" s="7">
        <v>-0.1818</v>
      </c>
      <c r="O10" s="7">
        <v>-0.4209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