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<sst xmlns="http://schemas.openxmlformats.org/spreadsheetml/2006/main" count="48" uniqueCount="48">
  <si>
    <t>Date Type:</t>
  </si>
  <si>
    <t>Shipped Date</t>
  </si>
  <si>
    <t>Start Date:</t>
  </si>
  <si>
    <t>11/23/2025</t>
  </si>
  <si>
    <t>End Date:</t>
  </si>
  <si>
    <t>Report Run Date:</t>
  </si>
  <si>
    <t>11/24/2025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</si>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</sst>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720710</v>
      </c>
      <c r="C5" s="11">
        <f>=ROUNDDOWN(29.3147910124791,0)</f>
      </c>
      <c r="D5" s="11">
        <v>181516</v>
      </c>
      <c r="E5" s="12">
        <v>0.9005</v>
      </c>
      <c r="F5" s="11"/>
      <c r="G5" s="11">
        <f>=ROUNDDOWN({0},0)</f>
      </c>
      <c r="H5" s="11"/>
      <c r="I5" s="12">
        <v>0.5556</v>
      </c>
      <c r="J5" s="11">
        <v>46</v>
      </c>
      <c r="K5" s="13">
        <v>3239.07</v>
      </c>
      <c r="L5" s="11">
        <v>2237</v>
      </c>
      <c r="M5" s="14">
        <v>1.45</v>
      </c>
      <c r="N5" s="11"/>
      <c r="O5" s="13"/>
      <c r="P5" s="11"/>
      <c r="Q5" s="14"/>
      <c r="R5" s="12"/>
      <c r="S5" s="12"/>
      <c r="T5" s="12"/>
      <c r="U5" s="12"/>
      <c r="V5" s="11">
        <v>46</v>
      </c>
      <c r="W5" s="13">
        <v>3239.07</v>
      </c>
      <c r="X5" s="11">
        <v>2137</v>
      </c>
      <c r="Y5" s="11"/>
      <c r="Z5" s="13"/>
      <c r="AA5" s="11"/>
      <c r="AB5" s="12"/>
      <c r="AC5" s="12"/>
    </row>
    <row r="6">
      <c r="A6" s="10" t="s">
        <v>32</v>
      </c>
      <c r="B6" s="11">
        <v>19594</v>
      </c>
      <c r="C6" s="11">
        <f>=ROUNDDOWN(57.2254672897196,0)</f>
      </c>
      <c r="D6" s="11"/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64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>
        <v>52</v>
      </c>
      <c r="Y6" s="11"/>
      <c r="Z6" s="13"/>
      <c r="AA6" s="11"/>
      <c r="AB6" s="12"/>
      <c r="AC6" s="12"/>
    </row>
    <row r="7">
      <c r="A7" s="10" t="s">
        <v>33</v>
      </c>
      <c r="B7" s="11">
        <v>19854</v>
      </c>
      <c r="C7" s="11">
        <f>=ROUNDDOWN(19.8520147985201,0)</f>
      </c>
      <c r="D7" s="11">
        <v>7274</v>
      </c>
      <c r="E7" s="12">
        <v>0.902</v>
      </c>
      <c r="F7" s="11"/>
      <c r="G7" s="11">
        <f>=ROUNDDOWN({0},0)</f>
      </c>
      <c r="H7" s="11"/>
      <c r="I7" s="12"/>
      <c r="J7" s="11">
        <v>4</v>
      </c>
      <c r="K7" s="13">
        <v>145.83</v>
      </c>
      <c r="L7" s="11">
        <v>93</v>
      </c>
      <c r="M7" s="14">
        <v>1.57</v>
      </c>
      <c r="N7" s="11"/>
      <c r="O7" s="13"/>
      <c r="P7" s="11"/>
      <c r="Q7" s="14"/>
      <c r="R7" s="12"/>
      <c r="S7" s="12"/>
      <c r="T7" s="12"/>
      <c r="U7" s="12"/>
      <c r="V7" s="11">
        <v>4</v>
      </c>
      <c r="W7" s="13">
        <v>145.83</v>
      </c>
      <c r="X7" s="11">
        <v>92</v>
      </c>
      <c r="Y7" s="11"/>
      <c r="Z7" s="13"/>
      <c r="AA7" s="11"/>
      <c r="AB7" s="12"/>
      <c r="AC7" s="12"/>
    </row>
    <row r="8">
      <c r="A8" s="10" t="s">
        <v>34</v>
      </c>
      <c r="B8" s="11">
        <v>146552</v>
      </c>
      <c r="C8" s="11">
        <f>=ROUNDDOWN(24.2579534544973,0)</f>
      </c>
      <c r="D8" s="11">
        <v>45530</v>
      </c>
      <c r="E8" s="12">
        <v>0.9935</v>
      </c>
      <c r="F8" s="11"/>
      <c r="G8" s="11">
        <f>=ROUNDDOWN({0},0)</f>
      </c>
      <c r="H8" s="11"/>
      <c r="I8" s="12"/>
      <c r="J8" s="11">
        <v>1</v>
      </c>
      <c r="K8" s="13">
        <v>21.64</v>
      </c>
      <c r="L8" s="11">
        <v>247</v>
      </c>
      <c r="M8" s="14">
        <v>0.09</v>
      </c>
      <c r="N8" s="11"/>
      <c r="O8" s="13"/>
      <c r="P8" s="11"/>
      <c r="Q8" s="14"/>
      <c r="R8" s="12"/>
      <c r="S8" s="12"/>
      <c r="T8" s="12"/>
      <c r="U8" s="12"/>
      <c r="V8" s="11">
        <v>1</v>
      </c>
      <c r="W8" s="13">
        <v>21.64</v>
      </c>
      <c r="X8" s="11">
        <v>241</v>
      </c>
      <c r="Y8" s="11"/>
      <c r="Z8" s="13"/>
      <c r="AA8" s="11"/>
      <c r="AB8" s="12"/>
      <c r="AC8" s="12"/>
    </row>
    <row r="9">
      <c r="A9" s="10" t="s">
        <v>35</v>
      </c>
      <c r="B9" s="11">
        <v>315610</v>
      </c>
      <c r="C9" s="11">
        <f>=ROUNDDOWN(31.4647179630331,0)</f>
      </c>
      <c r="D9" s="11">
        <v>139518</v>
      </c>
      <c r="E9" s="12">
        <v>0.9509</v>
      </c>
      <c r="F9" s="11"/>
      <c r="G9" s="11">
        <f>=ROUNDDOWN({0},0)</f>
      </c>
      <c r="H9" s="11"/>
      <c r="I9" s="12"/>
      <c r="J9" s="11"/>
      <c r="K9" s="13"/>
      <c r="L9" s="11">
        <v>343</v>
      </c>
      <c r="M9" s="14"/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332</v>
      </c>
      <c r="Y9" s="11"/>
      <c r="Z9" s="13"/>
      <c r="AA9" s="11"/>
      <c r="AB9" s="12"/>
      <c r="AC9" s="12"/>
    </row>
    <row r="10">
      <c r="A10" s="10" t="s">
        <v>36</v>
      </c>
      <c r="B10" s="11">
        <v>560635</v>
      </c>
      <c r="C10" s="11">
        <f>=ROUNDDOWN(40.7195566595488,0)</f>
      </c>
      <c r="D10" s="11">
        <v>140414</v>
      </c>
      <c r="E10" s="12">
        <v>0.9654</v>
      </c>
      <c r="F10" s="11"/>
      <c r="G10" s="11">
        <f>=ROUNDDOWN({0},0)</f>
      </c>
      <c r="H10" s="11"/>
      <c r="I10" s="12"/>
      <c r="J10" s="11">
        <v>23</v>
      </c>
      <c r="K10" s="13">
        <v>954.96</v>
      </c>
      <c r="L10" s="11">
        <v>1116</v>
      </c>
      <c r="M10" s="14">
        <v>0.86</v>
      </c>
      <c r="N10" s="11"/>
      <c r="O10" s="13"/>
      <c r="P10" s="11"/>
      <c r="Q10" s="14"/>
      <c r="R10" s="12"/>
      <c r="S10" s="12"/>
      <c r="T10" s="12"/>
      <c r="U10" s="12"/>
      <c r="V10" s="11">
        <v>23</v>
      </c>
      <c r="W10" s="13">
        <v>954.96</v>
      </c>
      <c r="X10" s="11">
        <v>943</v>
      </c>
      <c r="Y10" s="11"/>
      <c r="Z10" s="13"/>
      <c r="AA10" s="11"/>
      <c r="AB10" s="12"/>
      <c r="AC10" s="12"/>
    </row>
    <row r="11">
      <c r="A11" s="10" t="s">
        <v>37</v>
      </c>
      <c r="B11" s="11">
        <v>1754</v>
      </c>
      <c r="C11" s="11">
        <f>=ROUNDDOWN(55.6825396825397,0)</f>
      </c>
      <c r="D11" s="11">
        <v>770</v>
      </c>
      <c r="E11" s="12">
        <v>0.65</v>
      </c>
      <c r="F11" s="11"/>
      <c r="G11" s="11">
        <f>=ROUNDDOWN({0},0)</f>
      </c>
      <c r="H11" s="11"/>
      <c r="I11" s="12"/>
      <c r="J11" s="11"/>
      <c r="K11" s="13"/>
      <c r="L11" s="11">
        <v>72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>
        <v>60</v>
      </c>
      <c r="Y11" s="11"/>
      <c r="Z11" s="13"/>
      <c r="AA11" s="11"/>
      <c r="AB11" s="12"/>
      <c r="AC11" s="12"/>
    </row>
    <row r="12">
      <c r="A12" s="10" t="s">
        <v>38</v>
      </c>
      <c r="B12" s="11">
        <v>52104</v>
      </c>
      <c r="C12" s="11">
        <f>=ROUNDDOWN(11.4033091131927,0)</f>
      </c>
      <c r="D12" s="11">
        <v>66001</v>
      </c>
      <c r="E12" s="12">
        <v>0.7792</v>
      </c>
      <c r="F12" s="11"/>
      <c r="G12" s="11">
        <f>=ROUNDDOWN({0},0)</f>
      </c>
      <c r="H12" s="11">
        <v>5447</v>
      </c>
      <c r="I12" s="12">
        <v>0.7333</v>
      </c>
      <c r="J12" s="11">
        <v>21</v>
      </c>
      <c r="K12" s="13">
        <v>4305.07</v>
      </c>
      <c r="L12" s="11">
        <v>404</v>
      </c>
      <c r="M12" s="14">
        <v>10.66</v>
      </c>
      <c r="N12" s="11"/>
      <c r="O12" s="13"/>
      <c r="P12" s="11"/>
      <c r="Q12" s="14"/>
      <c r="R12" s="12"/>
      <c r="S12" s="12"/>
      <c r="T12" s="12"/>
      <c r="U12" s="12"/>
      <c r="V12" s="11">
        <v>21</v>
      </c>
      <c r="W12" s="13">
        <v>4305.07</v>
      </c>
      <c r="X12" s="11">
        <v>399</v>
      </c>
      <c r="Y12" s="11"/>
      <c r="Z12" s="13"/>
      <c r="AA12" s="11"/>
      <c r="AB12" s="12"/>
      <c r="AC12" s="12"/>
    </row>
    <row r="13">
      <c r="A13" s="10" t="s">
        <v>39</v>
      </c>
      <c r="B13" s="11">
        <v>34114</v>
      </c>
      <c r="C13" s="11">
        <f>=ROUNDDOWN(41.1607142857143,0)</f>
      </c>
      <c r="D13" s="11">
        <v>12201</v>
      </c>
      <c r="E13" s="12">
        <v>0.9812</v>
      </c>
      <c r="F13" s="11"/>
      <c r="G13" s="11">
        <f>=ROUNDDOWN({0},0)</f>
      </c>
      <c r="H13" s="11"/>
      <c r="I13" s="12"/>
      <c r="J13" s="11">
        <v>2</v>
      </c>
      <c r="K13" s="13">
        <v>186.11</v>
      </c>
      <c r="L13" s="11">
        <v>196</v>
      </c>
      <c r="M13" s="14">
        <v>0.95</v>
      </c>
      <c r="N13" s="11"/>
      <c r="O13" s="13"/>
      <c r="P13" s="11"/>
      <c r="Q13" s="14"/>
      <c r="R13" s="12"/>
      <c r="S13" s="12"/>
      <c r="T13" s="12"/>
      <c r="U13" s="12"/>
      <c r="V13" s="11">
        <v>2</v>
      </c>
      <c r="W13" s="13">
        <v>186.11</v>
      </c>
      <c r="X13" s="11">
        <v>196</v>
      </c>
      <c r="Y13" s="11"/>
      <c r="Z13" s="13"/>
      <c r="AA13" s="11"/>
      <c r="AB13" s="12"/>
      <c r="AC13" s="12"/>
    </row>
    <row r="14">
      <c r="A14" s="10" t="s">
        <v>40</v>
      </c>
      <c r="B14" s="11">
        <v>7170</v>
      </c>
      <c r="C14" s="11">
        <f>=ROUNDDOWN(15.0852093414685,0)</f>
      </c>
      <c r="D14" s="11">
        <v>4803</v>
      </c>
      <c r="E14" s="12">
        <v>0.8182</v>
      </c>
      <c r="F14" s="11"/>
      <c r="G14" s="11">
        <f>=ROUNDDOWN({0},0)</f>
      </c>
      <c r="H14" s="11"/>
      <c r="I14" s="12"/>
      <c r="J14" s="11">
        <v>5</v>
      </c>
      <c r="K14" s="13">
        <v>195.11</v>
      </c>
      <c r="L14" s="11">
        <v>62</v>
      </c>
      <c r="M14" s="14">
        <v>3.15</v>
      </c>
      <c r="N14" s="11"/>
      <c r="O14" s="13"/>
      <c r="P14" s="11"/>
      <c r="Q14" s="14"/>
      <c r="R14" s="12"/>
      <c r="S14" s="12"/>
      <c r="T14" s="12"/>
      <c r="U14" s="12"/>
      <c r="V14" s="11">
        <v>5</v>
      </c>
      <c r="W14" s="13">
        <v>195.11</v>
      </c>
      <c r="X14" s="11">
        <v>61</v>
      </c>
      <c r="Y14" s="11"/>
      <c r="Z14" s="13"/>
      <c r="AA14" s="11"/>
      <c r="AB14" s="12"/>
      <c r="AC14" s="12"/>
    </row>
    <row r="15">
      <c r="A15" s="10" t="s">
        <v>41</v>
      </c>
      <c r="B15" s="11">
        <v>15347</v>
      </c>
      <c r="C15" s="11">
        <f>=ROUNDDOWN(95.6795511221945,0)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23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</row>
    <row r="16">
      <c r="A16" s="10" t="s">
        <v>42</v>
      </c>
      <c r="B16" s="11">
        <v>31445</v>
      </c>
      <c r="C16" s="11">
        <f>=ROUNDDOWN(64.861798679868,0)</f>
      </c>
      <c r="D16" s="11"/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51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>
        <v>51</v>
      </c>
      <c r="Y16" s="11"/>
      <c r="Z16" s="13"/>
      <c r="AA16" s="11"/>
      <c r="AB16" s="12"/>
      <c r="AC16" s="12"/>
    </row>
    <row r="17">
      <c r="A17" s="10" t="s">
        <v>43</v>
      </c>
      <c r="B17" s="11">
        <v>4281</v>
      </c>
      <c r="C17" s="11">
        <f>=ROUNDDOWN(276.193548387097,0)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</row>
    <row r="18">
      <c r="A18" s="10" t="s">
        <v>44</v>
      </c>
      <c r="B18" s="11">
        <v>416428</v>
      </c>
      <c r="C18" s="11">
        <f>=ROUNDDOWN(28.4332709718827,0)</f>
      </c>
      <c r="D18" s="11">
        <v>63413</v>
      </c>
      <c r="E18" s="12">
        <v>0.9372</v>
      </c>
      <c r="F18" s="11"/>
      <c r="G18" s="11">
        <f>=ROUNDDOWN({0},0)</f>
      </c>
      <c r="H18" s="11"/>
      <c r="I18" s="12"/>
      <c r="J18" s="11">
        <v>3</v>
      </c>
      <c r="K18" s="13">
        <v>79.26</v>
      </c>
      <c r="L18" s="11">
        <v>1419</v>
      </c>
      <c r="M18" s="14">
        <v>0.06</v>
      </c>
      <c r="N18" s="11"/>
      <c r="O18" s="13"/>
      <c r="P18" s="11"/>
      <c r="Q18" s="14"/>
      <c r="R18" s="12"/>
      <c r="S18" s="12"/>
      <c r="T18" s="12"/>
      <c r="U18" s="12"/>
      <c r="V18" s="11">
        <v>3</v>
      </c>
      <c r="W18" s="13">
        <v>79.26</v>
      </c>
      <c r="X18" s="11">
        <v>1032</v>
      </c>
      <c r="Y18" s="11"/>
      <c r="Z18" s="13"/>
      <c r="AA18" s="11"/>
      <c r="AB18" s="12"/>
      <c r="AC18" s="12"/>
    </row>
    <row r="19">
      <c r="A19" s="10" t="s">
        <v>45</v>
      </c>
      <c r="B19" s="11">
        <v>97060</v>
      </c>
      <c r="C19" s="11">
        <f>=ROUNDDOWN(32.4930534632252,0)</f>
      </c>
      <c r="D19" s="11">
        <v>43855</v>
      </c>
      <c r="E19" s="12">
        <v>0.9466</v>
      </c>
      <c r="F19" s="11"/>
      <c r="G19" s="11">
        <f>=ROUNDDOWN({0},0)</f>
      </c>
      <c r="H19" s="11"/>
      <c r="I19" s="12"/>
      <c r="J19" s="11">
        <v>1</v>
      </c>
      <c r="K19" s="13">
        <v>34.55</v>
      </c>
      <c r="L19" s="11">
        <v>136</v>
      </c>
      <c r="M19" s="14">
        <v>0.25</v>
      </c>
      <c r="N19" s="11"/>
      <c r="O19" s="13"/>
      <c r="P19" s="11"/>
      <c r="Q19" s="14"/>
      <c r="R19" s="12"/>
      <c r="S19" s="12"/>
      <c r="T19" s="12"/>
      <c r="U19" s="12"/>
      <c r="V19" s="11">
        <v>1</v>
      </c>
      <c r="W19" s="13">
        <v>34.55</v>
      </c>
      <c r="X19" s="11">
        <v>132</v>
      </c>
      <c r="Y19" s="11"/>
      <c r="Z19" s="13"/>
      <c r="AA19" s="11"/>
      <c r="AB19" s="12"/>
      <c r="AC19" s="12"/>
    </row>
    <row r="20">
      <c r="A20" s="10" t="s">
        <v>46</v>
      </c>
      <c r="B20" s="11">
        <v>234314</v>
      </c>
      <c r="C20" s="11">
        <f>=ROUNDDOWN(28.8109876057446,0)</f>
      </c>
      <c r="D20" s="11">
        <v>70820</v>
      </c>
      <c r="E20" s="12">
        <v>0.9814</v>
      </c>
      <c r="F20" s="11"/>
      <c r="G20" s="11">
        <f>=ROUNDDOWN({0},0)</f>
      </c>
      <c r="H20" s="11"/>
      <c r="I20" s="12"/>
      <c r="J20" s="11"/>
      <c r="K20" s="13"/>
      <c r="L20" s="11">
        <v>557</v>
      </c>
      <c r="M20" s="14"/>
      <c r="N20" s="11"/>
      <c r="O20" s="13"/>
      <c r="P20" s="11"/>
      <c r="Q20" s="14"/>
      <c r="R20" s="12"/>
      <c r="S20" s="12"/>
      <c r="T20" s="12"/>
      <c r="U20" s="12"/>
      <c r="V20" s="11"/>
      <c r="W20" s="13"/>
      <c r="X20" s="11">
        <v>554</v>
      </c>
      <c r="Y20" s="11"/>
      <c r="Z20" s="13"/>
      <c r="AA20" s="11"/>
      <c r="AB20" s="12"/>
      <c r="AC20" s="12"/>
    </row>
    <row r="21">
      <c r="A21" s="19" t="s">
        <v>47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106</v>
      </c>
      <c r="K21" s="17">
        <v>9161.6</v>
      </c>
      <c r="L21" s="15">
        <v>7020</v>
      </c>
      <c r="M21" s="18">
        <v>1.31</v>
      </c>
      <c r="N21" s="15"/>
      <c r="O21" s="17"/>
      <c r="P21" s="15"/>
      <c r="Q21" s="18"/>
      <c r="R21" s="16"/>
      <c r="S21" s="16"/>
      <c r="T21" s="16"/>
      <c r="U21" s="16"/>
      <c r="V21" s="15">
        <v>106</v>
      </c>
      <c r="W21" s="17">
        <v>9161.6</v>
      </c>
      <c r="X21" s="15">
        <v>6282</v>
      </c>
      <c r="Y21" s="15"/>
      <c r="Z21" s="17"/>
      <c r="AA21" s="15"/>
      <c r="AB21" s="16"/>
      <c r="AC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