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250078\AppData\Local\Microsoft\Windows\INetCache\Content.Outlook\9NMHJYUU\"/>
    </mc:Choice>
  </mc:AlternateContent>
  <xr:revisionPtr revIDLastSave="0" documentId="13_ncr:1_{7320C5CB-7485-4DBE-A12E-8BFB143F38FA}" xr6:coauthVersionLast="47" xr6:coauthVersionMax="47" xr10:uidLastSave="{00000000-0000-0000-0000-000000000000}"/>
  <bookViews>
    <workbookView xWindow="-120" yWindow="-120" windowWidth="29040" windowHeight="15840" xr2:uid="{3655BBA0-1A1B-47D7-9353-EF1F14D498EC}"/>
  </bookViews>
  <sheets>
    <sheet name="Sheet1" sheetId="1" r:id="rId1"/>
    <sheet name="Sheet3" sheetId="3" r:id="rId2"/>
    <sheet name="Sheet2" sheetId="2" r:id="rId3"/>
  </sheets>
  <calcPr calcId="191029"/>
  <pivotCaches>
    <pivotCache cacheId="7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3" l="1" a="1"/>
  <c r="G35" i="3" s="1"/>
  <c r="H35" i="3" s="1"/>
  <c r="E35" i="3" a="1"/>
  <c r="E35" i="3" s="1"/>
  <c r="F35" i="3" s="1"/>
  <c r="G94" i="2"/>
  <c r="K93" i="2"/>
  <c r="K92" i="2"/>
  <c r="K91" i="2"/>
  <c r="K90" i="2"/>
  <c r="K89" i="2"/>
  <c r="K88" i="2"/>
  <c r="K87" i="2"/>
  <c r="K86" i="2"/>
  <c r="K85" i="2"/>
  <c r="K84" i="2"/>
  <c r="K83" i="2"/>
  <c r="K94" i="2" s="1"/>
  <c r="G81" i="2"/>
  <c r="K80" i="2"/>
  <c r="K79" i="2"/>
  <c r="K78" i="2"/>
  <c r="K77" i="2"/>
  <c r="K76" i="2"/>
  <c r="K75" i="2"/>
  <c r="K74" i="2"/>
  <c r="K73" i="2"/>
  <c r="K72" i="2"/>
  <c r="K71" i="2"/>
  <c r="K70" i="2"/>
  <c r="K81" i="2" s="1"/>
  <c r="G67" i="2"/>
  <c r="K66" i="2"/>
  <c r="K65" i="2"/>
  <c r="K64" i="2"/>
  <c r="K63" i="2"/>
  <c r="K62" i="2"/>
  <c r="K61" i="2"/>
  <c r="K60" i="2"/>
  <c r="K59" i="2"/>
  <c r="K58" i="2"/>
  <c r="K57" i="2"/>
  <c r="K56" i="2"/>
  <c r="K55" i="2"/>
  <c r="K67" i="2" s="1"/>
  <c r="K54" i="2"/>
  <c r="K53" i="2"/>
  <c r="G51" i="2"/>
  <c r="K50" i="2"/>
  <c r="K49" i="2"/>
  <c r="K48" i="2"/>
  <c r="K47" i="2"/>
  <c r="K46" i="2"/>
  <c r="K45" i="2"/>
  <c r="K44" i="2"/>
  <c r="K43" i="2"/>
  <c r="K42" i="2"/>
  <c r="K41" i="2"/>
  <c r="K40" i="2"/>
  <c r="K39" i="2"/>
  <c r="K51" i="2" s="1"/>
  <c r="K38" i="2"/>
  <c r="K37" i="2"/>
  <c r="K35" i="2"/>
  <c r="K33" i="2"/>
  <c r="G31" i="2"/>
  <c r="K30" i="2"/>
  <c r="K29" i="2"/>
  <c r="K28" i="2"/>
  <c r="K27" i="2"/>
  <c r="K26" i="2"/>
  <c r="K25" i="2"/>
  <c r="K24" i="2"/>
  <c r="K23" i="2"/>
  <c r="K22" i="2"/>
  <c r="K21" i="2"/>
  <c r="K20" i="2"/>
  <c r="K31" i="2" s="1"/>
  <c r="G18" i="2"/>
  <c r="K17" i="2"/>
  <c r="K16" i="2"/>
  <c r="K15" i="2"/>
  <c r="K14" i="2"/>
  <c r="K13" i="2"/>
  <c r="K12" i="2"/>
  <c r="K11" i="2"/>
  <c r="K10" i="2"/>
  <c r="K9" i="2"/>
  <c r="K8" i="2"/>
  <c r="K7" i="2"/>
  <c r="K6" i="2"/>
  <c r="K5" i="2"/>
  <c r="K18" i="2" s="1"/>
  <c r="K4" i="2"/>
  <c r="K2" i="2"/>
  <c r="O93" i="1"/>
  <c r="O84" i="1"/>
  <c r="O85" i="1"/>
  <c r="O86" i="1"/>
  <c r="O87" i="1"/>
  <c r="O88" i="1"/>
  <c r="O89" i="1"/>
  <c r="O90" i="1"/>
  <c r="O91" i="1"/>
  <c r="O92" i="1"/>
  <c r="O83" i="1"/>
  <c r="K94" i="1"/>
  <c r="K81" i="1"/>
  <c r="O71" i="1"/>
  <c r="O72" i="1"/>
  <c r="O73" i="1"/>
  <c r="O74" i="1"/>
  <c r="O75" i="1"/>
  <c r="O76" i="1"/>
  <c r="O77" i="1"/>
  <c r="O78" i="1"/>
  <c r="O79" i="1"/>
  <c r="O80" i="1"/>
  <c r="O70" i="1"/>
  <c r="K68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54" i="1"/>
  <c r="O68" i="1" s="1"/>
  <c r="K52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38" i="1"/>
  <c r="O36" i="1"/>
  <c r="O34" i="1"/>
  <c r="K32" i="1"/>
  <c r="O22" i="1"/>
  <c r="O23" i="1"/>
  <c r="O24" i="1"/>
  <c r="O25" i="1"/>
  <c r="O26" i="1"/>
  <c r="O27" i="1"/>
  <c r="O28" i="1"/>
  <c r="O29" i="1"/>
  <c r="O30" i="1"/>
  <c r="O31" i="1"/>
  <c r="O21" i="1"/>
  <c r="K19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5" i="1"/>
  <c r="O3" i="1"/>
  <c r="O52" i="1" l="1"/>
  <c r="O81" i="1"/>
  <c r="H58" i="3"/>
  <c r="H50" i="3"/>
  <c r="H42" i="3"/>
  <c r="H57" i="3"/>
  <c r="H53" i="3"/>
  <c r="H49" i="3"/>
  <c r="H45" i="3"/>
  <c r="H41" i="3"/>
  <c r="H37" i="3"/>
  <c r="H60" i="3"/>
  <c r="H56" i="3"/>
  <c r="H52" i="3"/>
  <c r="H48" i="3"/>
  <c r="H44" i="3"/>
  <c r="H40" i="3"/>
  <c r="H36" i="3"/>
  <c r="H54" i="3"/>
  <c r="H46" i="3"/>
  <c r="H38" i="3"/>
  <c r="H59" i="3"/>
  <c r="H55" i="3"/>
  <c r="H51" i="3"/>
  <c r="H47" i="3"/>
  <c r="H43" i="3"/>
  <c r="H39" i="3"/>
  <c r="F54" i="3"/>
  <c r="F50" i="3"/>
  <c r="F46" i="3"/>
  <c r="F38" i="3"/>
  <c r="F57" i="3"/>
  <c r="F53" i="3"/>
  <c r="F49" i="3"/>
  <c r="F45" i="3"/>
  <c r="F41" i="3"/>
  <c r="F37" i="3"/>
  <c r="F59" i="3"/>
  <c r="F55" i="3"/>
  <c r="F51" i="3"/>
  <c r="F47" i="3"/>
  <c r="F43" i="3"/>
  <c r="F39" i="3"/>
  <c r="F58" i="3"/>
  <c r="F42" i="3"/>
  <c r="F60" i="3"/>
  <c r="F56" i="3"/>
  <c r="F52" i="3"/>
  <c r="F48" i="3"/>
  <c r="F44" i="3"/>
  <c r="F40" i="3"/>
  <c r="F36" i="3"/>
  <c r="O32" i="1"/>
  <c r="O19" i="1"/>
  <c r="O9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<sst xmlns="http://schemas.openxmlformats.org/spreadsheetml/2006/main" count="852" uniqueCount="245">
  <si>
    <t>Customer
 Code</t>
  </si>
  <si>
    <t>Customer
 PO#</t>
  </si>
  <si>
    <t>EEC PO#</t>
  </si>
  <si>
    <t>Dept</t>
  </si>
  <si>
    <t>Design Item#</t>
  </si>
  <si>
    <t>Program Name</t>
  </si>
  <si>
    <t>Item#</t>
  </si>
  <si>
    <t>UPC</t>
  </si>
  <si>
    <t xml:space="preserve">sku# </t>
  </si>
  <si>
    <t>Description</t>
  </si>
  <si>
    <t>QTY</t>
  </si>
  <si>
    <t>Qty in each Prepack</t>
  </si>
  <si>
    <t>case pack</t>
    <phoneticPr fontId="2" type="noConversion"/>
  </si>
  <si>
    <t xml:space="preserve"> PO Price </t>
  </si>
  <si>
    <t xml:space="preserve"> FOB cost </t>
  </si>
  <si>
    <t>Departure Port</t>
  </si>
  <si>
    <t>Requested ETD</t>
  </si>
  <si>
    <t>FOB Point</t>
  </si>
  <si>
    <t>customer S/W</t>
    <phoneticPr fontId="2" type="noConversion"/>
  </si>
  <si>
    <t>REMARK</t>
  </si>
  <si>
    <t>Ningbo(WB)</t>
    <phoneticPr fontId="2" type="noConversion"/>
  </si>
  <si>
    <t>12/12/2025</t>
    <phoneticPr fontId="2" type="noConversion"/>
  </si>
  <si>
    <t>SAV</t>
  </si>
  <si>
    <t>2/2/2026-2/6/2026</t>
    <phoneticPr fontId="2" type="noConversion"/>
  </si>
  <si>
    <t>BEALLOUTART</t>
    <phoneticPr fontId="2" type="noConversion"/>
  </si>
  <si>
    <t>95G25L262</t>
  </si>
  <si>
    <t>300955667328</t>
    <phoneticPr fontId="2" type="noConversion"/>
  </si>
  <si>
    <t>22X18 LINEN WRAPPED
MAT UG BEACH CHAIRS</t>
    <phoneticPr fontId="2" type="noConversion"/>
  </si>
  <si>
    <t>95G24K115</t>
  </si>
  <si>
    <t>95G24K115</t>
    <phoneticPr fontId="2" type="noConversion"/>
  </si>
  <si>
    <t>95G24K116</t>
  </si>
  <si>
    <t>300955829627</t>
  </si>
  <si>
    <t>300955829757</t>
  </si>
  <si>
    <t>14x14 MAT UG
SANDDOLLAR</t>
    <phoneticPr fontId="2" type="noConversion"/>
  </si>
  <si>
    <t>14x14 MAT UG SHELL</t>
    <phoneticPr fontId="2" type="noConversion"/>
  </si>
  <si>
    <t>95G25K033</t>
  </si>
  <si>
    <t>300955829870</t>
  </si>
  <si>
    <t>16X16 MAT UG
SPECIALTY PAPER
WATERCOLOR TURTLE</t>
    <phoneticPr fontId="2" type="noConversion"/>
  </si>
  <si>
    <t>95G25K086</t>
  </si>
  <si>
    <t>16X16 MAT UG
SPECIALTY PAPER
SANDPIPERS</t>
    <phoneticPr fontId="2" type="noConversion"/>
  </si>
  <si>
    <t>300955829993</t>
    <phoneticPr fontId="2" type="noConversion"/>
  </si>
  <si>
    <t>95C25K016</t>
  </si>
  <si>
    <t>95C25K016</t>
    <phoneticPr fontId="2" type="noConversion"/>
  </si>
  <si>
    <t>95C25K091R</t>
  </si>
  <si>
    <t>95C25K091R</t>
    <phoneticPr fontId="2" type="noConversion"/>
  </si>
  <si>
    <t>2PC 12X12 HE FC FISH</t>
  </si>
  <si>
    <t>2PC 12X12 HE FC FISH</t>
    <phoneticPr fontId="2" type="noConversion"/>
  </si>
  <si>
    <t>2PC 12X12 HE FC</t>
    <phoneticPr fontId="2" type="noConversion"/>
  </si>
  <si>
    <t>300955829504</t>
    <phoneticPr fontId="2" type="noConversion"/>
  </si>
  <si>
    <t>300955829481</t>
    <phoneticPr fontId="2" type="noConversion"/>
  </si>
  <si>
    <t>95G25K105</t>
  </si>
  <si>
    <t>95G25L222</t>
  </si>
  <si>
    <t>300955830067</t>
  </si>
  <si>
    <t>300955830197</t>
  </si>
  <si>
    <t>16X20 STRAIGHT FIT
EUG JESUS</t>
    <phoneticPr fontId="2" type="noConversion"/>
  </si>
  <si>
    <t>16X20 STRAIGHT FIT
EUG SHOREBIRDS</t>
    <phoneticPr fontId="2" type="noConversion"/>
  </si>
  <si>
    <t>95G25L221</t>
  </si>
  <si>
    <t>95G25L238</t>
  </si>
  <si>
    <t>300955830333</t>
  </si>
  <si>
    <t>300955830210</t>
  </si>
  <si>
    <t>16x20 STRAIGHT FIT
EUG SHELL SHORE</t>
    <phoneticPr fontId="2" type="noConversion"/>
  </si>
  <si>
    <t>16x20 STRAIGHT FIT
EUG PELICAN</t>
    <phoneticPr fontId="2" type="noConversion"/>
  </si>
  <si>
    <t>95G25K091</t>
  </si>
  <si>
    <t>95G25K091</t>
    <phoneticPr fontId="2" type="noConversion"/>
  </si>
  <si>
    <t>95G25K096R</t>
  </si>
  <si>
    <t>95G25K096R</t>
    <phoneticPr fontId="2" type="noConversion"/>
  </si>
  <si>
    <t>300955829115</t>
    <phoneticPr fontId="2" type="noConversion"/>
  </si>
  <si>
    <t>300955829085</t>
    <phoneticPr fontId="2" type="noConversion"/>
  </si>
  <si>
    <t>30X15 MAT UG HE
BLUE PALMS</t>
    <phoneticPr fontId="2" type="noConversion"/>
  </si>
  <si>
    <t>30X15 MAT UG HE
WILD FLOWERS</t>
    <phoneticPr fontId="2" type="noConversion"/>
  </si>
  <si>
    <t>95G25K034</t>
  </si>
  <si>
    <t>95G25K034</t>
    <phoneticPr fontId="2" type="noConversion"/>
  </si>
  <si>
    <t>300955829351</t>
    <phoneticPr fontId="2" type="noConversion"/>
  </si>
  <si>
    <t>30X15 MAT UG HE
BLUE SHELLS</t>
    <phoneticPr fontId="2" type="noConversion"/>
  </si>
  <si>
    <t>95G25K092</t>
  </si>
  <si>
    <t>300955829238</t>
  </si>
  <si>
    <t>30X15 MAT UG HE
BEACH BIRDS</t>
    <phoneticPr fontId="2" type="noConversion"/>
  </si>
  <si>
    <t>95G25K053</t>
  </si>
  <si>
    <t>95G25L220R</t>
  </si>
  <si>
    <t>300955843739</t>
  </si>
  <si>
    <t>300955843609</t>
  </si>
  <si>
    <t>22X28 MAT UG HE
HERON</t>
    <phoneticPr fontId="2" type="noConversion"/>
  </si>
  <si>
    <t>22X28 MAT UG HE
HERON STROLL</t>
    <phoneticPr fontId="2" type="noConversion"/>
  </si>
  <si>
    <t>95G22L162</t>
  </si>
  <si>
    <t>95G25L227</t>
  </si>
  <si>
    <t>300955843333</t>
  </si>
  <si>
    <t>300955843463</t>
  </si>
  <si>
    <t>40X16 DOUBLE MAT
UG HERON DUO</t>
    <phoneticPr fontId="2" type="noConversion"/>
  </si>
  <si>
    <t>40X16 DOUBLE MAT
UG TURTLE</t>
    <phoneticPr fontId="2" type="noConversion"/>
  </si>
  <si>
    <t>95G25K035</t>
  </si>
  <si>
    <t>95G25K036</t>
  </si>
  <si>
    <t>300955843975</t>
  </si>
  <si>
    <t>300955843852</t>
  </si>
  <si>
    <t>24X40 UG LINEN
LINED HERON</t>
    <phoneticPr fontId="2" type="noConversion"/>
  </si>
  <si>
    <t>24X40 UG LINEN
LINED BLUE HERON</t>
    <phoneticPr fontId="2" type="noConversion"/>
  </si>
  <si>
    <t>95G25K093</t>
  </si>
  <si>
    <t>95G25L254</t>
  </si>
  <si>
    <t>95G25L255</t>
  </si>
  <si>
    <t>300955844026</t>
  </si>
  <si>
    <t>300955844156</t>
  </si>
  <si>
    <t>300955843586</t>
  </si>
  <si>
    <t>40X16 DOUBLE MAT
UG SUNSET SAIL</t>
    <phoneticPr fontId="2" type="noConversion"/>
  </si>
  <si>
    <t>40X16 DOUBLE MAT
UG FLAMINGO</t>
    <phoneticPr fontId="2" type="noConversion"/>
  </si>
  <si>
    <t>40X16 DOUBLE MAT
UG FLAMINGOS</t>
    <phoneticPr fontId="2" type="noConversion"/>
  </si>
  <si>
    <t>95C25K088</t>
  </si>
  <si>
    <t>95C25K089</t>
  </si>
  <si>
    <t>300955844279</t>
  </si>
  <si>
    <t>300955844392</t>
  </si>
  <si>
    <t>24X30 HE FC
SAILBOATS</t>
    <phoneticPr fontId="2" type="noConversion"/>
  </si>
  <si>
    <t>24X30 HE FC PIER</t>
    <phoneticPr fontId="2" type="noConversion"/>
  </si>
  <si>
    <t>300955665270</t>
  </si>
  <si>
    <t>22X18 LINEN WRAPPED MAT
UG BEACH CHAIRS</t>
    <phoneticPr fontId="2" type="noConversion"/>
  </si>
  <si>
    <t>300955855350</t>
  </si>
  <si>
    <t>300955855480</t>
  </si>
  <si>
    <t>300955855503</t>
  </si>
  <si>
    <t>300955855626</t>
  </si>
  <si>
    <t>300955855237</t>
  </si>
  <si>
    <t>300955855114</t>
  </si>
  <si>
    <t>2PC 12X12 HE FC
COAST</t>
    <phoneticPr fontId="2" type="noConversion"/>
  </si>
  <si>
    <t>300955855756</t>
  </si>
  <si>
    <t>300955855879</t>
  </si>
  <si>
    <t>300955856050</t>
  </si>
  <si>
    <t>300955855992</t>
  </si>
  <si>
    <t>300955854803</t>
  </si>
  <si>
    <t>300955854780</t>
  </si>
  <si>
    <t>300955855084</t>
  </si>
  <si>
    <t>300955854926</t>
  </si>
  <si>
    <t>300955855879</t>
    <phoneticPr fontId="2" type="noConversion"/>
  </si>
  <si>
    <t>300955863171</t>
  </si>
  <si>
    <t>300955863041</t>
  </si>
  <si>
    <t>95G22L162</t>
    <phoneticPr fontId="2" type="noConversion"/>
  </si>
  <si>
    <t>300955862471</t>
  </si>
  <si>
    <t>300955862594</t>
  </si>
  <si>
    <t>300955863317</t>
  </si>
  <si>
    <t>300955863294</t>
  </si>
  <si>
    <t>24X40 UG LINEN LINED
HERON</t>
    <phoneticPr fontId="2" type="noConversion"/>
  </si>
  <si>
    <t>24X40 UG LINEN LINED
BLUE HERON</t>
    <phoneticPr fontId="2" type="noConversion"/>
  </si>
  <si>
    <t>95G25K093</t>
    <phoneticPr fontId="2" type="noConversion"/>
  </si>
  <si>
    <t>95G25L254</t>
    <phoneticPr fontId="2" type="noConversion"/>
  </si>
  <si>
    <t>95G25L255</t>
    <phoneticPr fontId="2" type="noConversion"/>
  </si>
  <si>
    <t>300955862747</t>
    <phoneticPr fontId="2" type="noConversion"/>
  </si>
  <si>
    <t>300955862860</t>
    <phoneticPr fontId="2" type="noConversion"/>
  </si>
  <si>
    <t>300955862617</t>
    <phoneticPr fontId="2" type="noConversion"/>
  </si>
  <si>
    <t>300955863447</t>
  </si>
  <si>
    <t>300955862983</t>
  </si>
  <si>
    <t>24X30 HE FC
SAILBOATS 24X30 HE
FC PIER</t>
    <phoneticPr fontId="2" type="noConversion"/>
  </si>
  <si>
    <t xml:space="preserve">求和项:sku# </t>
  </si>
  <si>
    <t>行标签</t>
  </si>
  <si>
    <t>(空白)</t>
  </si>
  <si>
    <t>总计</t>
  </si>
  <si>
    <t>求和项:QTY</t>
  </si>
  <si>
    <t xml:space="preserve">平均值项: PO Price </t>
  </si>
  <si>
    <t>求和项:case pack</t>
  </si>
  <si>
    <t>平均值项:Qty in each Prepack</t>
  </si>
  <si>
    <t>BLO95G-0362</t>
  </si>
  <si>
    <t>BLO95G-0363</t>
  </si>
  <si>
    <t>BLO95G-0570</t>
  </si>
  <si>
    <t>BLO95G-0571</t>
  </si>
  <si>
    <t>BLO95C-0549</t>
  </si>
  <si>
    <t>BLO95C-0548</t>
  </si>
  <si>
    <t>BLO95G-0543</t>
  </si>
  <si>
    <t>BLO95G-0545</t>
  </si>
  <si>
    <t>BLO95G-0546</t>
  </si>
  <si>
    <t>BLO95G-0544</t>
  </si>
  <si>
    <t>BLO95G-0562</t>
  </si>
  <si>
    <t>BLO95G-0526</t>
  </si>
  <si>
    <t>BLO95G-0565</t>
  </si>
  <si>
    <t>BLO95G-0566</t>
  </si>
  <si>
    <t>BLO95G-0564</t>
  </si>
  <si>
    <t>BLO95G-0542</t>
  </si>
  <si>
    <t>BLO95G-0541</t>
  </si>
  <si>
    <t>BLO95G-0126</t>
  </si>
  <si>
    <t>BLO95G-0572</t>
  </si>
  <si>
    <t>BLO95G-0568</t>
  </si>
  <si>
    <t>BLO95G-0567</t>
  </si>
  <si>
    <t>BLO95G-0575</t>
  </si>
  <si>
    <t>BLO95G-0573</t>
  </si>
  <si>
    <t>BLO95G-0574</t>
  </si>
  <si>
    <t>BLO95C-0560</t>
  </si>
  <si>
    <t>BLO95C-0561</t>
  </si>
  <si>
    <t>95G25L222</t>
    <phoneticPr fontId="2" type="noConversion"/>
  </si>
  <si>
    <t>Qty in each Prepack</t>
    <phoneticPr fontId="2" type="noConversion"/>
  </si>
  <si>
    <r>
      <t>POE</t>
    </r>
    <r>
      <rPr>
        <b/>
        <sz val="12"/>
        <color theme="1"/>
        <rFont val="宋体"/>
        <family val="3"/>
        <charset val="134"/>
      </rPr>
      <t>订单通常是在美国港口交货，需要提供在美国交货的港口名，（见下表红色部分）</t>
    </r>
  </si>
  <si>
    <t>SAV</t>
    <phoneticPr fontId="2" type="noConversion"/>
  </si>
  <si>
    <t>BLO95G-0562</t>
    <phoneticPr fontId="2" type="noConversion"/>
  </si>
  <si>
    <t>1 carton include 2 pcs BLO95G-0562</t>
    <phoneticPr fontId="2" type="noConversion"/>
  </si>
  <si>
    <t>BLO95G-0362</t>
    <phoneticPr fontId="2" type="noConversion"/>
  </si>
  <si>
    <t>BLO95G-0363</t>
    <phoneticPr fontId="2" type="noConversion"/>
  </si>
  <si>
    <t>1 carton include 1 pc BLO95G-0362,1pc BLO95G-0363</t>
    <phoneticPr fontId="2" type="noConversion"/>
  </si>
  <si>
    <t>BLO95G-0570</t>
    <phoneticPr fontId="2" type="noConversion"/>
  </si>
  <si>
    <t>BLO95G-0571</t>
    <phoneticPr fontId="2" type="noConversion"/>
  </si>
  <si>
    <t>1 carton include 1 pc BLO95G-0570,1pc BLO95G-0571</t>
    <phoneticPr fontId="2" type="noConversion"/>
  </si>
  <si>
    <t>BLO95C-0548</t>
    <phoneticPr fontId="2" type="noConversion"/>
  </si>
  <si>
    <t>BLO95C-0549</t>
    <phoneticPr fontId="2" type="noConversion"/>
  </si>
  <si>
    <t>1 carton include 1 pc BLO95C-0548,1 pc BLO95C-0549</t>
    <phoneticPr fontId="2" type="noConversion"/>
  </si>
  <si>
    <t>BLO95G-0543</t>
    <phoneticPr fontId="2" type="noConversion"/>
  </si>
  <si>
    <t>BLO95G-0545</t>
    <phoneticPr fontId="2" type="noConversion"/>
  </si>
  <si>
    <t>1 carton include 1 pc BLO95G-0543,1 pc BLO95G-0545</t>
    <phoneticPr fontId="2" type="noConversion"/>
  </si>
  <si>
    <t>BLO95G-0544</t>
    <phoneticPr fontId="2" type="noConversion"/>
  </si>
  <si>
    <t>BLO95G-0546</t>
    <phoneticPr fontId="2" type="noConversion"/>
  </si>
  <si>
    <t>1 carton include 1 pc BLO95G-0544,1 pc BLO95G-0546</t>
    <phoneticPr fontId="2" type="noConversion"/>
  </si>
  <si>
    <t>BLO95G-0565</t>
    <phoneticPr fontId="2" type="noConversion"/>
  </si>
  <si>
    <t>BLO95G-0526</t>
    <phoneticPr fontId="2" type="noConversion"/>
  </si>
  <si>
    <t>1 carton include 1 pc BLO95G-0565, 1pc BLO95G-0526</t>
    <phoneticPr fontId="2" type="noConversion"/>
  </si>
  <si>
    <t>BLO95G-0564</t>
    <phoneticPr fontId="2" type="noConversion"/>
  </si>
  <si>
    <t>BLO95G-0566</t>
    <phoneticPr fontId="2" type="noConversion"/>
  </si>
  <si>
    <t>1 carton include 1 pc BLO95G-0564, 1pc BLO95G-0566</t>
    <phoneticPr fontId="2" type="noConversion"/>
  </si>
  <si>
    <t>BLO95G-0541</t>
    <phoneticPr fontId="2" type="noConversion"/>
  </si>
  <si>
    <t>BLO95G-0542</t>
    <phoneticPr fontId="2" type="noConversion"/>
  </si>
  <si>
    <t>1 carton include 1 pc BLO95G-0541,1 pc BLO95G-0542</t>
    <phoneticPr fontId="2" type="noConversion"/>
  </si>
  <si>
    <t>BLO95G-0126</t>
    <phoneticPr fontId="2" type="noConversion"/>
  </si>
  <si>
    <t>BLO95G-0572</t>
    <phoneticPr fontId="2" type="noConversion"/>
  </si>
  <si>
    <t>1 carton include 1 pc BLO95G-0126, 1pc BLO95G-0572</t>
    <phoneticPr fontId="2" type="noConversion"/>
  </si>
  <si>
    <t>BLO95G-0567</t>
    <phoneticPr fontId="2" type="noConversion"/>
  </si>
  <si>
    <t>BLO95G-0568</t>
    <phoneticPr fontId="2" type="noConversion"/>
  </si>
  <si>
    <t>1 carton include 1 pc BLO95G-0567,1 pc BLO95G-0568</t>
    <phoneticPr fontId="2" type="noConversion"/>
  </si>
  <si>
    <t>BLO95G-0573</t>
    <phoneticPr fontId="2" type="noConversion"/>
  </si>
  <si>
    <t>BLO95G-0574</t>
    <phoneticPr fontId="2" type="noConversion"/>
  </si>
  <si>
    <t>BLO95G-0575</t>
    <phoneticPr fontId="2" type="noConversion"/>
  </si>
  <si>
    <t>1 carton include 1 pc BLO95G-0573, 1pc BLO95G-0574, 1pc BLO95G-0575</t>
    <phoneticPr fontId="2" type="noConversion"/>
  </si>
  <si>
    <t>BLO95C-0560</t>
    <phoneticPr fontId="2" type="noConversion"/>
  </si>
  <si>
    <t>BLO95C-0561</t>
    <phoneticPr fontId="2" type="noConversion"/>
  </si>
  <si>
    <t>1 carton include 1 pc , 1pcBLO95C-0560, 1pc BLO95C-0561</t>
    <phoneticPr fontId="2" type="noConversion"/>
  </si>
  <si>
    <t>1 carton include 1pc BLO95G-0362,1 pc BLO95G-0363</t>
    <phoneticPr fontId="2" type="noConversion"/>
  </si>
  <si>
    <t>1 carton include 1pc BLO95G-0570, 1pc BLO95G-0571</t>
    <phoneticPr fontId="2" type="noConversion"/>
  </si>
  <si>
    <t>1 carton include 1pc BLO95C-0548, 1pc BLO95C-0549</t>
    <phoneticPr fontId="2" type="noConversion"/>
  </si>
  <si>
    <t>1 carton include 1pc BLO95G-0543,1 pc BLO95G-0545</t>
    <phoneticPr fontId="2" type="noConversion"/>
  </si>
  <si>
    <t>1 carton include 1pc BLO95G-0544,1pc BLO95G-0546</t>
    <phoneticPr fontId="2" type="noConversion"/>
  </si>
  <si>
    <t>1 carton include 2pcs BLO95G-0565,2pcs BLO95G-0526</t>
    <phoneticPr fontId="2" type="noConversion"/>
  </si>
  <si>
    <t>1 carton include 1pc BLO95G-0564, 1pc BLO95G-0566</t>
    <phoneticPr fontId="2" type="noConversion"/>
  </si>
  <si>
    <t>1 carton include 1pc BLO95G-0570,1pc BLO95G-0571</t>
    <phoneticPr fontId="2" type="noConversion"/>
  </si>
  <si>
    <t>1 carton include 1pc BLO95C-0548,1pc BLO95C-0549</t>
    <phoneticPr fontId="2" type="noConversion"/>
  </si>
  <si>
    <t>1 carton include 1pc BLO95G-0543,1pc BLO95G-0545</t>
    <phoneticPr fontId="2" type="noConversion"/>
  </si>
  <si>
    <t>1 carton include 1pc BLO95G-0544, 1pc BLO95G-0546</t>
    <phoneticPr fontId="2" type="noConversion"/>
  </si>
  <si>
    <t>1 carton include 1pc BLO95G-0565, 1pc BLO95G-0526</t>
    <phoneticPr fontId="2" type="noConversion"/>
  </si>
  <si>
    <t>1 carton include 1pc BLO95G-0564,1 pc BLO95G-0566</t>
    <phoneticPr fontId="2" type="noConversion"/>
  </si>
  <si>
    <t>1 carton include 1pc BLO95G-0541, 1pc BLO95G-0542</t>
    <phoneticPr fontId="2" type="noConversion"/>
  </si>
  <si>
    <t>1 carton include 1pc BLO95G-0126, 1pc BLO95G-0572</t>
    <phoneticPr fontId="2" type="noConversion"/>
  </si>
  <si>
    <t>1 carton include 1pc BLO95G-0567,1pc BLO95G-0568</t>
    <phoneticPr fontId="2" type="noConversion"/>
  </si>
  <si>
    <t>1 carton include 1pc BLO95G-0573,1 pc BLO95G-0574, 1pc BLO95G-0575</t>
    <phoneticPr fontId="2" type="noConversion"/>
  </si>
  <si>
    <t>1 carton include 1pc BLO95C-0560,1pc BLO95C-0561</t>
    <phoneticPr fontId="2" type="noConversion"/>
  </si>
  <si>
    <t>1 carton include 1pc BLO95G-0541,1pc BLO95G-0542</t>
    <phoneticPr fontId="2" type="noConversion"/>
  </si>
  <si>
    <t>1 carton include 1pc BLO95G-0567, 1pc BLO95G-0568</t>
    <phoneticPr fontId="2" type="noConversion"/>
  </si>
  <si>
    <t>1 carton include 1pc BLO95G-0573, 1pc BLO95G-0575, 1pc BLO95G-0574</t>
    <phoneticPr fontId="2" type="noConversion"/>
  </si>
  <si>
    <t>1 carton include 2 pcs  BLO95G-0562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</si>
</sst>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_);[Red]\(0.00\)"/>
    <numFmt numFmtId="177" formatCode="\$#,##0.00;\-\$#,##0.00"/>
    <numFmt numFmtId="178" formatCode="0_);[Red]\(0\)"/>
  </numFmts>
  <fonts count="16">
    <font>
      <sz val="11"/>
      <color theme="1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b/>
      <sz val="11"/>
      <color theme="1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  <font>
      <b/>
      <sz val="11"/>
      <name val="等线"/>
      <family val="3"/>
      <charset val="134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12"/>
      <name val="Calibri"/>
      <family val="2"/>
    </font>
    <font>
      <sz val="12"/>
      <color rgb="FFFF0000"/>
      <name val="Calibri"/>
      <family val="2"/>
    </font>
    <font>
      <b/>
      <sz val="12"/>
      <color indexed="8"/>
      <name val="Calibri"/>
      <family val="2"/>
    </font>
    <font>
      <sz val="12"/>
      <color indexed="8"/>
      <name val="Calibri"/>
      <family val="2"/>
    </font>
    <font>
      <b/>
      <sz val="12"/>
      <color theme="1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4">
    <xf numFmtId="0" fontId="0" fillId="0" borderId="0" xfId="0">
      <alignment vertical="center"/>
    </xf>
    <xf numFmtId="0" fontId="3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178" fontId="5" fillId="2" borderId="1" xfId="0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left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49" fontId="0" fillId="0" borderId="0" xfId="0" applyNumberForma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/>
    <xf numFmtId="1" fontId="6" fillId="0" borderId="1" xfId="0" applyNumberFormat="1" applyFont="1" applyBorder="1" applyAlignment="1"/>
    <xf numFmtId="0" fontId="0" fillId="4" borderId="1" xfId="0" applyFill="1" applyBorder="1" applyAlignment="1"/>
    <xf numFmtId="0" fontId="0" fillId="2" borderId="1" xfId="0" applyFill="1" applyBorder="1" applyAlignment="1"/>
    <xf numFmtId="1" fontId="7" fillId="2" borderId="1" xfId="0" applyNumberFormat="1" applyFont="1" applyFill="1" applyBorder="1" applyAlignment="1"/>
    <xf numFmtId="1" fontId="7" fillId="0" borderId="1" xfId="0" applyNumberFormat="1" applyFont="1" applyBorder="1" applyAlignment="1"/>
    <xf numFmtId="1" fontId="6" fillId="2" borderId="1" xfId="0" applyNumberFormat="1" applyFont="1" applyFill="1" applyBorder="1" applyAlignment="1"/>
    <xf numFmtId="1" fontId="6" fillId="0" borderId="1" xfId="0" applyNumberFormat="1" applyFont="1" applyBorder="1" applyAlignment="1">
      <alignment horizontal="right"/>
    </xf>
    <xf numFmtId="1" fontId="7" fillId="0" borderId="1" xfId="0" applyNumberFormat="1" applyFont="1" applyBorder="1" applyAlignment="1">
      <alignment horizontal="right"/>
    </xf>
    <xf numFmtId="0" fontId="0" fillId="4" borderId="0" xfId="0" applyFill="1" applyAlignment="1">
      <alignment horizontal="left" vertical="center"/>
    </xf>
    <xf numFmtId="0" fontId="1" fillId="4" borderId="0" xfId="0" applyFont="1" applyFill="1" applyAlignment="1">
      <alignment horizontal="left" vertical="center"/>
    </xf>
    <xf numFmtId="176" fontId="6" fillId="0" borderId="0" xfId="0" applyNumberFormat="1" applyFont="1" applyAlignment="1"/>
    <xf numFmtId="176" fontId="7" fillId="2" borderId="0" xfId="0" applyNumberFormat="1" applyFont="1" applyFill="1" applyAlignment="1"/>
    <xf numFmtId="176" fontId="7" fillId="0" borderId="0" xfId="0" applyNumberFormat="1" applyFont="1" applyAlignment="1"/>
    <xf numFmtId="176" fontId="8" fillId="0" borderId="0" xfId="0" applyNumberFormat="1" applyFont="1" applyAlignment="1"/>
    <xf numFmtId="176" fontId="6" fillId="2" borderId="0" xfId="0" applyNumberFormat="1" applyFont="1" applyFill="1" applyAlignment="1"/>
    <xf numFmtId="176" fontId="6" fillId="0" borderId="0" xfId="0" applyNumberFormat="1" applyFont="1" applyAlignment="1">
      <alignment horizontal="right"/>
    </xf>
    <xf numFmtId="176" fontId="7" fillId="0" borderId="0" xfId="0" applyNumberFormat="1" applyFont="1" applyAlignment="1">
      <alignment horizontal="right"/>
    </xf>
    <xf numFmtId="0" fontId="1" fillId="0" borderId="0" xfId="0" applyFont="1">
      <alignment vertical="center"/>
    </xf>
    <xf numFmtId="0" fontId="1" fillId="4" borderId="0" xfId="0" applyFont="1" applyFill="1">
      <alignment vertical="center"/>
    </xf>
    <xf numFmtId="1" fontId="8" fillId="5" borderId="1" xfId="0" applyNumberFormat="1" applyFont="1" applyFill="1" applyBorder="1" applyAlignment="1"/>
    <xf numFmtId="1" fontId="6" fillId="5" borderId="1" xfId="0" applyNumberFormat="1" applyFont="1" applyFill="1" applyBorder="1" applyAlignment="1"/>
    <xf numFmtId="0" fontId="9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Border="1" applyAlignment="1">
      <alignment horizontal="left" vertical="center"/>
    </xf>
    <xf numFmtId="176" fontId="10" fillId="0" borderId="1" xfId="0" applyNumberFormat="1" applyFont="1" applyBorder="1" applyAlignment="1">
      <alignment horizontal="center" vertical="center"/>
    </xf>
    <xf numFmtId="177" fontId="10" fillId="0" borderId="1" xfId="0" applyNumberFormat="1" applyFont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12" fillId="3" borderId="1" xfId="0" applyFont="1" applyFill="1" applyBorder="1">
      <alignment vertical="center"/>
    </xf>
    <xf numFmtId="0" fontId="12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178" fontId="14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left" vertical="center" wrapText="1"/>
    </xf>
    <xf numFmtId="176" fontId="11" fillId="0" borderId="1" xfId="0" applyNumberFormat="1" applyFont="1" applyBorder="1" applyAlignment="1">
      <alignment horizontal="center" vertical="center" wrapText="1"/>
    </xf>
    <xf numFmtId="176" fontId="14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0" xfId="0" applyFont="1">
      <alignment vertical="center"/>
    </xf>
    <xf numFmtId="49" fontId="10" fillId="0" borderId="0" xfId="0" applyNumberFormat="1" applyFont="1">
      <alignment vertical="center"/>
    </xf>
    <xf numFmtId="0" fontId="10" fillId="0" borderId="0" xfId="0" applyFont="1" applyAlignment="1">
      <alignment vertical="center" wrapText="1"/>
    </xf>
    <xf numFmtId="176" fontId="10" fillId="0" borderId="0" xfId="0" applyNumberFormat="1" applyFont="1">
      <alignment vertical="center"/>
    </xf>
    <xf numFmtId="0" fontId="10" fillId="0" borderId="0" xfId="0" applyFont="1" applyAlignment="1">
      <alignment horizontal="center" vertical="center"/>
    </xf>
    <xf numFmtId="0" fontId="12" fillId="0" borderId="0" xfId="0" applyFont="1">
      <alignment vertical="center"/>
    </xf>
    <xf numFmtId="0" fontId="9" fillId="0" borderId="0" xfId="0" applyFont="1">
      <alignment vertical="center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176" fontId="9" fillId="0" borderId="0" xfId="0" applyNumberFormat="1" applyFont="1">
      <alignment vertical="center"/>
    </xf>
    <xf numFmtId="0" fontId="10" fillId="4" borderId="0" xfId="0" applyFont="1" applyFill="1">
      <alignment vertical="center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4">
    <dxf>
      <font>
        <color rgb="FFF8F8F8"/>
      </font>
    </dxf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6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敖佳炫" refreshedDate="45971.446569328706" createdVersion="8" refreshedVersion="8" minRefreshableVersion="3" recordCount="93" xr:uid="{BD191A6B-EAA5-43F1-8D81-91B9CD772AFB}">
  <cacheSource type="worksheet">
    <worksheetSource ref="A1:K94" sheet="Sheet2"/>
  </cacheSource>
  <cacheFields count="11">
    <cacheField name="sku# " numFmtId="0">
      <sharedItems containsString="0" containsBlank="1" containsNumber="1" containsInteger="1" minValue="95566527" maxValue="95586344"/>
    </cacheField>
    <cacheField name="Design Item#" numFmtId="0">
      <sharedItems containsBlank="1" count="27">
        <s v="95G25L262"/>
        <m/>
        <s v="95G24K115"/>
        <s v="95G24K116"/>
        <s v="95G25K033"/>
        <s v="95G25K086"/>
        <s v="95C25K016"/>
        <s v="95C25K091R"/>
        <s v="95G25K105"/>
        <s v="95G25L222"/>
        <s v="95G25L221"/>
        <s v="95G25L238"/>
        <s v="95G25K091"/>
        <s v="95G25K096R"/>
        <s v="95G25K034"/>
        <s v="95G25K092"/>
        <s v="95G25K053"/>
        <s v="95G25L220R"/>
        <s v="95G22L162"/>
        <s v="95G25L227"/>
        <s v="95G25K035"/>
        <s v="95G25K036"/>
        <s v="95G25K093"/>
        <s v="95G25L254"/>
        <s v="95G25L255"/>
        <s v="95C25K088"/>
        <s v="95C25K089"/>
      </sharedItems>
    </cacheField>
    <cacheField name="Program Name" numFmtId="0">
      <sharedItems containsNonDate="0" containsString="0" containsBlank="1"/>
    </cacheField>
    <cacheField name="Item#" numFmtId="0">
      <sharedItems containsNonDate="0" containsString="0" containsBlank="1"/>
    </cacheField>
    <cacheField name="UPC" numFmtId="49">
      <sharedItems containsBlank="1"/>
    </cacheField>
    <cacheField name="Description" numFmtId="0">
      <sharedItems containsBlank="1"/>
    </cacheField>
    <cacheField name="QTY" numFmtId="0">
      <sharedItems containsString="0" containsBlank="1" containsNumber="1" containsInteger="1" minValue="2" maxValue="1360"/>
    </cacheField>
    <cacheField name="Qty in each Prepack" numFmtId="0">
      <sharedItems containsString="0" containsBlank="1" containsNumber="1" containsInteger="1" minValue="1" maxValue="2"/>
    </cacheField>
    <cacheField name="case pack" numFmtId="0">
      <sharedItems containsString="0" containsBlank="1" containsNumber="1" containsInteger="1" minValue="2" maxValue="4"/>
    </cacheField>
    <cacheField name=" PO Price " numFmtId="0">
      <sharedItems containsString="0" containsBlank="1" containsNumber="1" minValue="6.86" maxValue="23.63"/>
    </cacheField>
    <cacheField name=" FOB cost " numFmtId="176">
      <sharedItems containsString="0" containsBlank="1" containsNumber="1" minValue="22.06" maxValue="17604.83999999999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3">
  <r>
    <n v="95566732"/>
    <x v="0"/>
    <m/>
    <m/>
    <s v="300955667328"/>
    <s v="22X18 LINEN WRAPPED_x000a_MAT UG BEACH CHAIRS"/>
    <n v="60"/>
    <n v="2"/>
    <n v="2"/>
    <n v="11.03"/>
    <n v="661.8"/>
  </r>
  <r>
    <m/>
    <x v="1"/>
    <m/>
    <m/>
    <m/>
    <m/>
    <m/>
    <m/>
    <m/>
    <m/>
    <m/>
  </r>
  <r>
    <n v="95582962"/>
    <x v="2"/>
    <m/>
    <m/>
    <s v="300955829627"/>
    <s v="14x14 MAT UG_x000a_SANDDOLLAR"/>
    <n v="120"/>
    <n v="1"/>
    <n v="2"/>
    <n v="6.86"/>
    <n v="823.2"/>
  </r>
  <r>
    <n v="95582975"/>
    <x v="3"/>
    <m/>
    <m/>
    <s v="300955829757"/>
    <s v="14x14 MAT UG SHELL"/>
    <n v="120"/>
    <n v="1"/>
    <m/>
    <n v="6.86"/>
    <n v="823.2"/>
  </r>
  <r>
    <n v="95582987"/>
    <x v="4"/>
    <m/>
    <m/>
    <s v="300955829870"/>
    <s v="16X16 MAT UG_x000a_SPECIALTY PAPER_x000a_WATERCOLOR TURTLE"/>
    <n v="120"/>
    <n v="1"/>
    <n v="2"/>
    <n v="7.43"/>
    <n v="891.59999999999991"/>
  </r>
  <r>
    <n v="95582999"/>
    <x v="5"/>
    <m/>
    <m/>
    <s v="300955829993"/>
    <s v="16X16 MAT UG_x000a_SPECIALTY PAPER_x000a_SANDPIPERS"/>
    <n v="120"/>
    <n v="1"/>
    <m/>
    <n v="7.43"/>
    <n v="891.59999999999991"/>
  </r>
  <r>
    <n v="95582950"/>
    <x v="6"/>
    <m/>
    <m/>
    <s v="300955829504"/>
    <s v="2PC 12X12 HE FC FISH"/>
    <n v="120"/>
    <n v="1"/>
    <n v="2"/>
    <n v="9.4499999999999993"/>
    <n v="1134"/>
  </r>
  <r>
    <n v="95582948"/>
    <x v="7"/>
    <m/>
    <m/>
    <s v="300955829481"/>
    <s v="2PC 12X12 HE FC"/>
    <n v="120"/>
    <n v="1"/>
    <m/>
    <n v="9.4499999999999993"/>
    <n v="1134"/>
  </r>
  <r>
    <n v="95583006"/>
    <x v="8"/>
    <m/>
    <m/>
    <s v="300955830067"/>
    <s v="16X20 STRAIGHT FIT_x000a_EUG JESUS"/>
    <n v="60"/>
    <n v="1"/>
    <n v="2"/>
    <n v="9"/>
    <n v="540"/>
  </r>
  <r>
    <n v="95583019"/>
    <x v="9"/>
    <m/>
    <m/>
    <s v="300955830197"/>
    <s v="16X20 STRAIGHT FIT_x000a_EUG SHOREBIRDS"/>
    <n v="60"/>
    <n v="1"/>
    <m/>
    <n v="9"/>
    <n v="540"/>
  </r>
  <r>
    <n v="95583033"/>
    <x v="10"/>
    <m/>
    <m/>
    <s v="300955830333"/>
    <s v="16x20 STRAIGHT FIT_x000a_EUG SHELL SHORE"/>
    <n v="90"/>
    <n v="1"/>
    <n v="2"/>
    <n v="9"/>
    <n v="810"/>
  </r>
  <r>
    <n v="95583021"/>
    <x v="11"/>
    <m/>
    <m/>
    <s v="300955830210"/>
    <s v="16x20 STRAIGHT FIT_x000a_EUG PELICAN"/>
    <n v="90"/>
    <n v="1"/>
    <m/>
    <n v="9"/>
    <n v="810"/>
  </r>
  <r>
    <n v="95582911"/>
    <x v="12"/>
    <m/>
    <m/>
    <s v="300955829115"/>
    <s v="30X15 MAT UG HE_x000a_BLUE PALMS"/>
    <n v="80"/>
    <n v="1"/>
    <n v="2"/>
    <n v="13.5"/>
    <n v="1080"/>
  </r>
  <r>
    <n v="95582908"/>
    <x v="13"/>
    <m/>
    <m/>
    <s v="300955829085"/>
    <s v="30X15 MAT UG HE_x000a_WILD FLOWERS"/>
    <n v="80"/>
    <n v="1"/>
    <m/>
    <n v="13.5"/>
    <n v="1080"/>
  </r>
  <r>
    <n v="95582935"/>
    <x v="14"/>
    <m/>
    <m/>
    <s v="300955829351"/>
    <s v="30X15 MAT UG HE_x000a_BLUE SHELLS"/>
    <n v="90"/>
    <n v="1"/>
    <n v="2"/>
    <n v="13.5"/>
    <n v="1215"/>
  </r>
  <r>
    <n v="95582923"/>
    <x v="15"/>
    <m/>
    <m/>
    <s v="300955829238"/>
    <s v="30X15 MAT UG HE_x000a_BEACH BIRDS"/>
    <n v="90"/>
    <n v="1"/>
    <m/>
    <n v="13.5"/>
    <n v="1215"/>
  </r>
  <r>
    <m/>
    <x v="1"/>
    <m/>
    <m/>
    <m/>
    <m/>
    <n v="1360"/>
    <m/>
    <m/>
    <m/>
    <n v="12987.6"/>
  </r>
  <r>
    <m/>
    <x v="1"/>
    <m/>
    <m/>
    <m/>
    <m/>
    <m/>
    <m/>
    <m/>
    <m/>
    <m/>
  </r>
  <r>
    <n v="95584373"/>
    <x v="16"/>
    <m/>
    <m/>
    <s v="300955843739"/>
    <s v="22X28 MAT UG HE_x000a_HERON"/>
    <n v="80"/>
    <n v="1"/>
    <n v="2"/>
    <n v="15.75"/>
    <n v="1260"/>
  </r>
  <r>
    <n v="95584360"/>
    <x v="17"/>
    <m/>
    <m/>
    <s v="300955843609"/>
    <s v="22X28 MAT UG HE_x000a_HERON STROLL"/>
    <n v="80"/>
    <n v="1"/>
    <m/>
    <n v="15.75"/>
    <n v="1260"/>
  </r>
  <r>
    <n v="95584333"/>
    <x v="18"/>
    <m/>
    <m/>
    <s v="300955843333"/>
    <s v="40X16 DOUBLE MAT_x000a_UG HERON DUO"/>
    <n v="90"/>
    <n v="1"/>
    <n v="2"/>
    <n v="20.81"/>
    <n v="1872.8999999999999"/>
  </r>
  <r>
    <n v="95584346"/>
    <x v="19"/>
    <m/>
    <m/>
    <s v="300955843463"/>
    <s v="40X16 DOUBLE MAT_x000a_UG TURTLE"/>
    <n v="90"/>
    <n v="1"/>
    <m/>
    <n v="20.81"/>
    <n v="1872.8999999999999"/>
  </r>
  <r>
    <n v="95584397"/>
    <x v="20"/>
    <m/>
    <m/>
    <s v="300955843975"/>
    <s v="24X40 UG LINEN_x000a_LINED HERON"/>
    <n v="72"/>
    <n v="1"/>
    <n v="2"/>
    <n v="23.63"/>
    <n v="1701.36"/>
  </r>
  <r>
    <n v="95584385"/>
    <x v="21"/>
    <m/>
    <m/>
    <s v="300955843852"/>
    <s v="24X40 UG LINEN_x000a_LINED BLUE HERON"/>
    <n v="72"/>
    <n v="1"/>
    <m/>
    <n v="23.63"/>
    <n v="1701.36"/>
  </r>
  <r>
    <n v="95584402"/>
    <x v="22"/>
    <m/>
    <m/>
    <s v="300955844026"/>
    <s v="40X16 DOUBLE MAT_x000a_UG SUNSET SAIL"/>
    <n v="80"/>
    <n v="1"/>
    <n v="3"/>
    <n v="20.81"/>
    <n v="1664.8"/>
  </r>
  <r>
    <n v="95584415"/>
    <x v="23"/>
    <m/>
    <m/>
    <s v="300955844156"/>
    <s v="40X16 DOUBLE MAT_x000a_UG FLAMINGO"/>
    <n v="80"/>
    <n v="1"/>
    <m/>
    <n v="20.81"/>
    <n v="1664.8"/>
  </r>
  <r>
    <n v="95584358"/>
    <x v="24"/>
    <m/>
    <m/>
    <s v="300955843586"/>
    <s v="40X16 DOUBLE MAT_x000a_UG FLAMINGOS"/>
    <n v="80"/>
    <n v="1"/>
    <m/>
    <n v="20.81"/>
    <n v="1664.8"/>
  </r>
  <r>
    <n v="95584427"/>
    <x v="25"/>
    <m/>
    <m/>
    <s v="300955844279"/>
    <s v="24X30 HE FC_x000a_SAILBOATS"/>
    <n v="72"/>
    <n v="1"/>
    <n v="2"/>
    <n v="20.43"/>
    <n v="1470.96"/>
  </r>
  <r>
    <n v="95584439"/>
    <x v="26"/>
    <m/>
    <m/>
    <s v="300955844392"/>
    <s v="24X30 HE FC PIER"/>
    <n v="72"/>
    <n v="1"/>
    <m/>
    <n v="20.43"/>
    <n v="1470.96"/>
  </r>
  <r>
    <m/>
    <x v="1"/>
    <m/>
    <m/>
    <m/>
    <m/>
    <n v="868"/>
    <m/>
    <m/>
    <m/>
    <n v="17604.839999999997"/>
  </r>
  <r>
    <m/>
    <x v="1"/>
    <m/>
    <m/>
    <m/>
    <m/>
    <m/>
    <m/>
    <m/>
    <m/>
    <m/>
  </r>
  <r>
    <n v="95566527"/>
    <x v="0"/>
    <m/>
    <m/>
    <s v="300955665270"/>
    <s v="22X18 LINEN WRAPPED MAT_x000a_UG BEACH CHAIRS"/>
    <n v="58"/>
    <n v="2"/>
    <n v="2"/>
    <n v="11.03"/>
    <n v="639.74"/>
  </r>
  <r>
    <m/>
    <x v="1"/>
    <m/>
    <m/>
    <m/>
    <m/>
    <m/>
    <m/>
    <m/>
    <m/>
    <m/>
  </r>
  <r>
    <n v="95566527"/>
    <x v="0"/>
    <m/>
    <m/>
    <s v="300955665270"/>
    <s v="22X18 LINEN WRAPPED MAT_x000a_UG BEACH CHAIRS"/>
    <n v="2"/>
    <n v="2"/>
    <n v="2"/>
    <n v="11.03"/>
    <n v="22.06"/>
  </r>
  <r>
    <m/>
    <x v="1"/>
    <m/>
    <m/>
    <m/>
    <m/>
    <m/>
    <m/>
    <m/>
    <m/>
    <m/>
  </r>
  <r>
    <n v="95585535"/>
    <x v="2"/>
    <m/>
    <m/>
    <s v="300955855350"/>
    <s v="14x14 MAT UG_x000a_SANDDOLLAR"/>
    <n v="6"/>
    <n v="1"/>
    <n v="2"/>
    <n v="6.86"/>
    <n v="41.160000000000004"/>
  </r>
  <r>
    <n v="95585548"/>
    <x v="3"/>
    <m/>
    <m/>
    <s v="300955855480"/>
    <s v="14x14 MAT UG SHELL"/>
    <n v="6"/>
    <n v="1"/>
    <m/>
    <n v="6.86"/>
    <n v="41.160000000000004"/>
  </r>
  <r>
    <n v="95585550"/>
    <x v="4"/>
    <m/>
    <m/>
    <s v="300955855503"/>
    <s v="16X16 MAT UG_x000a_SPECIALTY PAPER_x000a_WATERCOLOR TURTLE"/>
    <n v="6"/>
    <n v="1"/>
    <n v="2"/>
    <n v="7.43"/>
    <n v="44.58"/>
  </r>
  <r>
    <n v="95585562"/>
    <x v="5"/>
    <m/>
    <m/>
    <s v="300955855626"/>
    <s v="16X16 MAT UG_x000a_SPECIALTY PAPER_x000a_SANDPIPERS"/>
    <n v="6"/>
    <n v="1"/>
    <m/>
    <n v="7.43"/>
    <n v="44.58"/>
  </r>
  <r>
    <n v="95585523"/>
    <x v="6"/>
    <m/>
    <m/>
    <s v="300955855237"/>
    <s v="2PC 12X12 HE FC FISH"/>
    <n v="4"/>
    <n v="1"/>
    <n v="2"/>
    <n v="9.4499999999999993"/>
    <n v="37.799999999999997"/>
  </r>
  <r>
    <n v="95585511"/>
    <x v="7"/>
    <m/>
    <m/>
    <s v="300955855114"/>
    <s v="2PC 12X12 HE FC_x000a_COAST"/>
    <n v="4"/>
    <n v="1"/>
    <m/>
    <n v="9.4499999999999993"/>
    <n v="37.799999999999997"/>
  </r>
  <r>
    <n v="95585575"/>
    <x v="8"/>
    <m/>
    <m/>
    <s v="300955855756"/>
    <s v="16X20 STRAIGHT FIT_x000a_EUG JESUS"/>
    <n v="3"/>
    <n v="1"/>
    <n v="2"/>
    <n v="9"/>
    <n v="27"/>
  </r>
  <r>
    <n v="95585587"/>
    <x v="9"/>
    <m/>
    <m/>
    <s v="300955855879"/>
    <s v="16X20 STRAIGHT FIT_x000a_EUG SHOREBIRDS"/>
    <n v="3"/>
    <n v="1"/>
    <m/>
    <n v="9"/>
    <n v="27"/>
  </r>
  <r>
    <n v="95585605"/>
    <x v="10"/>
    <m/>
    <m/>
    <s v="300955856050"/>
    <s v="16x20 STRAIGHT FIT_x000a_EUG SHELL SHORE"/>
    <n v="4"/>
    <n v="1"/>
    <n v="2"/>
    <n v="9"/>
    <n v="36"/>
  </r>
  <r>
    <n v="95585599"/>
    <x v="11"/>
    <m/>
    <m/>
    <s v="300955855992"/>
    <s v="16x20 STRAIGHT FIT_x000a_EUG PELICAN"/>
    <n v="4"/>
    <n v="1"/>
    <m/>
    <n v="9"/>
    <n v="36"/>
  </r>
  <r>
    <n v="95585480"/>
    <x v="12"/>
    <m/>
    <m/>
    <s v="300955854803"/>
    <s v="30X15 MAT UG HE_x000a_BLUE PALMS"/>
    <n v="18"/>
    <n v="2"/>
    <n v="4"/>
    <n v="13.5"/>
    <n v="243"/>
  </r>
  <r>
    <n v="95585478"/>
    <x v="13"/>
    <m/>
    <m/>
    <s v="300955854780"/>
    <s v="30X15 MAT UG HE_x000a_WILD FLOWERS"/>
    <n v="18"/>
    <n v="2"/>
    <m/>
    <n v="13.5"/>
    <n v="243"/>
  </r>
  <r>
    <n v="95585508"/>
    <x v="14"/>
    <m/>
    <m/>
    <s v="300955855084"/>
    <s v="30X15 MAT UG HE_x000a_BLUE SHELLS"/>
    <n v="14"/>
    <n v="1"/>
    <n v="2"/>
    <n v="13.5"/>
    <n v="189"/>
  </r>
  <r>
    <n v="95585492"/>
    <x v="15"/>
    <m/>
    <m/>
    <s v="300955854926"/>
    <s v="30X15 MAT UG HE_x000a_BEACH BIRDS"/>
    <n v="14"/>
    <n v="1"/>
    <m/>
    <n v="13.5"/>
    <n v="189"/>
  </r>
  <r>
    <m/>
    <x v="1"/>
    <m/>
    <m/>
    <m/>
    <m/>
    <n v="110"/>
    <m/>
    <m/>
    <m/>
    <n v="1237.08"/>
  </r>
  <r>
    <m/>
    <x v="1"/>
    <m/>
    <m/>
    <m/>
    <m/>
    <m/>
    <m/>
    <m/>
    <m/>
    <m/>
  </r>
  <r>
    <n v="95585535"/>
    <x v="2"/>
    <m/>
    <m/>
    <s v="300955855350"/>
    <s v="14x14 MAT UG_x000a_SANDDOLLAR"/>
    <n v="114"/>
    <n v="1"/>
    <n v="2"/>
    <n v="6.86"/>
    <n v="782.04000000000008"/>
  </r>
  <r>
    <n v="95585548"/>
    <x v="3"/>
    <m/>
    <m/>
    <s v="300955855480"/>
    <s v="14x14 MAT UG SHELL"/>
    <n v="114"/>
    <n v="1"/>
    <m/>
    <n v="6.86"/>
    <n v="782.04000000000008"/>
  </r>
  <r>
    <n v="95585550"/>
    <x v="4"/>
    <m/>
    <m/>
    <s v="300955855503"/>
    <s v="16X16 MAT UG_x000a_SPECIALTY PAPER_x000a_WATERCOLOR TURTLE"/>
    <n v="114"/>
    <n v="1"/>
    <n v="2"/>
    <n v="7.43"/>
    <n v="847.02"/>
  </r>
  <r>
    <n v="95585562"/>
    <x v="5"/>
    <m/>
    <m/>
    <s v="300955855626"/>
    <s v="16X16 MAT UG_x000a_SPECIALTY PAPER_x000a_SANDPIPERS"/>
    <n v="114"/>
    <n v="1"/>
    <m/>
    <n v="7.43"/>
    <n v="847.02"/>
  </r>
  <r>
    <n v="95585523"/>
    <x v="6"/>
    <m/>
    <m/>
    <s v="300955855237"/>
    <s v="2PC 12X12 HE FC FISH"/>
    <n v="116"/>
    <n v="1"/>
    <n v="2"/>
    <n v="9.4499999999999993"/>
    <n v="1096.1999999999998"/>
  </r>
  <r>
    <n v="95585511"/>
    <x v="7"/>
    <m/>
    <m/>
    <s v="300955855114"/>
    <s v="2PC 12X12 HE FC_x000a_COAST"/>
    <n v="116"/>
    <n v="1"/>
    <m/>
    <n v="9.4499999999999993"/>
    <n v="1096.1999999999998"/>
  </r>
  <r>
    <n v="95585575"/>
    <x v="8"/>
    <m/>
    <m/>
    <s v="300955855756"/>
    <s v="16X20 STRAIGHT FIT_x000a_EUG JESUS"/>
    <n v="57"/>
    <n v="1"/>
    <n v="2"/>
    <n v="9"/>
    <n v="513"/>
  </r>
  <r>
    <n v="95585587"/>
    <x v="9"/>
    <m/>
    <m/>
    <s v="300955855879"/>
    <s v="16X20 STRAIGHT FIT_x000a_EUG SHOREBIRDS"/>
    <n v="57"/>
    <n v="1"/>
    <m/>
    <n v="9"/>
    <n v="513"/>
  </r>
  <r>
    <n v="95585605"/>
    <x v="10"/>
    <m/>
    <m/>
    <s v="300955856050"/>
    <s v="16x20 STRAIGHT FIT_x000a_EUG SHELL SHORE"/>
    <n v="86"/>
    <n v="1"/>
    <n v="2"/>
    <n v="9"/>
    <n v="774"/>
  </r>
  <r>
    <n v="95585599"/>
    <x v="11"/>
    <m/>
    <m/>
    <s v="300955855992"/>
    <s v="16x20 STRAIGHT FIT_x000a_EUG PELICAN"/>
    <n v="86"/>
    <n v="1"/>
    <m/>
    <n v="9"/>
    <n v="774"/>
  </r>
  <r>
    <n v="95585480"/>
    <x v="12"/>
    <m/>
    <m/>
    <s v="300955854803"/>
    <s v="30X15 MAT UG HE_x000a_BLUE PALMS"/>
    <n v="62"/>
    <n v="1"/>
    <n v="2"/>
    <n v="13.5"/>
    <n v="837"/>
  </r>
  <r>
    <n v="95585478"/>
    <x v="13"/>
    <m/>
    <m/>
    <s v="300955854780"/>
    <s v="30X15 MAT UG HE_x000a_WILD FLOWERS"/>
    <n v="62"/>
    <n v="1"/>
    <m/>
    <n v="13.5"/>
    <n v="837"/>
  </r>
  <r>
    <n v="95585508"/>
    <x v="14"/>
    <m/>
    <m/>
    <s v="300955855084"/>
    <s v="30X15 MAT UG HE_x000a_BLUE SHELLS"/>
    <n v="76"/>
    <n v="1"/>
    <n v="2"/>
    <n v="13.5"/>
    <n v="1026"/>
  </r>
  <r>
    <n v="95585492"/>
    <x v="15"/>
    <m/>
    <m/>
    <s v="300955854926"/>
    <s v="30X15 MAT UG HE_x000a_BEACH BIRDS"/>
    <n v="76"/>
    <n v="1"/>
    <m/>
    <n v="13.5"/>
    <n v="1026"/>
  </r>
  <r>
    <m/>
    <x v="1"/>
    <m/>
    <m/>
    <m/>
    <m/>
    <n v="1250"/>
    <m/>
    <m/>
    <m/>
    <n v="11750.52"/>
  </r>
  <r>
    <m/>
    <x v="1"/>
    <m/>
    <m/>
    <m/>
    <m/>
    <m/>
    <m/>
    <m/>
    <m/>
    <m/>
  </r>
  <r>
    <m/>
    <x v="1"/>
    <m/>
    <m/>
    <m/>
    <m/>
    <m/>
    <m/>
    <m/>
    <m/>
    <m/>
  </r>
  <r>
    <n v="95586317"/>
    <x v="16"/>
    <m/>
    <m/>
    <s v="300955863171"/>
    <s v="22X28 MAT UG HE_x000a_HERON"/>
    <n v="4"/>
    <n v="1"/>
    <n v="2"/>
    <n v="15.75"/>
    <n v="63"/>
  </r>
  <r>
    <n v="95586304"/>
    <x v="17"/>
    <m/>
    <m/>
    <s v="300955863041"/>
    <s v="22X28 MAT UG HE_x000a_HERON STROLL"/>
    <n v="4"/>
    <n v="1"/>
    <m/>
    <n v="15.75"/>
    <n v="63"/>
  </r>
  <r>
    <n v="95586247"/>
    <x v="18"/>
    <m/>
    <m/>
    <s v="300955862471"/>
    <s v="40X16 DOUBLE MAT_x000a_UG HERON DUO"/>
    <n v="4"/>
    <n v="1"/>
    <n v="2"/>
    <n v="20.81"/>
    <n v="83.24"/>
  </r>
  <r>
    <n v="95586259"/>
    <x v="19"/>
    <m/>
    <m/>
    <s v="300955862594"/>
    <s v="40X16 DOUBLE MAT_x000a_UG TURTLE"/>
    <n v="4"/>
    <n v="1"/>
    <m/>
    <n v="20.81"/>
    <n v="83.24"/>
  </r>
  <r>
    <n v="95586331"/>
    <x v="20"/>
    <m/>
    <m/>
    <s v="300955863317"/>
    <s v="24X40 UG LINEN LINED_x000a_HERON"/>
    <n v="3"/>
    <n v="1"/>
    <n v="2"/>
    <n v="23.63"/>
    <n v="70.89"/>
  </r>
  <r>
    <n v="95586329"/>
    <x v="21"/>
    <m/>
    <m/>
    <s v="300955863294"/>
    <s v="24X40 UG LINEN LINED_x000a_BLUE HERON"/>
    <n v="3"/>
    <n v="1"/>
    <m/>
    <n v="23.63"/>
    <n v="70.89"/>
  </r>
  <r>
    <n v="95586274"/>
    <x v="22"/>
    <m/>
    <m/>
    <s v="300955862747"/>
    <s v="40X16 DOUBLE MAT_x000a_UG SUNSET SAIL"/>
    <n v="4"/>
    <n v="1"/>
    <n v="3"/>
    <n v="20.81"/>
    <n v="83.24"/>
  </r>
  <r>
    <n v="95586286"/>
    <x v="23"/>
    <m/>
    <m/>
    <s v="300955862860"/>
    <s v="40X16 DOUBLE MAT_x000a_UG FLAMINGO"/>
    <n v="4"/>
    <n v="1"/>
    <m/>
    <n v="20.81"/>
    <n v="83.24"/>
  </r>
  <r>
    <n v="95586261"/>
    <x v="24"/>
    <m/>
    <m/>
    <s v="300955862617"/>
    <s v="40X16 DOUBLE MAT_x000a_UG FLAMINGOS"/>
    <n v="4"/>
    <n v="1"/>
    <m/>
    <n v="20.81"/>
    <n v="83.24"/>
  </r>
  <r>
    <n v="95586344"/>
    <x v="25"/>
    <m/>
    <m/>
    <s v="300955863447"/>
    <s v="24X30 HE FC_x000a_SAILBOATS 24X30 HE_x000a_FC PIER"/>
    <n v="3"/>
    <n v="1"/>
    <n v="2"/>
    <n v="20.43"/>
    <n v="61.29"/>
  </r>
  <r>
    <n v="95586298"/>
    <x v="26"/>
    <m/>
    <m/>
    <s v="300955862983"/>
    <s v="24X30 HE FC PIER"/>
    <n v="3"/>
    <n v="1"/>
    <m/>
    <n v="20.43"/>
    <n v="61.29"/>
  </r>
  <r>
    <m/>
    <x v="1"/>
    <m/>
    <m/>
    <m/>
    <m/>
    <n v="40"/>
    <m/>
    <m/>
    <m/>
    <n v="806.56"/>
  </r>
  <r>
    <m/>
    <x v="1"/>
    <m/>
    <m/>
    <m/>
    <m/>
    <m/>
    <m/>
    <m/>
    <m/>
    <m/>
  </r>
  <r>
    <n v="95586317"/>
    <x v="16"/>
    <m/>
    <m/>
    <s v="300955863171"/>
    <s v="22X28 MAT UG HE_x000a_HERON"/>
    <n v="76"/>
    <n v="1"/>
    <n v="2"/>
    <n v="15.75"/>
    <n v="1197"/>
  </r>
  <r>
    <n v="95586304"/>
    <x v="17"/>
    <m/>
    <m/>
    <s v="300955863041"/>
    <s v="22X28 MAT UG HE_x000a_HERON STROLL"/>
    <n v="76"/>
    <n v="1"/>
    <m/>
    <n v="15.75"/>
    <n v="1197"/>
  </r>
  <r>
    <n v="95586247"/>
    <x v="18"/>
    <m/>
    <m/>
    <s v="300955862471"/>
    <s v="40X16 DOUBLE MAT_x000a_UG HERON DUO"/>
    <n v="86"/>
    <n v="1"/>
    <n v="2"/>
    <n v="20.81"/>
    <n v="1789.6599999999999"/>
  </r>
  <r>
    <n v="95586259"/>
    <x v="19"/>
    <m/>
    <m/>
    <s v="300955862594"/>
    <s v="40X16 DOUBLE MAT_x000a_UG TURTLE"/>
    <n v="86"/>
    <n v="1"/>
    <m/>
    <n v="20.81"/>
    <n v="1789.6599999999999"/>
  </r>
  <r>
    <n v="95586331"/>
    <x v="20"/>
    <m/>
    <m/>
    <s v="300955863317"/>
    <s v="24X40 UG LINEN LINED_x000a_HERON"/>
    <n v="69"/>
    <n v="1"/>
    <n v="2"/>
    <n v="23.63"/>
    <n v="1630.47"/>
  </r>
  <r>
    <n v="95586329"/>
    <x v="21"/>
    <m/>
    <m/>
    <s v="300955863294"/>
    <s v="24X40 UG LINEN LINED_x000a_BLUE HERON"/>
    <n v="69"/>
    <n v="1"/>
    <m/>
    <n v="23.63"/>
    <n v="1630.47"/>
  </r>
  <r>
    <n v="95586274"/>
    <x v="22"/>
    <m/>
    <m/>
    <s v="300955862747"/>
    <s v="40X16 DOUBLE MAT_x000a_UG SUNSET SAIL"/>
    <n v="76"/>
    <n v="1"/>
    <n v="3"/>
    <n v="20.81"/>
    <n v="1581.56"/>
  </r>
  <r>
    <n v="95586286"/>
    <x v="23"/>
    <m/>
    <m/>
    <s v="300955862860"/>
    <s v="40X16 DOUBLE MAT_x000a_UG FLAMINGO"/>
    <n v="76"/>
    <n v="1"/>
    <m/>
    <n v="20.81"/>
    <n v="1581.56"/>
  </r>
  <r>
    <n v="95586261"/>
    <x v="24"/>
    <m/>
    <m/>
    <s v="300955862617"/>
    <s v="40X16 DOUBLE MAT_x000a_UG FLAMINGOS"/>
    <n v="76"/>
    <n v="1"/>
    <m/>
    <n v="20.81"/>
    <n v="1581.56"/>
  </r>
  <r>
    <n v="95586344"/>
    <x v="25"/>
    <m/>
    <m/>
    <s v="300955863447"/>
    <s v="24X30 HE FC_x000a_SAILBOATS 24X30 HE_x000a_FC PIER"/>
    <n v="69"/>
    <n v="1"/>
    <n v="2"/>
    <n v="20.43"/>
    <n v="1409.67"/>
  </r>
  <r>
    <n v="95586298"/>
    <x v="26"/>
    <m/>
    <m/>
    <s v="300955862983"/>
    <s v="24X30 HE FC PIER"/>
    <n v="69"/>
    <n v="1"/>
    <m/>
    <n v="20.43"/>
    <n v="1409.67"/>
  </r>
  <r>
    <m/>
    <x v="1"/>
    <m/>
    <m/>
    <m/>
    <m/>
    <n v="828"/>
    <m/>
    <m/>
    <m/>
    <n v="16798.2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8E08DB6-9A03-47BC-9BA6-FB0B96E49CBA}" name="数据透视表1" cacheId="7" applyNumberFormats="0" applyBorderFormats="0" applyFontFormats="0" applyPatternFormats="0" applyAlignmentFormats="0" applyWidthHeightFormats="1" dataCaption="值" updatedVersion="8" minRefreshableVersion="3" useAutoFormatting="1" itemPrintTitles="1" createdVersion="8" indent="0" outline="1" outlineData="1" multipleFieldFilters="0">
  <location ref="A3:F31" firstHeaderRow="0" firstDataRow="1" firstDataCol="1"/>
  <pivotFields count="11">
    <pivotField dataField="1" showAll="0"/>
    <pivotField axis="axisRow" showAll="0">
      <items count="28">
        <item x="6"/>
        <item x="25"/>
        <item x="26"/>
        <item x="7"/>
        <item x="18"/>
        <item x="2"/>
        <item x="3"/>
        <item x="4"/>
        <item x="14"/>
        <item x="20"/>
        <item x="21"/>
        <item x="16"/>
        <item x="5"/>
        <item x="12"/>
        <item x="15"/>
        <item x="22"/>
        <item x="13"/>
        <item x="8"/>
        <item x="17"/>
        <item x="10"/>
        <item x="9"/>
        <item x="19"/>
        <item x="11"/>
        <item x="23"/>
        <item x="24"/>
        <item x="0"/>
        <item x="1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showAll="0"/>
  </pivotFields>
  <rowFields count="1">
    <field x="1"/>
  </rowFields>
  <row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求和项:sku# " fld="0" baseField="0" baseItem="0"/>
    <dataField name="求和项:QTY" fld="6" baseField="0" baseItem="0"/>
    <dataField name="平均值项: PO Price " fld="9" subtotal="average" baseField="1" baseItem="0"/>
    <dataField name="平均值项:Qty in each Prepack" fld="7" subtotal="average" baseField="1" baseItem="0"/>
    <dataField name="求和项:case pack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2D498-7F9B-4F0B-9044-332CF6C9BC34}">
  <dimension ref="A1:W94"/>
  <sheetViews>
    <sheetView tabSelected="1" topLeftCell="A97" workbookViewId="0">
      <selection activeCell="G7" sqref="G7"/>
    </sheetView>
  </sheetViews>
  <sheetFormatPr defaultRowHeight="15.75"/>
  <cols>
    <col min="1" max="1" width="12.875" style="65" customWidth="1"/>
    <col min="2" max="2" width="10.125" style="65" customWidth="1"/>
    <col min="3" max="3" width="9" style="59"/>
    <col min="4" max="4" width="9.125" style="63" bestFit="1" customWidth="1"/>
    <col min="5" max="5" width="12" style="59" customWidth="1"/>
    <col min="6" max="6" width="14.125" style="59" customWidth="1"/>
    <col min="7" max="7" width="12.5" style="59" customWidth="1"/>
    <col min="8" max="8" width="17" style="59" customWidth="1"/>
    <col min="9" max="9" width="16" style="60" customWidth="1"/>
    <col min="10" max="10" width="25" style="59" customWidth="1"/>
    <col min="11" max="11" width="9.125" style="59" customWidth="1"/>
    <col min="12" max="13" width="9.125" style="59" bestFit="1" customWidth="1"/>
    <col min="14" max="14" width="9.125" style="62" customWidth="1"/>
    <col min="15" max="15" width="9.625" style="62" customWidth="1"/>
    <col min="16" max="16" width="17.75" style="63" customWidth="1"/>
    <col min="17" max="17" width="16.375" style="59" customWidth="1"/>
    <col min="18" max="18" width="9" style="59" customWidth="1"/>
    <col min="19" max="19" width="17.125" style="59" customWidth="1"/>
    <col min="20" max="20" width="60.875" style="63" customWidth="1"/>
    <col min="21" max="16384" width="9" style="59"/>
  </cols>
  <sheetData>
    <row r="1" spans="1:23" s="45" customFormat="1">
      <c r="A1" s="66" t="s">
        <v>182</v>
      </c>
      <c r="B1" s="36"/>
      <c r="C1" s="36"/>
      <c r="D1" s="36"/>
      <c r="E1" s="37"/>
      <c r="F1" s="38"/>
      <c r="G1" s="37"/>
      <c r="H1" s="38"/>
      <c r="I1" s="39"/>
      <c r="J1" s="40"/>
      <c r="K1" s="38"/>
      <c r="L1" s="38"/>
      <c r="M1" s="38"/>
      <c r="N1" s="41"/>
      <c r="O1" s="41"/>
      <c r="P1" s="42"/>
      <c r="Q1" s="38"/>
      <c r="R1" s="43"/>
      <c r="S1" s="43"/>
      <c r="T1" s="44"/>
      <c r="V1" s="46"/>
      <c r="W1" s="47"/>
    </row>
    <row r="2" spans="1:23" s="45" customFormat="1" ht="45.75" customHeight="1">
      <c r="A2" s="67" t="s">
        <v>0</v>
      </c>
      <c r="B2" s="67" t="s">
        <v>1</v>
      </c>
      <c r="C2" s="48" t="s">
        <v>2</v>
      </c>
      <c r="D2" s="48" t="s">
        <v>3</v>
      </c>
      <c r="E2" s="49" t="s">
        <v>8</v>
      </c>
      <c r="F2" s="50" t="s">
        <v>4</v>
      </c>
      <c r="G2" s="51" t="s">
        <v>5</v>
      </c>
      <c r="H2" s="50" t="s">
        <v>6</v>
      </c>
      <c r="I2" s="52" t="s">
        <v>7</v>
      </c>
      <c r="J2" s="53" t="s">
        <v>9</v>
      </c>
      <c r="K2" s="50" t="s">
        <v>10</v>
      </c>
      <c r="L2" s="50" t="s">
        <v>181</v>
      </c>
      <c r="M2" s="45" t="s">
        <v>12</v>
      </c>
      <c r="N2" s="54" t="s">
        <v>13</v>
      </c>
      <c r="O2" s="55" t="s">
        <v>14</v>
      </c>
      <c r="P2" s="56" t="s">
        <v>15</v>
      </c>
      <c r="Q2" s="57" t="s">
        <v>16</v>
      </c>
      <c r="R2" s="50" t="s">
        <v>17</v>
      </c>
      <c r="S2" s="45" t="s">
        <v>18</v>
      </c>
      <c r="T2" s="58" t="s">
        <v>19</v>
      </c>
      <c r="U2" s="46"/>
      <c r="V2" s="47"/>
    </row>
    <row r="3" spans="1:23" ht="31.5">
      <c r="A3" s="65" t="s">
        <v>24</v>
      </c>
      <c r="B3" s="65">
        <v>652180</v>
      </c>
      <c r="C3" s="69"/>
      <c r="D3" s="63">
        <v>805</v>
      </c>
      <c r="E3" s="59">
        <v>95566732</v>
      </c>
      <c r="F3" s="59" t="s">
        <v>25</v>
      </c>
      <c r="G3" s="59" t="s">
        <v>25</v>
      </c>
      <c r="H3" s="59" t="s">
        <v>184</v>
      </c>
      <c r="I3" s="60" t="s">
        <v>26</v>
      </c>
      <c r="J3" s="61" t="s">
        <v>27</v>
      </c>
      <c r="K3" s="59">
        <v>60</v>
      </c>
      <c r="L3" s="59">
        <v>2</v>
      </c>
      <c r="M3" s="59">
        <v>2</v>
      </c>
      <c r="N3" s="62">
        <v>11.03</v>
      </c>
      <c r="O3" s="62">
        <f>K3*N3</f>
        <v>661.8</v>
      </c>
      <c r="P3" s="63" t="s">
        <v>20</v>
      </c>
      <c r="Q3" s="59" t="s">
        <v>21</v>
      </c>
      <c r="R3" s="59" t="s">
        <v>183</v>
      </c>
      <c r="S3" s="59" t="s">
        <v>23</v>
      </c>
      <c r="T3" s="63" t="s">
        <v>244</v>
      </c>
    </row>
    <row r="4" spans="1:23" ht="14.25" customHeight="1"/>
    <row r="5" spans="1:23" ht="31.5">
      <c r="A5" s="71" t="s">
        <v>24</v>
      </c>
      <c r="B5" s="71">
        <v>652392</v>
      </c>
      <c r="C5" s="72"/>
      <c r="D5" s="70">
        <v>805</v>
      </c>
      <c r="E5" s="59">
        <v>95582962</v>
      </c>
      <c r="F5" s="59" t="s">
        <v>29</v>
      </c>
      <c r="G5" s="59" t="s">
        <v>29</v>
      </c>
      <c r="H5" s="59" t="s">
        <v>186</v>
      </c>
      <c r="I5" s="60" t="s">
        <v>31</v>
      </c>
      <c r="J5" s="61" t="s">
        <v>33</v>
      </c>
      <c r="K5" s="59">
        <v>120</v>
      </c>
      <c r="L5" s="59">
        <v>1</v>
      </c>
      <c r="M5" s="70">
        <v>2</v>
      </c>
      <c r="N5" s="62">
        <v>6.86</v>
      </c>
      <c r="O5" s="62">
        <f>K5*N5</f>
        <v>823.2</v>
      </c>
      <c r="P5" s="70" t="s">
        <v>20</v>
      </c>
      <c r="Q5" s="70" t="s">
        <v>21</v>
      </c>
      <c r="R5" s="70" t="s">
        <v>22</v>
      </c>
      <c r="S5" s="70" t="s">
        <v>23</v>
      </c>
      <c r="T5" s="70" t="s">
        <v>188</v>
      </c>
    </row>
    <row r="6" spans="1:23">
      <c r="A6" s="71"/>
      <c r="B6" s="71"/>
      <c r="C6" s="72"/>
      <c r="D6" s="70"/>
      <c r="E6" s="59">
        <v>95582975</v>
      </c>
      <c r="F6" s="59" t="s">
        <v>30</v>
      </c>
      <c r="G6" s="59" t="s">
        <v>30</v>
      </c>
      <c r="H6" s="59" t="s">
        <v>187</v>
      </c>
      <c r="I6" s="60" t="s">
        <v>32</v>
      </c>
      <c r="J6" s="59" t="s">
        <v>34</v>
      </c>
      <c r="K6" s="59">
        <v>120</v>
      </c>
      <c r="L6" s="59">
        <v>1</v>
      </c>
      <c r="M6" s="70"/>
      <c r="N6" s="62">
        <v>6.86</v>
      </c>
      <c r="O6" s="62">
        <f t="shared" ref="O6:O18" si="0">K6*N6</f>
        <v>823.2</v>
      </c>
      <c r="P6" s="70"/>
      <c r="Q6" s="70"/>
      <c r="R6" s="70"/>
      <c r="S6" s="70"/>
      <c r="T6" s="70"/>
    </row>
    <row r="7" spans="1:23" ht="47.25">
      <c r="A7" s="71"/>
      <c r="B7" s="71"/>
      <c r="C7" s="72"/>
      <c r="D7" s="70"/>
      <c r="E7" s="59">
        <v>95582987</v>
      </c>
      <c r="F7" s="59" t="s">
        <v>35</v>
      </c>
      <c r="G7" s="59" t="s">
        <v>35</v>
      </c>
      <c r="H7" s="59" t="s">
        <v>189</v>
      </c>
      <c r="I7" s="60" t="s">
        <v>36</v>
      </c>
      <c r="J7" s="61" t="s">
        <v>37</v>
      </c>
      <c r="K7" s="59">
        <v>120</v>
      </c>
      <c r="L7" s="59">
        <v>1</v>
      </c>
      <c r="M7" s="70">
        <v>2</v>
      </c>
      <c r="N7" s="62">
        <v>7.43</v>
      </c>
      <c r="O7" s="62">
        <f t="shared" si="0"/>
        <v>891.59999999999991</v>
      </c>
      <c r="P7" s="70"/>
      <c r="Q7" s="70"/>
      <c r="R7" s="70"/>
      <c r="S7" s="70"/>
      <c r="T7" s="70" t="s">
        <v>191</v>
      </c>
    </row>
    <row r="8" spans="1:23" ht="47.25">
      <c r="A8" s="71"/>
      <c r="B8" s="71"/>
      <c r="C8" s="72"/>
      <c r="D8" s="70"/>
      <c r="E8" s="59">
        <v>95582999</v>
      </c>
      <c r="F8" s="59" t="s">
        <v>38</v>
      </c>
      <c r="G8" s="59" t="s">
        <v>38</v>
      </c>
      <c r="H8" s="59" t="s">
        <v>190</v>
      </c>
      <c r="I8" s="60" t="s">
        <v>40</v>
      </c>
      <c r="J8" s="61" t="s">
        <v>39</v>
      </c>
      <c r="K8" s="59">
        <v>120</v>
      </c>
      <c r="L8" s="59">
        <v>1</v>
      </c>
      <c r="M8" s="70"/>
      <c r="N8" s="62">
        <v>7.43</v>
      </c>
      <c r="O8" s="62">
        <f t="shared" si="0"/>
        <v>891.59999999999991</v>
      </c>
      <c r="P8" s="70"/>
      <c r="Q8" s="70"/>
      <c r="R8" s="70"/>
      <c r="S8" s="70"/>
      <c r="T8" s="70"/>
    </row>
    <row r="9" spans="1:23">
      <c r="A9" s="71"/>
      <c r="B9" s="71"/>
      <c r="C9" s="72"/>
      <c r="D9" s="70"/>
      <c r="E9" s="59">
        <v>95582950</v>
      </c>
      <c r="F9" s="59" t="s">
        <v>42</v>
      </c>
      <c r="G9" s="59" t="s">
        <v>42</v>
      </c>
      <c r="H9" s="59" t="s">
        <v>192</v>
      </c>
      <c r="I9" s="60" t="s">
        <v>48</v>
      </c>
      <c r="J9" s="61" t="s">
        <v>46</v>
      </c>
      <c r="K9" s="59">
        <v>120</v>
      </c>
      <c r="L9" s="59">
        <v>1</v>
      </c>
      <c r="M9" s="70">
        <v>2</v>
      </c>
      <c r="N9" s="62">
        <v>9.4499999999999993</v>
      </c>
      <c r="O9" s="62">
        <f t="shared" si="0"/>
        <v>1134</v>
      </c>
      <c r="P9" s="70"/>
      <c r="Q9" s="70"/>
      <c r="R9" s="70"/>
      <c r="S9" s="70"/>
      <c r="T9" s="70" t="s">
        <v>194</v>
      </c>
    </row>
    <row r="10" spans="1:23">
      <c r="A10" s="71"/>
      <c r="B10" s="71"/>
      <c r="C10" s="72"/>
      <c r="D10" s="70"/>
      <c r="E10" s="59">
        <v>95582948</v>
      </c>
      <c r="F10" s="59" t="s">
        <v>44</v>
      </c>
      <c r="G10" s="59" t="s">
        <v>44</v>
      </c>
      <c r="H10" s="59" t="s">
        <v>193</v>
      </c>
      <c r="I10" s="60" t="s">
        <v>49</v>
      </c>
      <c r="J10" s="61" t="s">
        <v>47</v>
      </c>
      <c r="K10" s="59">
        <v>120</v>
      </c>
      <c r="L10" s="59">
        <v>1</v>
      </c>
      <c r="M10" s="70"/>
      <c r="N10" s="62">
        <v>9.4499999999999993</v>
      </c>
      <c r="O10" s="62">
        <f t="shared" si="0"/>
        <v>1134</v>
      </c>
      <c r="P10" s="70"/>
      <c r="Q10" s="70"/>
      <c r="R10" s="70"/>
      <c r="S10" s="70"/>
      <c r="T10" s="70"/>
    </row>
    <row r="11" spans="1:23" ht="31.5">
      <c r="A11" s="71"/>
      <c r="B11" s="71"/>
      <c r="C11" s="72"/>
      <c r="D11" s="70"/>
      <c r="E11" s="59">
        <v>95583006</v>
      </c>
      <c r="F11" s="59" t="s">
        <v>50</v>
      </c>
      <c r="G11" s="59" t="s">
        <v>50</v>
      </c>
      <c r="H11" s="59" t="s">
        <v>195</v>
      </c>
      <c r="I11" s="60" t="s">
        <v>52</v>
      </c>
      <c r="J11" s="61" t="s">
        <v>54</v>
      </c>
      <c r="K11" s="59">
        <v>60</v>
      </c>
      <c r="L11" s="59">
        <v>1</v>
      </c>
      <c r="M11" s="70">
        <v>2</v>
      </c>
      <c r="N11" s="62">
        <v>9</v>
      </c>
      <c r="O11" s="62">
        <f t="shared" si="0"/>
        <v>540</v>
      </c>
      <c r="P11" s="70"/>
      <c r="Q11" s="70"/>
      <c r="R11" s="70"/>
      <c r="S11" s="70"/>
      <c r="T11" s="70" t="s">
        <v>197</v>
      </c>
    </row>
    <row r="12" spans="1:23" ht="31.5">
      <c r="A12" s="71"/>
      <c r="B12" s="71"/>
      <c r="C12" s="72"/>
      <c r="D12" s="70"/>
      <c r="E12" s="59">
        <v>95583019</v>
      </c>
      <c r="F12" s="59" t="s">
        <v>51</v>
      </c>
      <c r="G12" s="59" t="s">
        <v>51</v>
      </c>
      <c r="H12" s="59" t="s">
        <v>196</v>
      </c>
      <c r="I12" s="60" t="s">
        <v>53</v>
      </c>
      <c r="J12" s="61" t="s">
        <v>55</v>
      </c>
      <c r="K12" s="59">
        <v>60</v>
      </c>
      <c r="L12" s="59">
        <v>1</v>
      </c>
      <c r="M12" s="70"/>
      <c r="N12" s="62">
        <v>9</v>
      </c>
      <c r="O12" s="62">
        <f t="shared" si="0"/>
        <v>540</v>
      </c>
      <c r="P12" s="70"/>
      <c r="Q12" s="70"/>
      <c r="R12" s="70"/>
      <c r="S12" s="70"/>
      <c r="T12" s="70"/>
    </row>
    <row r="13" spans="1:23" ht="31.5">
      <c r="A13" s="71"/>
      <c r="B13" s="71"/>
      <c r="C13" s="72"/>
      <c r="D13" s="70"/>
      <c r="E13" s="59">
        <v>95583033</v>
      </c>
      <c r="F13" s="59" t="s">
        <v>56</v>
      </c>
      <c r="G13" s="59" t="s">
        <v>56</v>
      </c>
      <c r="H13" s="59" t="s">
        <v>198</v>
      </c>
      <c r="I13" s="60" t="s">
        <v>58</v>
      </c>
      <c r="J13" s="61" t="s">
        <v>60</v>
      </c>
      <c r="K13" s="59">
        <v>90</v>
      </c>
      <c r="L13" s="59">
        <v>1</v>
      </c>
      <c r="M13" s="70">
        <v>2</v>
      </c>
      <c r="N13" s="62">
        <v>9</v>
      </c>
      <c r="O13" s="62">
        <f t="shared" si="0"/>
        <v>810</v>
      </c>
      <c r="P13" s="70"/>
      <c r="Q13" s="70"/>
      <c r="R13" s="70"/>
      <c r="S13" s="70"/>
      <c r="T13" s="70" t="s">
        <v>200</v>
      </c>
    </row>
    <row r="14" spans="1:23" ht="31.5">
      <c r="A14" s="71"/>
      <c r="B14" s="71"/>
      <c r="C14" s="72"/>
      <c r="D14" s="70"/>
      <c r="E14" s="59">
        <v>95583021</v>
      </c>
      <c r="F14" s="59" t="s">
        <v>57</v>
      </c>
      <c r="G14" s="59" t="s">
        <v>57</v>
      </c>
      <c r="H14" s="59" t="s">
        <v>199</v>
      </c>
      <c r="I14" s="60" t="s">
        <v>59</v>
      </c>
      <c r="J14" s="61" t="s">
        <v>61</v>
      </c>
      <c r="K14" s="59">
        <v>90</v>
      </c>
      <c r="L14" s="59">
        <v>1</v>
      </c>
      <c r="M14" s="70"/>
      <c r="N14" s="62">
        <v>9</v>
      </c>
      <c r="O14" s="62">
        <f t="shared" si="0"/>
        <v>810</v>
      </c>
      <c r="P14" s="70"/>
      <c r="Q14" s="70"/>
      <c r="R14" s="70"/>
      <c r="S14" s="70"/>
      <c r="T14" s="70"/>
    </row>
    <row r="15" spans="1:23" ht="31.5">
      <c r="A15" s="71"/>
      <c r="B15" s="71"/>
      <c r="C15" s="72"/>
      <c r="D15" s="70"/>
      <c r="E15" s="59">
        <v>95582911</v>
      </c>
      <c r="F15" s="64" t="s">
        <v>63</v>
      </c>
      <c r="G15" s="64" t="s">
        <v>63</v>
      </c>
      <c r="H15" s="59" t="s">
        <v>201</v>
      </c>
      <c r="I15" s="60" t="s">
        <v>66</v>
      </c>
      <c r="J15" s="61" t="s">
        <v>68</v>
      </c>
      <c r="K15" s="59">
        <v>80</v>
      </c>
      <c r="L15" s="59">
        <v>1</v>
      </c>
      <c r="M15" s="70">
        <v>2</v>
      </c>
      <c r="N15" s="62">
        <v>13.5</v>
      </c>
      <c r="O15" s="62">
        <f t="shared" si="0"/>
        <v>1080</v>
      </c>
      <c r="P15" s="70"/>
      <c r="Q15" s="70"/>
      <c r="R15" s="70"/>
      <c r="S15" s="70"/>
      <c r="T15" s="70" t="s">
        <v>203</v>
      </c>
    </row>
    <row r="16" spans="1:23" ht="31.5">
      <c r="A16" s="71"/>
      <c r="B16" s="71"/>
      <c r="C16" s="72"/>
      <c r="D16" s="70"/>
      <c r="E16" s="59">
        <v>95582908</v>
      </c>
      <c r="F16" s="64" t="s">
        <v>65</v>
      </c>
      <c r="G16" s="64" t="s">
        <v>65</v>
      </c>
      <c r="H16" s="59" t="s">
        <v>202</v>
      </c>
      <c r="I16" s="60" t="s">
        <v>67</v>
      </c>
      <c r="J16" s="61" t="s">
        <v>69</v>
      </c>
      <c r="K16" s="59">
        <v>80</v>
      </c>
      <c r="L16" s="59">
        <v>1</v>
      </c>
      <c r="M16" s="70"/>
      <c r="N16" s="62">
        <v>13.5</v>
      </c>
      <c r="O16" s="62">
        <f t="shared" si="0"/>
        <v>1080</v>
      </c>
      <c r="P16" s="70"/>
      <c r="Q16" s="70"/>
      <c r="R16" s="70"/>
      <c r="S16" s="70"/>
      <c r="T16" s="70"/>
    </row>
    <row r="17" spans="1:20" ht="31.5">
      <c r="A17" s="71"/>
      <c r="B17" s="71"/>
      <c r="C17" s="72"/>
      <c r="D17" s="70"/>
      <c r="E17" s="59">
        <v>95582935</v>
      </c>
      <c r="F17" s="59" t="s">
        <v>71</v>
      </c>
      <c r="G17" s="59" t="s">
        <v>71</v>
      </c>
      <c r="H17" s="59" t="s">
        <v>204</v>
      </c>
      <c r="I17" s="60" t="s">
        <v>72</v>
      </c>
      <c r="J17" s="61" t="s">
        <v>73</v>
      </c>
      <c r="K17" s="59">
        <v>90</v>
      </c>
      <c r="L17" s="59">
        <v>1</v>
      </c>
      <c r="M17" s="70">
        <v>2</v>
      </c>
      <c r="N17" s="62">
        <v>13.5</v>
      </c>
      <c r="O17" s="62">
        <f t="shared" si="0"/>
        <v>1215</v>
      </c>
      <c r="P17" s="70"/>
      <c r="Q17" s="70"/>
      <c r="R17" s="70"/>
      <c r="S17" s="70"/>
      <c r="T17" s="70" t="s">
        <v>206</v>
      </c>
    </row>
    <row r="18" spans="1:20" ht="31.5">
      <c r="A18" s="71"/>
      <c r="B18" s="71"/>
      <c r="C18" s="72"/>
      <c r="D18" s="70"/>
      <c r="E18" s="59">
        <v>95582923</v>
      </c>
      <c r="F18" s="59" t="s">
        <v>74</v>
      </c>
      <c r="G18" s="59" t="s">
        <v>74</v>
      </c>
      <c r="H18" s="59" t="s">
        <v>205</v>
      </c>
      <c r="I18" s="60" t="s">
        <v>75</v>
      </c>
      <c r="J18" s="61" t="s">
        <v>76</v>
      </c>
      <c r="K18" s="59">
        <v>90</v>
      </c>
      <c r="L18" s="59">
        <v>1</v>
      </c>
      <c r="M18" s="70"/>
      <c r="N18" s="62">
        <v>13.5</v>
      </c>
      <c r="O18" s="62">
        <f t="shared" si="0"/>
        <v>1215</v>
      </c>
      <c r="P18" s="70"/>
      <c r="Q18" s="70"/>
      <c r="R18" s="70"/>
      <c r="S18" s="70"/>
      <c r="T18" s="70"/>
    </row>
    <row r="19" spans="1:20">
      <c r="K19" s="65">
        <f>SUM(K5:K18)</f>
        <v>1360</v>
      </c>
      <c r="O19" s="68">
        <f>SUM(O5:O18)</f>
        <v>12987.6</v>
      </c>
    </row>
    <row r="21" spans="1:20" ht="31.5">
      <c r="A21" s="71" t="s">
        <v>24</v>
      </c>
      <c r="B21" s="71">
        <v>652398</v>
      </c>
      <c r="C21" s="72"/>
      <c r="D21" s="70">
        <v>805</v>
      </c>
      <c r="E21" s="59">
        <v>95584373</v>
      </c>
      <c r="F21" s="59" t="s">
        <v>77</v>
      </c>
      <c r="G21" s="59" t="s">
        <v>77</v>
      </c>
      <c r="H21" s="59" t="s">
        <v>207</v>
      </c>
      <c r="I21" s="60" t="s">
        <v>79</v>
      </c>
      <c r="J21" s="61" t="s">
        <v>81</v>
      </c>
      <c r="K21" s="59">
        <v>80</v>
      </c>
      <c r="L21" s="59">
        <v>1</v>
      </c>
      <c r="M21" s="70">
        <v>2</v>
      </c>
      <c r="N21" s="62">
        <v>15.75</v>
      </c>
      <c r="O21" s="62">
        <f>K21*N21</f>
        <v>1260</v>
      </c>
      <c r="P21" s="70" t="s">
        <v>20</v>
      </c>
      <c r="Q21" s="70" t="s">
        <v>21</v>
      </c>
      <c r="R21" s="70" t="s">
        <v>183</v>
      </c>
      <c r="S21" s="70" t="s">
        <v>23</v>
      </c>
      <c r="T21" s="70" t="s">
        <v>209</v>
      </c>
    </row>
    <row r="22" spans="1:20" ht="31.5">
      <c r="A22" s="71"/>
      <c r="B22" s="71"/>
      <c r="C22" s="72"/>
      <c r="D22" s="70"/>
      <c r="E22" s="59">
        <v>95584360</v>
      </c>
      <c r="F22" s="59" t="s">
        <v>78</v>
      </c>
      <c r="G22" s="59" t="s">
        <v>78</v>
      </c>
      <c r="H22" s="59" t="s">
        <v>208</v>
      </c>
      <c r="I22" s="60" t="s">
        <v>80</v>
      </c>
      <c r="J22" s="61" t="s">
        <v>82</v>
      </c>
      <c r="K22" s="59">
        <v>80</v>
      </c>
      <c r="L22" s="59">
        <v>1</v>
      </c>
      <c r="M22" s="70"/>
      <c r="N22" s="62">
        <v>15.75</v>
      </c>
      <c r="O22" s="62">
        <f t="shared" ref="O22:O31" si="1">K22*N22</f>
        <v>1260</v>
      </c>
      <c r="P22" s="70"/>
      <c r="Q22" s="70"/>
      <c r="R22" s="70"/>
      <c r="S22" s="70"/>
      <c r="T22" s="70"/>
    </row>
    <row r="23" spans="1:20" ht="31.5">
      <c r="A23" s="71"/>
      <c r="B23" s="71"/>
      <c r="C23" s="72"/>
      <c r="D23" s="70"/>
      <c r="E23" s="59">
        <v>95584333</v>
      </c>
      <c r="F23" s="59" t="s">
        <v>83</v>
      </c>
      <c r="G23" s="59" t="s">
        <v>83</v>
      </c>
      <c r="H23" s="59" t="s">
        <v>210</v>
      </c>
      <c r="I23" s="60" t="s">
        <v>85</v>
      </c>
      <c r="J23" s="61" t="s">
        <v>87</v>
      </c>
      <c r="K23" s="59">
        <v>90</v>
      </c>
      <c r="L23" s="59">
        <v>1</v>
      </c>
      <c r="M23" s="70">
        <v>2</v>
      </c>
      <c r="N23" s="62">
        <v>20.81</v>
      </c>
      <c r="O23" s="62">
        <f t="shared" si="1"/>
        <v>1872.8999999999999</v>
      </c>
      <c r="P23" s="70"/>
      <c r="Q23" s="70"/>
      <c r="R23" s="70"/>
      <c r="S23" s="70"/>
      <c r="T23" s="70" t="s">
        <v>212</v>
      </c>
    </row>
    <row r="24" spans="1:20" ht="31.5">
      <c r="A24" s="71"/>
      <c r="B24" s="71"/>
      <c r="C24" s="72"/>
      <c r="D24" s="70"/>
      <c r="E24" s="59">
        <v>95584346</v>
      </c>
      <c r="F24" s="59" t="s">
        <v>84</v>
      </c>
      <c r="G24" s="59" t="s">
        <v>84</v>
      </c>
      <c r="H24" s="59" t="s">
        <v>211</v>
      </c>
      <c r="I24" s="60" t="s">
        <v>86</v>
      </c>
      <c r="J24" s="61" t="s">
        <v>88</v>
      </c>
      <c r="K24" s="59">
        <v>90</v>
      </c>
      <c r="L24" s="59">
        <v>1</v>
      </c>
      <c r="M24" s="70"/>
      <c r="N24" s="62">
        <v>20.81</v>
      </c>
      <c r="O24" s="62">
        <f t="shared" si="1"/>
        <v>1872.8999999999999</v>
      </c>
      <c r="P24" s="70"/>
      <c r="Q24" s="70"/>
      <c r="R24" s="70"/>
      <c r="S24" s="70"/>
      <c r="T24" s="70"/>
    </row>
    <row r="25" spans="1:20" ht="31.5">
      <c r="A25" s="71"/>
      <c r="B25" s="71"/>
      <c r="C25" s="72"/>
      <c r="D25" s="70"/>
      <c r="E25" s="59">
        <v>95584397</v>
      </c>
      <c r="F25" s="59" t="s">
        <v>89</v>
      </c>
      <c r="G25" s="59" t="s">
        <v>89</v>
      </c>
      <c r="H25" s="59" t="s">
        <v>213</v>
      </c>
      <c r="I25" s="60" t="s">
        <v>91</v>
      </c>
      <c r="J25" s="61" t="s">
        <v>93</v>
      </c>
      <c r="K25" s="59">
        <v>72</v>
      </c>
      <c r="L25" s="59">
        <v>1</v>
      </c>
      <c r="M25" s="70">
        <v>2</v>
      </c>
      <c r="N25" s="62">
        <v>23.63</v>
      </c>
      <c r="O25" s="62">
        <f t="shared" si="1"/>
        <v>1701.36</v>
      </c>
      <c r="P25" s="70"/>
      <c r="Q25" s="70"/>
      <c r="R25" s="70"/>
      <c r="S25" s="70"/>
      <c r="T25" s="70" t="s">
        <v>215</v>
      </c>
    </row>
    <row r="26" spans="1:20" ht="31.5">
      <c r="A26" s="71"/>
      <c r="B26" s="71"/>
      <c r="C26" s="72"/>
      <c r="D26" s="70"/>
      <c r="E26" s="59">
        <v>95584385</v>
      </c>
      <c r="F26" s="59" t="s">
        <v>90</v>
      </c>
      <c r="G26" s="59" t="s">
        <v>90</v>
      </c>
      <c r="H26" s="59" t="s">
        <v>214</v>
      </c>
      <c r="I26" s="60" t="s">
        <v>92</v>
      </c>
      <c r="J26" s="61" t="s">
        <v>94</v>
      </c>
      <c r="K26" s="59">
        <v>72</v>
      </c>
      <c r="L26" s="59">
        <v>1</v>
      </c>
      <c r="M26" s="70"/>
      <c r="N26" s="62">
        <v>23.63</v>
      </c>
      <c r="O26" s="62">
        <f t="shared" si="1"/>
        <v>1701.36</v>
      </c>
      <c r="P26" s="70"/>
      <c r="Q26" s="70"/>
      <c r="R26" s="70"/>
      <c r="S26" s="70"/>
      <c r="T26" s="70"/>
    </row>
    <row r="27" spans="1:20" ht="31.5">
      <c r="A27" s="71"/>
      <c r="B27" s="71"/>
      <c r="C27" s="72"/>
      <c r="D27" s="70"/>
      <c r="E27" s="59">
        <v>95584402</v>
      </c>
      <c r="F27" s="59" t="s">
        <v>95</v>
      </c>
      <c r="G27" s="59" t="s">
        <v>95</v>
      </c>
      <c r="H27" s="59" t="s">
        <v>216</v>
      </c>
      <c r="I27" s="60" t="s">
        <v>98</v>
      </c>
      <c r="J27" s="61" t="s">
        <v>101</v>
      </c>
      <c r="K27" s="59">
        <v>80</v>
      </c>
      <c r="L27" s="59">
        <v>1</v>
      </c>
      <c r="M27" s="70">
        <v>3</v>
      </c>
      <c r="N27" s="62">
        <v>20.81</v>
      </c>
      <c r="O27" s="62">
        <f t="shared" si="1"/>
        <v>1664.8</v>
      </c>
      <c r="P27" s="70"/>
      <c r="Q27" s="70"/>
      <c r="R27" s="70"/>
      <c r="S27" s="70"/>
      <c r="T27" s="70" t="s">
        <v>219</v>
      </c>
    </row>
    <row r="28" spans="1:20" ht="31.5">
      <c r="A28" s="71"/>
      <c r="B28" s="71"/>
      <c r="C28" s="72"/>
      <c r="D28" s="70"/>
      <c r="E28" s="59">
        <v>95584415</v>
      </c>
      <c r="F28" s="59" t="s">
        <v>96</v>
      </c>
      <c r="G28" s="59" t="s">
        <v>96</v>
      </c>
      <c r="H28" s="59" t="s">
        <v>217</v>
      </c>
      <c r="I28" s="60" t="s">
        <v>99</v>
      </c>
      <c r="J28" s="61" t="s">
        <v>102</v>
      </c>
      <c r="K28" s="59">
        <v>80</v>
      </c>
      <c r="L28" s="59">
        <v>1</v>
      </c>
      <c r="M28" s="70"/>
      <c r="N28" s="62">
        <v>20.81</v>
      </c>
      <c r="O28" s="62">
        <f t="shared" si="1"/>
        <v>1664.8</v>
      </c>
      <c r="P28" s="70"/>
      <c r="Q28" s="70"/>
      <c r="R28" s="70"/>
      <c r="S28" s="70"/>
      <c r="T28" s="70"/>
    </row>
    <row r="29" spans="1:20" ht="31.5">
      <c r="A29" s="71"/>
      <c r="B29" s="71"/>
      <c r="C29" s="72"/>
      <c r="D29" s="70"/>
      <c r="E29" s="59">
        <v>95584358</v>
      </c>
      <c r="F29" s="59" t="s">
        <v>97</v>
      </c>
      <c r="G29" s="59" t="s">
        <v>97</v>
      </c>
      <c r="H29" s="59" t="s">
        <v>218</v>
      </c>
      <c r="I29" s="60" t="s">
        <v>100</v>
      </c>
      <c r="J29" s="61" t="s">
        <v>103</v>
      </c>
      <c r="K29" s="59">
        <v>80</v>
      </c>
      <c r="L29" s="59">
        <v>1</v>
      </c>
      <c r="M29" s="70"/>
      <c r="N29" s="62">
        <v>20.81</v>
      </c>
      <c r="O29" s="62">
        <f t="shared" si="1"/>
        <v>1664.8</v>
      </c>
      <c r="P29" s="70"/>
      <c r="Q29" s="70"/>
      <c r="R29" s="70"/>
      <c r="S29" s="70"/>
      <c r="T29" s="70"/>
    </row>
    <row r="30" spans="1:20" ht="31.5">
      <c r="A30" s="71"/>
      <c r="B30" s="71"/>
      <c r="C30" s="72"/>
      <c r="D30" s="70"/>
      <c r="E30" s="59">
        <v>95584427</v>
      </c>
      <c r="F30" s="59" t="s">
        <v>104</v>
      </c>
      <c r="G30" s="59" t="s">
        <v>104</v>
      </c>
      <c r="H30" s="59" t="s">
        <v>220</v>
      </c>
      <c r="I30" s="60" t="s">
        <v>106</v>
      </c>
      <c r="J30" s="61" t="s">
        <v>108</v>
      </c>
      <c r="K30" s="59">
        <v>72</v>
      </c>
      <c r="L30" s="59">
        <v>1</v>
      </c>
      <c r="M30" s="70">
        <v>2</v>
      </c>
      <c r="N30" s="62">
        <v>20.43</v>
      </c>
      <c r="O30" s="62">
        <f t="shared" si="1"/>
        <v>1470.96</v>
      </c>
      <c r="P30" s="70"/>
      <c r="Q30" s="70"/>
      <c r="R30" s="70"/>
      <c r="S30" s="70"/>
      <c r="T30" s="70" t="s">
        <v>222</v>
      </c>
    </row>
    <row r="31" spans="1:20">
      <c r="E31" s="59">
        <v>95584439</v>
      </c>
      <c r="F31" s="59" t="s">
        <v>105</v>
      </c>
      <c r="G31" s="59" t="s">
        <v>105</v>
      </c>
      <c r="H31" s="59" t="s">
        <v>221</v>
      </c>
      <c r="I31" s="60" t="s">
        <v>107</v>
      </c>
      <c r="J31" s="61" t="s">
        <v>109</v>
      </c>
      <c r="K31" s="59">
        <v>72</v>
      </c>
      <c r="L31" s="59">
        <v>1</v>
      </c>
      <c r="M31" s="70"/>
      <c r="N31" s="62">
        <v>20.43</v>
      </c>
      <c r="O31" s="62">
        <f t="shared" si="1"/>
        <v>1470.96</v>
      </c>
      <c r="T31" s="70"/>
    </row>
    <row r="32" spans="1:20">
      <c r="K32" s="65">
        <f>SUM(K21:K31)</f>
        <v>868</v>
      </c>
      <c r="O32" s="68">
        <f>SUM(O21:O31)</f>
        <v>17604.839999999997</v>
      </c>
    </row>
    <row r="34" spans="1:20" ht="31.5">
      <c r="A34" s="65" t="s">
        <v>24</v>
      </c>
      <c r="B34" s="65">
        <v>1741427</v>
      </c>
      <c r="C34" s="69"/>
      <c r="D34" s="63">
        <v>805</v>
      </c>
      <c r="E34" s="59">
        <v>95566527</v>
      </c>
      <c r="F34" s="59" t="s">
        <v>25</v>
      </c>
      <c r="G34" s="59" t="s">
        <v>25</v>
      </c>
      <c r="H34" s="59" t="s">
        <v>164</v>
      </c>
      <c r="I34" s="60" t="s">
        <v>110</v>
      </c>
      <c r="J34" s="61" t="s">
        <v>111</v>
      </c>
      <c r="K34" s="59">
        <v>58</v>
      </c>
      <c r="L34" s="59">
        <v>2</v>
      </c>
      <c r="M34" s="59">
        <v>2</v>
      </c>
      <c r="N34" s="62">
        <v>11.03</v>
      </c>
      <c r="O34" s="62">
        <f>K34*N34</f>
        <v>639.74</v>
      </c>
      <c r="P34" s="63" t="s">
        <v>20</v>
      </c>
      <c r="Q34" s="59" t="s">
        <v>21</v>
      </c>
      <c r="R34" s="59" t="s">
        <v>183</v>
      </c>
      <c r="S34" s="59" t="s">
        <v>23</v>
      </c>
      <c r="T34" s="63" t="s">
        <v>185</v>
      </c>
    </row>
    <row r="36" spans="1:20" ht="31.5">
      <c r="A36" s="65" t="s">
        <v>24</v>
      </c>
      <c r="B36" s="65">
        <v>1741428</v>
      </c>
      <c r="C36" s="69"/>
      <c r="D36" s="63">
        <v>805</v>
      </c>
      <c r="E36" s="59">
        <v>95566527</v>
      </c>
      <c r="F36" s="59" t="s">
        <v>25</v>
      </c>
      <c r="G36" s="59" t="s">
        <v>25</v>
      </c>
      <c r="H36" s="59" t="s">
        <v>164</v>
      </c>
      <c r="I36" s="60" t="s">
        <v>110</v>
      </c>
      <c r="J36" s="61" t="s">
        <v>111</v>
      </c>
      <c r="K36" s="59">
        <v>2</v>
      </c>
      <c r="L36" s="59">
        <v>2</v>
      </c>
      <c r="M36" s="59">
        <v>2</v>
      </c>
      <c r="N36" s="62">
        <v>11.03</v>
      </c>
      <c r="O36" s="62">
        <f>K36*N36</f>
        <v>22.06</v>
      </c>
      <c r="P36" s="63" t="s">
        <v>20</v>
      </c>
      <c r="Q36" s="59" t="s">
        <v>21</v>
      </c>
      <c r="R36" s="59" t="s">
        <v>183</v>
      </c>
      <c r="S36" s="59" t="s">
        <v>23</v>
      </c>
      <c r="T36" s="63" t="s">
        <v>185</v>
      </c>
    </row>
    <row r="38" spans="1:20" ht="31.5">
      <c r="A38" s="71" t="s">
        <v>24</v>
      </c>
      <c r="B38" s="71">
        <v>1741893</v>
      </c>
      <c r="C38" s="72"/>
      <c r="D38" s="70">
        <v>805</v>
      </c>
      <c r="E38" s="59">
        <v>95585535</v>
      </c>
      <c r="F38" s="59" t="s">
        <v>28</v>
      </c>
      <c r="G38" s="59" t="s">
        <v>28</v>
      </c>
      <c r="H38" s="59" t="s">
        <v>186</v>
      </c>
      <c r="I38" s="60" t="s">
        <v>112</v>
      </c>
      <c r="J38" s="61" t="s">
        <v>33</v>
      </c>
      <c r="K38" s="59">
        <v>6</v>
      </c>
      <c r="L38" s="59">
        <v>1</v>
      </c>
      <c r="M38" s="70">
        <v>2</v>
      </c>
      <c r="N38" s="62">
        <v>6.86</v>
      </c>
      <c r="O38" s="62">
        <f>K38*N38</f>
        <v>41.160000000000004</v>
      </c>
      <c r="P38" s="70" t="s">
        <v>20</v>
      </c>
      <c r="Q38" s="70" t="s">
        <v>21</v>
      </c>
      <c r="R38" s="70" t="s">
        <v>183</v>
      </c>
      <c r="S38" s="70" t="s">
        <v>23</v>
      </c>
      <c r="T38" s="70" t="s">
        <v>223</v>
      </c>
    </row>
    <row r="39" spans="1:20">
      <c r="A39" s="71"/>
      <c r="B39" s="71"/>
      <c r="C39" s="72"/>
      <c r="D39" s="70"/>
      <c r="E39" s="59">
        <v>95585548</v>
      </c>
      <c r="F39" s="59" t="s">
        <v>30</v>
      </c>
      <c r="G39" s="59" t="s">
        <v>30</v>
      </c>
      <c r="H39" s="59" t="s">
        <v>187</v>
      </c>
      <c r="I39" s="60" t="s">
        <v>113</v>
      </c>
      <c r="J39" s="59" t="s">
        <v>34</v>
      </c>
      <c r="K39" s="59">
        <v>6</v>
      </c>
      <c r="L39" s="59">
        <v>1</v>
      </c>
      <c r="M39" s="70"/>
      <c r="N39" s="62">
        <v>6.86</v>
      </c>
      <c r="O39" s="62">
        <f t="shared" ref="O39:O51" si="2">K39*N39</f>
        <v>41.160000000000004</v>
      </c>
      <c r="P39" s="70"/>
      <c r="Q39" s="70"/>
      <c r="R39" s="70"/>
      <c r="S39" s="70"/>
      <c r="T39" s="70"/>
    </row>
    <row r="40" spans="1:20" ht="47.25">
      <c r="A40" s="71"/>
      <c r="B40" s="71"/>
      <c r="C40" s="72"/>
      <c r="D40" s="70"/>
      <c r="E40" s="59">
        <v>95585550</v>
      </c>
      <c r="F40" s="59" t="s">
        <v>35</v>
      </c>
      <c r="G40" s="59" t="s">
        <v>35</v>
      </c>
      <c r="H40" s="59" t="s">
        <v>189</v>
      </c>
      <c r="I40" s="60" t="s">
        <v>114</v>
      </c>
      <c r="J40" s="61" t="s">
        <v>37</v>
      </c>
      <c r="K40" s="59">
        <v>6</v>
      </c>
      <c r="L40" s="59">
        <v>1</v>
      </c>
      <c r="M40" s="70">
        <v>2</v>
      </c>
      <c r="N40" s="62">
        <v>7.43</v>
      </c>
      <c r="O40" s="62">
        <f t="shared" si="2"/>
        <v>44.58</v>
      </c>
      <c r="P40" s="70"/>
      <c r="Q40" s="70"/>
      <c r="R40" s="70"/>
      <c r="S40" s="70"/>
      <c r="T40" s="70" t="s">
        <v>224</v>
      </c>
    </row>
    <row r="41" spans="1:20" ht="47.25">
      <c r="A41" s="71"/>
      <c r="B41" s="71"/>
      <c r="C41" s="72"/>
      <c r="D41" s="70"/>
      <c r="E41" s="59">
        <v>95585562</v>
      </c>
      <c r="F41" s="59" t="s">
        <v>38</v>
      </c>
      <c r="G41" s="59" t="s">
        <v>38</v>
      </c>
      <c r="H41" s="59" t="s">
        <v>190</v>
      </c>
      <c r="I41" s="60" t="s">
        <v>115</v>
      </c>
      <c r="J41" s="61" t="s">
        <v>39</v>
      </c>
      <c r="K41" s="59">
        <v>6</v>
      </c>
      <c r="L41" s="59">
        <v>1</v>
      </c>
      <c r="M41" s="70"/>
      <c r="N41" s="62">
        <v>7.43</v>
      </c>
      <c r="O41" s="62">
        <f t="shared" si="2"/>
        <v>44.58</v>
      </c>
      <c r="P41" s="70"/>
      <c r="Q41" s="70"/>
      <c r="R41" s="70"/>
      <c r="S41" s="70"/>
      <c r="T41" s="70"/>
    </row>
    <row r="42" spans="1:20">
      <c r="A42" s="71"/>
      <c r="B42" s="71"/>
      <c r="C42" s="72"/>
      <c r="D42" s="70"/>
      <c r="E42" s="59">
        <v>95585523</v>
      </c>
      <c r="F42" s="59" t="s">
        <v>41</v>
      </c>
      <c r="G42" s="59" t="s">
        <v>41</v>
      </c>
      <c r="H42" s="59" t="s">
        <v>192</v>
      </c>
      <c r="I42" s="60" t="s">
        <v>116</v>
      </c>
      <c r="J42" s="59" t="s">
        <v>45</v>
      </c>
      <c r="K42" s="59">
        <v>4</v>
      </c>
      <c r="L42" s="59">
        <v>1</v>
      </c>
      <c r="M42" s="70">
        <v>2</v>
      </c>
      <c r="N42" s="62">
        <v>9.4499999999999993</v>
      </c>
      <c r="O42" s="62">
        <f t="shared" si="2"/>
        <v>37.799999999999997</v>
      </c>
      <c r="P42" s="70"/>
      <c r="Q42" s="70"/>
      <c r="R42" s="70"/>
      <c r="S42" s="70"/>
      <c r="T42" s="70" t="s">
        <v>225</v>
      </c>
    </row>
    <row r="43" spans="1:20" ht="31.5">
      <c r="A43" s="71"/>
      <c r="B43" s="71"/>
      <c r="C43" s="72"/>
      <c r="D43" s="70"/>
      <c r="E43" s="59">
        <v>95585511</v>
      </c>
      <c r="F43" s="59" t="s">
        <v>43</v>
      </c>
      <c r="G43" s="59" t="s">
        <v>43</v>
      </c>
      <c r="H43" s="59" t="s">
        <v>193</v>
      </c>
      <c r="I43" s="60" t="s">
        <v>117</v>
      </c>
      <c r="J43" s="61" t="s">
        <v>118</v>
      </c>
      <c r="K43" s="59">
        <v>4</v>
      </c>
      <c r="L43" s="59">
        <v>1</v>
      </c>
      <c r="M43" s="70"/>
      <c r="N43" s="62">
        <v>9.4499999999999993</v>
      </c>
      <c r="O43" s="62">
        <f t="shared" si="2"/>
        <v>37.799999999999997</v>
      </c>
      <c r="P43" s="70"/>
      <c r="Q43" s="70"/>
      <c r="R43" s="70"/>
      <c r="S43" s="70"/>
      <c r="T43" s="70"/>
    </row>
    <row r="44" spans="1:20" ht="31.5">
      <c r="A44" s="71"/>
      <c r="B44" s="71"/>
      <c r="C44" s="72"/>
      <c r="D44" s="70"/>
      <c r="E44" s="59">
        <v>95585575</v>
      </c>
      <c r="F44" s="59" t="s">
        <v>50</v>
      </c>
      <c r="G44" s="59" t="s">
        <v>50</v>
      </c>
      <c r="H44" s="59" t="s">
        <v>195</v>
      </c>
      <c r="I44" s="60" t="s">
        <v>119</v>
      </c>
      <c r="J44" s="61" t="s">
        <v>54</v>
      </c>
      <c r="K44" s="59">
        <v>3</v>
      </c>
      <c r="L44" s="59">
        <v>1</v>
      </c>
      <c r="M44" s="70">
        <v>2</v>
      </c>
      <c r="N44" s="62">
        <v>9</v>
      </c>
      <c r="O44" s="62">
        <f t="shared" si="2"/>
        <v>27</v>
      </c>
      <c r="P44" s="70"/>
      <c r="Q44" s="70"/>
      <c r="R44" s="70"/>
      <c r="S44" s="70"/>
      <c r="T44" s="70" t="s">
        <v>226</v>
      </c>
    </row>
    <row r="45" spans="1:20" ht="31.5">
      <c r="A45" s="71"/>
      <c r="B45" s="71"/>
      <c r="C45" s="72"/>
      <c r="D45" s="70"/>
      <c r="E45" s="59">
        <v>95585587</v>
      </c>
      <c r="F45" s="59" t="s">
        <v>51</v>
      </c>
      <c r="G45" s="59" t="s">
        <v>51</v>
      </c>
      <c r="H45" s="59" t="s">
        <v>196</v>
      </c>
      <c r="I45" s="60" t="s">
        <v>120</v>
      </c>
      <c r="J45" s="61" t="s">
        <v>55</v>
      </c>
      <c r="K45" s="59">
        <v>3</v>
      </c>
      <c r="L45" s="59">
        <v>1</v>
      </c>
      <c r="M45" s="70"/>
      <c r="N45" s="62">
        <v>9</v>
      </c>
      <c r="O45" s="62">
        <f t="shared" si="2"/>
        <v>27</v>
      </c>
      <c r="P45" s="70"/>
      <c r="Q45" s="70"/>
      <c r="R45" s="70"/>
      <c r="S45" s="70"/>
      <c r="T45" s="70"/>
    </row>
    <row r="46" spans="1:20" ht="31.5">
      <c r="A46" s="71"/>
      <c r="B46" s="71"/>
      <c r="C46" s="72"/>
      <c r="D46" s="70"/>
      <c r="E46" s="59">
        <v>95585605</v>
      </c>
      <c r="F46" s="59" t="s">
        <v>56</v>
      </c>
      <c r="G46" s="59" t="s">
        <v>56</v>
      </c>
      <c r="H46" s="59" t="s">
        <v>198</v>
      </c>
      <c r="I46" s="60" t="s">
        <v>121</v>
      </c>
      <c r="J46" s="61" t="s">
        <v>60</v>
      </c>
      <c r="K46" s="59">
        <v>4</v>
      </c>
      <c r="L46" s="59">
        <v>1</v>
      </c>
      <c r="M46" s="70">
        <v>2</v>
      </c>
      <c r="N46" s="62">
        <v>9</v>
      </c>
      <c r="O46" s="62">
        <f t="shared" si="2"/>
        <v>36</v>
      </c>
      <c r="P46" s="70"/>
      <c r="Q46" s="70"/>
      <c r="R46" s="70"/>
      <c r="S46" s="70"/>
      <c r="T46" s="70" t="s">
        <v>227</v>
      </c>
    </row>
    <row r="47" spans="1:20" ht="31.5">
      <c r="A47" s="71"/>
      <c r="B47" s="71"/>
      <c r="C47" s="72"/>
      <c r="D47" s="70"/>
      <c r="E47" s="59">
        <v>95585599</v>
      </c>
      <c r="F47" s="59" t="s">
        <v>57</v>
      </c>
      <c r="G47" s="59" t="s">
        <v>57</v>
      </c>
      <c r="H47" s="59" t="s">
        <v>199</v>
      </c>
      <c r="I47" s="60" t="s">
        <v>122</v>
      </c>
      <c r="J47" s="61" t="s">
        <v>61</v>
      </c>
      <c r="K47" s="59">
        <v>4</v>
      </c>
      <c r="L47" s="59">
        <v>1</v>
      </c>
      <c r="M47" s="70"/>
      <c r="N47" s="62">
        <v>9</v>
      </c>
      <c r="O47" s="62">
        <f t="shared" si="2"/>
        <v>36</v>
      </c>
      <c r="P47" s="70"/>
      <c r="Q47" s="70"/>
      <c r="R47" s="70"/>
      <c r="S47" s="70"/>
      <c r="T47" s="70"/>
    </row>
    <row r="48" spans="1:20" ht="31.5">
      <c r="A48" s="71"/>
      <c r="B48" s="71"/>
      <c r="C48" s="72"/>
      <c r="D48" s="70"/>
      <c r="E48" s="59">
        <v>95585480</v>
      </c>
      <c r="F48" s="64" t="s">
        <v>62</v>
      </c>
      <c r="G48" s="64" t="s">
        <v>62</v>
      </c>
      <c r="H48" s="59" t="s">
        <v>201</v>
      </c>
      <c r="I48" s="60" t="s">
        <v>123</v>
      </c>
      <c r="J48" s="61" t="s">
        <v>68</v>
      </c>
      <c r="K48" s="59">
        <v>18</v>
      </c>
      <c r="L48" s="59">
        <v>2</v>
      </c>
      <c r="M48" s="70">
        <v>4</v>
      </c>
      <c r="N48" s="62">
        <v>13.5</v>
      </c>
      <c r="O48" s="62">
        <f t="shared" si="2"/>
        <v>243</v>
      </c>
      <c r="P48" s="70"/>
      <c r="Q48" s="70"/>
      <c r="R48" s="70"/>
      <c r="S48" s="70"/>
      <c r="T48" s="70" t="s">
        <v>228</v>
      </c>
    </row>
    <row r="49" spans="1:20" ht="31.5">
      <c r="A49" s="71"/>
      <c r="B49" s="71"/>
      <c r="C49" s="72"/>
      <c r="D49" s="70"/>
      <c r="E49" s="59">
        <v>95585478</v>
      </c>
      <c r="F49" s="64" t="s">
        <v>64</v>
      </c>
      <c r="G49" s="64" t="s">
        <v>64</v>
      </c>
      <c r="H49" s="59" t="s">
        <v>202</v>
      </c>
      <c r="I49" s="60" t="s">
        <v>124</v>
      </c>
      <c r="J49" s="61" t="s">
        <v>69</v>
      </c>
      <c r="K49" s="59">
        <v>18</v>
      </c>
      <c r="L49" s="59">
        <v>2</v>
      </c>
      <c r="M49" s="70"/>
      <c r="N49" s="62">
        <v>13.5</v>
      </c>
      <c r="O49" s="62">
        <f t="shared" si="2"/>
        <v>243</v>
      </c>
      <c r="P49" s="70"/>
      <c r="Q49" s="70"/>
      <c r="R49" s="70"/>
      <c r="S49" s="70"/>
      <c r="T49" s="70"/>
    </row>
    <row r="50" spans="1:20" ht="31.5">
      <c r="A50" s="71"/>
      <c r="B50" s="71"/>
      <c r="C50" s="72"/>
      <c r="D50" s="70"/>
      <c r="E50" s="59">
        <v>95585508</v>
      </c>
      <c r="F50" s="59" t="s">
        <v>70</v>
      </c>
      <c r="G50" s="59" t="s">
        <v>70</v>
      </c>
      <c r="H50" s="59" t="s">
        <v>204</v>
      </c>
      <c r="I50" s="60" t="s">
        <v>125</v>
      </c>
      <c r="J50" s="61" t="s">
        <v>73</v>
      </c>
      <c r="K50" s="59">
        <v>14</v>
      </c>
      <c r="L50" s="59">
        <v>1</v>
      </c>
      <c r="M50" s="70">
        <v>2</v>
      </c>
      <c r="N50" s="62">
        <v>13.5</v>
      </c>
      <c r="O50" s="62">
        <f t="shared" si="2"/>
        <v>189</v>
      </c>
      <c r="P50" s="70"/>
      <c r="Q50" s="70"/>
      <c r="R50" s="70"/>
      <c r="S50" s="70"/>
      <c r="T50" s="70" t="s">
        <v>229</v>
      </c>
    </row>
    <row r="51" spans="1:20" ht="31.5">
      <c r="A51" s="71"/>
      <c r="B51" s="71"/>
      <c r="C51" s="72"/>
      <c r="D51" s="70"/>
      <c r="E51" s="59">
        <v>95585492</v>
      </c>
      <c r="F51" s="59" t="s">
        <v>74</v>
      </c>
      <c r="G51" s="59" t="s">
        <v>74</v>
      </c>
      <c r="H51" s="59" t="s">
        <v>205</v>
      </c>
      <c r="I51" s="60" t="s">
        <v>126</v>
      </c>
      <c r="J51" s="61" t="s">
        <v>76</v>
      </c>
      <c r="K51" s="59">
        <v>14</v>
      </c>
      <c r="L51" s="59">
        <v>1</v>
      </c>
      <c r="M51" s="70"/>
      <c r="N51" s="62">
        <v>13.5</v>
      </c>
      <c r="O51" s="62">
        <f t="shared" si="2"/>
        <v>189</v>
      </c>
      <c r="P51" s="70"/>
      <c r="Q51" s="70"/>
      <c r="R51" s="70"/>
      <c r="S51" s="70"/>
      <c r="T51" s="70"/>
    </row>
    <row r="52" spans="1:20">
      <c r="K52" s="65">
        <f>SUM(K38:K51)</f>
        <v>110</v>
      </c>
      <c r="O52" s="68">
        <f>SUM(O38:O51)</f>
        <v>1237.08</v>
      </c>
    </row>
    <row r="54" spans="1:20" ht="31.5">
      <c r="A54" s="71" t="s">
        <v>24</v>
      </c>
      <c r="B54" s="71">
        <v>1741894</v>
      </c>
      <c r="C54" s="72"/>
      <c r="D54" s="70">
        <v>805</v>
      </c>
      <c r="E54" s="59">
        <v>95585535</v>
      </c>
      <c r="F54" s="59" t="s">
        <v>28</v>
      </c>
      <c r="G54" s="59" t="s">
        <v>28</v>
      </c>
      <c r="H54" s="59" t="s">
        <v>186</v>
      </c>
      <c r="I54" s="60" t="s">
        <v>112</v>
      </c>
      <c r="J54" s="61" t="s">
        <v>33</v>
      </c>
      <c r="K54" s="59">
        <v>114</v>
      </c>
      <c r="L54" s="59">
        <v>1</v>
      </c>
      <c r="M54" s="70">
        <v>2</v>
      </c>
      <c r="N54" s="59">
        <v>6.86</v>
      </c>
      <c r="O54" s="62">
        <f>K54*N54</f>
        <v>782.04000000000008</v>
      </c>
      <c r="P54" s="70" t="s">
        <v>20</v>
      </c>
      <c r="Q54" s="70" t="s">
        <v>21</v>
      </c>
      <c r="R54" s="70" t="s">
        <v>183</v>
      </c>
      <c r="S54" s="70" t="s">
        <v>23</v>
      </c>
      <c r="T54" s="70" t="s">
        <v>223</v>
      </c>
    </row>
    <row r="55" spans="1:20">
      <c r="A55" s="71"/>
      <c r="B55" s="71"/>
      <c r="C55" s="72"/>
      <c r="D55" s="70"/>
      <c r="E55" s="59">
        <v>95585548</v>
      </c>
      <c r="F55" s="59" t="s">
        <v>30</v>
      </c>
      <c r="G55" s="59" t="s">
        <v>30</v>
      </c>
      <c r="H55" s="59" t="s">
        <v>187</v>
      </c>
      <c r="I55" s="60" t="s">
        <v>113</v>
      </c>
      <c r="J55" s="61" t="s">
        <v>34</v>
      </c>
      <c r="K55" s="59">
        <v>114</v>
      </c>
      <c r="L55" s="59">
        <v>1</v>
      </c>
      <c r="M55" s="70"/>
      <c r="N55" s="59">
        <v>6.86</v>
      </c>
      <c r="O55" s="62">
        <f t="shared" ref="O55:O67" si="3">K55*N55</f>
        <v>782.04000000000008</v>
      </c>
      <c r="P55" s="70"/>
      <c r="Q55" s="70"/>
      <c r="R55" s="70"/>
      <c r="S55" s="70"/>
      <c r="T55" s="70"/>
    </row>
    <row r="56" spans="1:20" ht="47.25">
      <c r="A56" s="71"/>
      <c r="B56" s="71"/>
      <c r="C56" s="72"/>
      <c r="D56" s="70"/>
      <c r="E56" s="59">
        <v>95585550</v>
      </c>
      <c r="F56" s="59" t="s">
        <v>35</v>
      </c>
      <c r="G56" s="59" t="s">
        <v>35</v>
      </c>
      <c r="H56" s="59" t="s">
        <v>189</v>
      </c>
      <c r="I56" s="60" t="s">
        <v>114</v>
      </c>
      <c r="J56" s="61" t="s">
        <v>37</v>
      </c>
      <c r="K56" s="59">
        <v>114</v>
      </c>
      <c r="L56" s="59">
        <v>1</v>
      </c>
      <c r="M56" s="70">
        <v>2</v>
      </c>
      <c r="N56" s="62">
        <v>7.43</v>
      </c>
      <c r="O56" s="62">
        <f t="shared" si="3"/>
        <v>847.02</v>
      </c>
      <c r="P56" s="70"/>
      <c r="Q56" s="70"/>
      <c r="R56" s="70"/>
      <c r="S56" s="70"/>
      <c r="T56" s="70" t="s">
        <v>230</v>
      </c>
    </row>
    <row r="57" spans="1:20" ht="47.25">
      <c r="A57" s="71"/>
      <c r="B57" s="71"/>
      <c r="C57" s="72"/>
      <c r="D57" s="70"/>
      <c r="E57" s="59">
        <v>95585562</v>
      </c>
      <c r="F57" s="59" t="s">
        <v>38</v>
      </c>
      <c r="G57" s="59" t="s">
        <v>38</v>
      </c>
      <c r="H57" s="59" t="s">
        <v>190</v>
      </c>
      <c r="I57" s="60" t="s">
        <v>115</v>
      </c>
      <c r="J57" s="61" t="s">
        <v>39</v>
      </c>
      <c r="K57" s="59">
        <v>114</v>
      </c>
      <c r="L57" s="59">
        <v>1</v>
      </c>
      <c r="M57" s="70"/>
      <c r="N57" s="62">
        <v>7.43</v>
      </c>
      <c r="O57" s="62">
        <f t="shared" si="3"/>
        <v>847.02</v>
      </c>
      <c r="P57" s="70"/>
      <c r="Q57" s="70"/>
      <c r="R57" s="70"/>
      <c r="S57" s="70"/>
      <c r="T57" s="70"/>
    </row>
    <row r="58" spans="1:20">
      <c r="A58" s="71"/>
      <c r="B58" s="71"/>
      <c r="C58" s="72"/>
      <c r="D58" s="70"/>
      <c r="E58" s="59">
        <v>95585523</v>
      </c>
      <c r="F58" s="59" t="s">
        <v>41</v>
      </c>
      <c r="G58" s="59" t="s">
        <v>41</v>
      </c>
      <c r="H58" s="59" t="s">
        <v>192</v>
      </c>
      <c r="I58" s="60" t="s">
        <v>116</v>
      </c>
      <c r="J58" s="61" t="s">
        <v>46</v>
      </c>
      <c r="K58" s="59">
        <v>116</v>
      </c>
      <c r="L58" s="59">
        <v>1</v>
      </c>
      <c r="M58" s="70">
        <v>2</v>
      </c>
      <c r="N58" s="62">
        <v>9.4499999999999993</v>
      </c>
      <c r="O58" s="62">
        <f t="shared" si="3"/>
        <v>1096.1999999999998</v>
      </c>
      <c r="P58" s="70"/>
      <c r="Q58" s="70"/>
      <c r="R58" s="70"/>
      <c r="S58" s="70"/>
      <c r="T58" s="70" t="s">
        <v>231</v>
      </c>
    </row>
    <row r="59" spans="1:20" ht="31.5">
      <c r="A59" s="71"/>
      <c r="B59" s="71"/>
      <c r="C59" s="72"/>
      <c r="D59" s="70"/>
      <c r="E59" s="59">
        <v>95585511</v>
      </c>
      <c r="F59" s="59" t="s">
        <v>43</v>
      </c>
      <c r="G59" s="59" t="s">
        <v>43</v>
      </c>
      <c r="H59" s="59" t="s">
        <v>193</v>
      </c>
      <c r="I59" s="60" t="s">
        <v>117</v>
      </c>
      <c r="J59" s="61" t="s">
        <v>118</v>
      </c>
      <c r="K59" s="59">
        <v>116</v>
      </c>
      <c r="L59" s="59">
        <v>1</v>
      </c>
      <c r="M59" s="70"/>
      <c r="N59" s="62">
        <v>9.4499999999999993</v>
      </c>
      <c r="O59" s="62">
        <f t="shared" si="3"/>
        <v>1096.1999999999998</v>
      </c>
      <c r="P59" s="70"/>
      <c r="Q59" s="70"/>
      <c r="R59" s="70"/>
      <c r="S59" s="70"/>
      <c r="T59" s="70"/>
    </row>
    <row r="60" spans="1:20" ht="31.5">
      <c r="A60" s="71"/>
      <c r="B60" s="71"/>
      <c r="C60" s="72"/>
      <c r="D60" s="70"/>
      <c r="E60" s="59">
        <v>95585575</v>
      </c>
      <c r="F60" s="59" t="s">
        <v>50</v>
      </c>
      <c r="G60" s="59" t="s">
        <v>50</v>
      </c>
      <c r="H60" s="59" t="s">
        <v>195</v>
      </c>
      <c r="I60" s="60" t="s">
        <v>119</v>
      </c>
      <c r="J60" s="61" t="s">
        <v>54</v>
      </c>
      <c r="K60" s="59">
        <v>57</v>
      </c>
      <c r="L60" s="59">
        <v>1</v>
      </c>
      <c r="M60" s="70">
        <v>2</v>
      </c>
      <c r="N60" s="62">
        <v>9</v>
      </c>
      <c r="O60" s="62">
        <f t="shared" si="3"/>
        <v>513</v>
      </c>
      <c r="P60" s="70"/>
      <c r="Q60" s="70"/>
      <c r="R60" s="70"/>
      <c r="S60" s="70"/>
      <c r="T60" s="70" t="s">
        <v>232</v>
      </c>
    </row>
    <row r="61" spans="1:20" ht="31.5">
      <c r="A61" s="71"/>
      <c r="B61" s="71"/>
      <c r="C61" s="72"/>
      <c r="D61" s="70"/>
      <c r="E61" s="59">
        <v>95585587</v>
      </c>
      <c r="F61" s="59" t="s">
        <v>51</v>
      </c>
      <c r="G61" s="59" t="s">
        <v>51</v>
      </c>
      <c r="H61" s="59" t="s">
        <v>196</v>
      </c>
      <c r="I61" s="60" t="s">
        <v>127</v>
      </c>
      <c r="J61" s="61" t="s">
        <v>55</v>
      </c>
      <c r="K61" s="59">
        <v>57</v>
      </c>
      <c r="L61" s="59">
        <v>1</v>
      </c>
      <c r="M61" s="70"/>
      <c r="N61" s="62">
        <v>9</v>
      </c>
      <c r="O61" s="62">
        <f t="shared" si="3"/>
        <v>513</v>
      </c>
      <c r="P61" s="70"/>
      <c r="Q61" s="70"/>
      <c r="R61" s="70"/>
      <c r="S61" s="70"/>
      <c r="T61" s="70"/>
    </row>
    <row r="62" spans="1:20" ht="31.5">
      <c r="A62" s="71"/>
      <c r="B62" s="71"/>
      <c r="C62" s="72"/>
      <c r="D62" s="70"/>
      <c r="E62" s="59">
        <v>95585605</v>
      </c>
      <c r="F62" s="59" t="s">
        <v>56</v>
      </c>
      <c r="G62" s="59" t="s">
        <v>56</v>
      </c>
      <c r="H62" s="59" t="s">
        <v>198</v>
      </c>
      <c r="I62" s="60" t="s">
        <v>121</v>
      </c>
      <c r="J62" s="61" t="s">
        <v>60</v>
      </c>
      <c r="K62" s="59">
        <v>86</v>
      </c>
      <c r="L62" s="59">
        <v>1</v>
      </c>
      <c r="M62" s="70">
        <v>2</v>
      </c>
      <c r="N62" s="62">
        <v>9</v>
      </c>
      <c r="O62" s="62">
        <f t="shared" si="3"/>
        <v>774</v>
      </c>
      <c r="P62" s="70"/>
      <c r="Q62" s="70"/>
      <c r="R62" s="70"/>
      <c r="S62" s="70"/>
      <c r="T62" s="70" t="s">
        <v>233</v>
      </c>
    </row>
    <row r="63" spans="1:20" ht="31.5">
      <c r="A63" s="71"/>
      <c r="B63" s="71"/>
      <c r="C63" s="72"/>
      <c r="D63" s="70"/>
      <c r="E63" s="59">
        <v>95585599</v>
      </c>
      <c r="F63" s="59" t="s">
        <v>57</v>
      </c>
      <c r="G63" s="59" t="s">
        <v>57</v>
      </c>
      <c r="H63" s="59" t="s">
        <v>199</v>
      </c>
      <c r="I63" s="60" t="s">
        <v>122</v>
      </c>
      <c r="J63" s="61" t="s">
        <v>61</v>
      </c>
      <c r="K63" s="59">
        <v>86</v>
      </c>
      <c r="L63" s="59">
        <v>1</v>
      </c>
      <c r="M63" s="70"/>
      <c r="N63" s="62">
        <v>9</v>
      </c>
      <c r="O63" s="62">
        <f t="shared" si="3"/>
        <v>774</v>
      </c>
      <c r="P63" s="70"/>
      <c r="Q63" s="70"/>
      <c r="R63" s="70"/>
      <c r="S63" s="70"/>
      <c r="T63" s="70"/>
    </row>
    <row r="64" spans="1:20" ht="31.5">
      <c r="A64" s="71"/>
      <c r="B64" s="71"/>
      <c r="C64" s="72"/>
      <c r="D64" s="70"/>
      <c r="E64" s="59">
        <v>95585480</v>
      </c>
      <c r="F64" s="64" t="s">
        <v>62</v>
      </c>
      <c r="G64" s="64" t="s">
        <v>62</v>
      </c>
      <c r="H64" s="59" t="s">
        <v>201</v>
      </c>
      <c r="I64" s="60" t="s">
        <v>123</v>
      </c>
      <c r="J64" s="61" t="s">
        <v>68</v>
      </c>
      <c r="K64" s="59">
        <v>62</v>
      </c>
      <c r="L64" s="59">
        <v>1</v>
      </c>
      <c r="M64" s="70">
        <v>2</v>
      </c>
      <c r="N64" s="62">
        <v>13.5</v>
      </c>
      <c r="O64" s="62">
        <f t="shared" si="3"/>
        <v>837</v>
      </c>
      <c r="P64" s="70"/>
      <c r="Q64" s="70"/>
      <c r="R64" s="70"/>
      <c r="S64" s="70"/>
      <c r="T64" s="70" t="s">
        <v>234</v>
      </c>
    </row>
    <row r="65" spans="1:20" ht="31.5">
      <c r="A65" s="71"/>
      <c r="B65" s="71"/>
      <c r="C65" s="72"/>
      <c r="D65" s="70"/>
      <c r="E65" s="59">
        <v>95585478</v>
      </c>
      <c r="F65" s="64" t="s">
        <v>64</v>
      </c>
      <c r="G65" s="64" t="s">
        <v>64</v>
      </c>
      <c r="H65" s="59" t="s">
        <v>202</v>
      </c>
      <c r="I65" s="60" t="s">
        <v>124</v>
      </c>
      <c r="J65" s="61" t="s">
        <v>69</v>
      </c>
      <c r="K65" s="59">
        <v>62</v>
      </c>
      <c r="L65" s="59">
        <v>1</v>
      </c>
      <c r="M65" s="70"/>
      <c r="N65" s="62">
        <v>13.5</v>
      </c>
      <c r="O65" s="62">
        <f t="shared" si="3"/>
        <v>837</v>
      </c>
      <c r="P65" s="70"/>
      <c r="Q65" s="70"/>
      <c r="R65" s="70"/>
      <c r="S65" s="70"/>
      <c r="T65" s="70"/>
    </row>
    <row r="66" spans="1:20" ht="31.5">
      <c r="A66" s="71"/>
      <c r="B66" s="71"/>
      <c r="C66" s="72"/>
      <c r="D66" s="70"/>
      <c r="E66" s="59">
        <v>95585508</v>
      </c>
      <c r="F66" s="59" t="s">
        <v>70</v>
      </c>
      <c r="G66" s="59" t="s">
        <v>70</v>
      </c>
      <c r="H66" s="59" t="s">
        <v>204</v>
      </c>
      <c r="I66" s="60" t="s">
        <v>125</v>
      </c>
      <c r="J66" s="61" t="s">
        <v>73</v>
      </c>
      <c r="K66" s="59">
        <v>76</v>
      </c>
      <c r="L66" s="59">
        <v>1</v>
      </c>
      <c r="M66" s="70">
        <v>2</v>
      </c>
      <c r="N66" s="62">
        <v>13.5</v>
      </c>
      <c r="O66" s="62">
        <f t="shared" si="3"/>
        <v>1026</v>
      </c>
      <c r="P66" s="70"/>
      <c r="Q66" s="70"/>
      <c r="R66" s="70"/>
      <c r="S66" s="70"/>
      <c r="T66" s="70" t="s">
        <v>235</v>
      </c>
    </row>
    <row r="67" spans="1:20" ht="31.5">
      <c r="A67" s="71"/>
      <c r="B67" s="71"/>
      <c r="C67" s="72"/>
      <c r="D67" s="70"/>
      <c r="E67" s="59">
        <v>95585492</v>
      </c>
      <c r="F67" s="59" t="s">
        <v>74</v>
      </c>
      <c r="G67" s="59" t="s">
        <v>74</v>
      </c>
      <c r="H67" s="59" t="s">
        <v>205</v>
      </c>
      <c r="I67" s="60" t="s">
        <v>126</v>
      </c>
      <c r="J67" s="61" t="s">
        <v>76</v>
      </c>
      <c r="K67" s="59">
        <v>76</v>
      </c>
      <c r="L67" s="59">
        <v>1</v>
      </c>
      <c r="M67" s="70"/>
      <c r="N67" s="62">
        <v>13.5</v>
      </c>
      <c r="O67" s="62">
        <f t="shared" si="3"/>
        <v>1026</v>
      </c>
      <c r="P67" s="70"/>
      <c r="Q67" s="70"/>
      <c r="R67" s="70"/>
      <c r="S67" s="70"/>
      <c r="T67" s="70"/>
    </row>
    <row r="68" spans="1:20">
      <c r="K68" s="65">
        <f>SUM(K54:K67)</f>
        <v>1250</v>
      </c>
      <c r="O68" s="68">
        <f>SUM(O54:O67)</f>
        <v>11750.52</v>
      </c>
    </row>
    <row r="70" spans="1:20" ht="31.5">
      <c r="A70" s="71" t="s">
        <v>24</v>
      </c>
      <c r="B70" s="71">
        <v>1742017</v>
      </c>
      <c r="C70" s="72"/>
      <c r="D70" s="70">
        <v>805</v>
      </c>
      <c r="E70" s="59">
        <v>95586317</v>
      </c>
      <c r="F70" s="59" t="s">
        <v>77</v>
      </c>
      <c r="G70" s="59" t="s">
        <v>77</v>
      </c>
      <c r="H70" s="59" t="s">
        <v>207</v>
      </c>
      <c r="I70" s="60" t="s">
        <v>128</v>
      </c>
      <c r="J70" s="61" t="s">
        <v>81</v>
      </c>
      <c r="K70" s="59">
        <v>4</v>
      </c>
      <c r="L70" s="59">
        <v>1</v>
      </c>
      <c r="M70" s="70">
        <v>2</v>
      </c>
      <c r="N70" s="62">
        <v>15.75</v>
      </c>
      <c r="O70" s="62">
        <f>K70*N70</f>
        <v>63</v>
      </c>
      <c r="P70" s="70" t="s">
        <v>20</v>
      </c>
      <c r="Q70" s="70" t="s">
        <v>21</v>
      </c>
      <c r="R70" s="70" t="s">
        <v>183</v>
      </c>
      <c r="S70" s="70" t="s">
        <v>23</v>
      </c>
      <c r="T70" s="70" t="s">
        <v>236</v>
      </c>
    </row>
    <row r="71" spans="1:20" ht="31.5">
      <c r="A71" s="71"/>
      <c r="B71" s="71"/>
      <c r="C71" s="72"/>
      <c r="D71" s="70"/>
      <c r="E71" s="59">
        <v>95586304</v>
      </c>
      <c r="F71" s="59" t="s">
        <v>78</v>
      </c>
      <c r="G71" s="59" t="s">
        <v>78</v>
      </c>
      <c r="H71" s="59" t="s">
        <v>169</v>
      </c>
      <c r="I71" s="60" t="s">
        <v>129</v>
      </c>
      <c r="J71" s="61" t="s">
        <v>82</v>
      </c>
      <c r="K71" s="59">
        <v>4</v>
      </c>
      <c r="L71" s="59">
        <v>1</v>
      </c>
      <c r="M71" s="70"/>
      <c r="N71" s="62">
        <v>15.75</v>
      </c>
      <c r="O71" s="62">
        <f t="shared" ref="O71:O80" si="4">K71*N71</f>
        <v>63</v>
      </c>
      <c r="P71" s="70"/>
      <c r="Q71" s="70"/>
      <c r="R71" s="70"/>
      <c r="S71" s="70"/>
      <c r="T71" s="70"/>
    </row>
    <row r="72" spans="1:20" ht="31.5">
      <c r="A72" s="71"/>
      <c r="B72" s="71"/>
      <c r="C72" s="72"/>
      <c r="D72" s="70"/>
      <c r="E72" s="59">
        <v>95586247</v>
      </c>
      <c r="F72" s="59" t="s">
        <v>130</v>
      </c>
      <c r="G72" s="59" t="s">
        <v>130</v>
      </c>
      <c r="H72" s="59" t="s">
        <v>210</v>
      </c>
      <c r="I72" s="60" t="s">
        <v>131</v>
      </c>
      <c r="J72" s="61" t="s">
        <v>87</v>
      </c>
      <c r="K72" s="59">
        <v>4</v>
      </c>
      <c r="L72" s="59">
        <v>1</v>
      </c>
      <c r="M72" s="70">
        <v>2</v>
      </c>
      <c r="N72" s="62">
        <v>20.81</v>
      </c>
      <c r="O72" s="62">
        <f t="shared" si="4"/>
        <v>83.24</v>
      </c>
      <c r="P72" s="70"/>
      <c r="Q72" s="70"/>
      <c r="R72" s="70"/>
      <c r="S72" s="70"/>
      <c r="T72" s="70" t="s">
        <v>237</v>
      </c>
    </row>
    <row r="73" spans="1:20" ht="31.5">
      <c r="A73" s="71"/>
      <c r="B73" s="71"/>
      <c r="C73" s="72"/>
      <c r="D73" s="70"/>
      <c r="E73" s="59">
        <v>95586259</v>
      </c>
      <c r="F73" s="59" t="s">
        <v>84</v>
      </c>
      <c r="G73" s="59" t="s">
        <v>84</v>
      </c>
      <c r="H73" s="59" t="s">
        <v>211</v>
      </c>
      <c r="I73" s="60" t="s">
        <v>132</v>
      </c>
      <c r="J73" s="61" t="s">
        <v>88</v>
      </c>
      <c r="K73" s="59">
        <v>4</v>
      </c>
      <c r="L73" s="59">
        <v>1</v>
      </c>
      <c r="M73" s="70"/>
      <c r="N73" s="62">
        <v>20.81</v>
      </c>
      <c r="O73" s="62">
        <f t="shared" si="4"/>
        <v>83.24</v>
      </c>
      <c r="P73" s="70"/>
      <c r="Q73" s="70"/>
      <c r="R73" s="70"/>
      <c r="S73" s="70"/>
      <c r="T73" s="70"/>
    </row>
    <row r="74" spans="1:20" ht="31.5">
      <c r="A74" s="71"/>
      <c r="B74" s="71"/>
      <c r="C74" s="72"/>
      <c r="D74" s="70"/>
      <c r="E74" s="59">
        <v>95586331</v>
      </c>
      <c r="F74" s="59" t="s">
        <v>89</v>
      </c>
      <c r="G74" s="59" t="s">
        <v>89</v>
      </c>
      <c r="H74" s="59" t="s">
        <v>213</v>
      </c>
      <c r="I74" s="60" t="s">
        <v>133</v>
      </c>
      <c r="J74" s="61" t="s">
        <v>135</v>
      </c>
      <c r="K74" s="59">
        <v>3</v>
      </c>
      <c r="L74" s="59">
        <v>1</v>
      </c>
      <c r="M74" s="70">
        <v>2</v>
      </c>
      <c r="N74" s="62">
        <v>23.63</v>
      </c>
      <c r="O74" s="62">
        <f t="shared" si="4"/>
        <v>70.89</v>
      </c>
      <c r="P74" s="70"/>
      <c r="Q74" s="70"/>
      <c r="R74" s="70"/>
      <c r="S74" s="70"/>
      <c r="T74" s="70" t="s">
        <v>238</v>
      </c>
    </row>
    <row r="75" spans="1:20" ht="31.5">
      <c r="A75" s="71"/>
      <c r="B75" s="71"/>
      <c r="C75" s="72"/>
      <c r="D75" s="70"/>
      <c r="E75" s="59">
        <v>95586329</v>
      </c>
      <c r="F75" s="59" t="s">
        <v>90</v>
      </c>
      <c r="G75" s="59" t="s">
        <v>90</v>
      </c>
      <c r="H75" s="59" t="s">
        <v>214</v>
      </c>
      <c r="I75" s="60" t="s">
        <v>134</v>
      </c>
      <c r="J75" s="61" t="s">
        <v>136</v>
      </c>
      <c r="K75" s="59">
        <v>3</v>
      </c>
      <c r="L75" s="59">
        <v>1</v>
      </c>
      <c r="M75" s="70"/>
      <c r="N75" s="62">
        <v>23.63</v>
      </c>
      <c r="O75" s="62">
        <f t="shared" si="4"/>
        <v>70.89</v>
      </c>
      <c r="P75" s="70"/>
      <c r="Q75" s="70"/>
      <c r="R75" s="70"/>
      <c r="S75" s="70"/>
      <c r="T75" s="70"/>
    </row>
    <row r="76" spans="1:20" ht="31.5">
      <c r="A76" s="71"/>
      <c r="B76" s="71"/>
      <c r="C76" s="72"/>
      <c r="D76" s="70"/>
      <c r="E76" s="59">
        <v>95586274</v>
      </c>
      <c r="F76" s="59" t="s">
        <v>137</v>
      </c>
      <c r="G76" s="59" t="s">
        <v>137</v>
      </c>
      <c r="H76" s="59" t="s">
        <v>216</v>
      </c>
      <c r="I76" s="60" t="s">
        <v>140</v>
      </c>
      <c r="J76" s="61" t="s">
        <v>101</v>
      </c>
      <c r="K76" s="59">
        <v>4</v>
      </c>
      <c r="L76" s="59">
        <v>1</v>
      </c>
      <c r="M76" s="70">
        <v>3</v>
      </c>
      <c r="N76" s="62">
        <v>20.81</v>
      </c>
      <c r="O76" s="62">
        <f t="shared" si="4"/>
        <v>83.24</v>
      </c>
      <c r="P76" s="70"/>
      <c r="Q76" s="70"/>
      <c r="R76" s="70"/>
      <c r="S76" s="70"/>
      <c r="T76" s="70" t="s">
        <v>239</v>
      </c>
    </row>
    <row r="77" spans="1:20" ht="31.5">
      <c r="A77" s="71"/>
      <c r="B77" s="71"/>
      <c r="C77" s="72"/>
      <c r="D77" s="70"/>
      <c r="E77" s="59">
        <v>95586286</v>
      </c>
      <c r="F77" s="59" t="s">
        <v>138</v>
      </c>
      <c r="G77" s="59" t="s">
        <v>138</v>
      </c>
      <c r="H77" s="59" t="s">
        <v>217</v>
      </c>
      <c r="I77" s="60" t="s">
        <v>141</v>
      </c>
      <c r="J77" s="61" t="s">
        <v>102</v>
      </c>
      <c r="K77" s="59">
        <v>4</v>
      </c>
      <c r="L77" s="59">
        <v>1</v>
      </c>
      <c r="M77" s="70"/>
      <c r="N77" s="62">
        <v>20.81</v>
      </c>
      <c r="O77" s="62">
        <f t="shared" si="4"/>
        <v>83.24</v>
      </c>
      <c r="P77" s="70"/>
      <c r="Q77" s="70"/>
      <c r="R77" s="70"/>
      <c r="S77" s="70"/>
      <c r="T77" s="70"/>
    </row>
    <row r="78" spans="1:20" ht="31.5">
      <c r="A78" s="71"/>
      <c r="B78" s="71"/>
      <c r="C78" s="72"/>
      <c r="D78" s="70"/>
      <c r="E78" s="59">
        <v>95586261</v>
      </c>
      <c r="F78" s="59" t="s">
        <v>139</v>
      </c>
      <c r="G78" s="59" t="s">
        <v>139</v>
      </c>
      <c r="H78" s="59" t="s">
        <v>218</v>
      </c>
      <c r="I78" s="60" t="s">
        <v>142</v>
      </c>
      <c r="J78" s="61" t="s">
        <v>103</v>
      </c>
      <c r="K78" s="59">
        <v>4</v>
      </c>
      <c r="L78" s="59">
        <v>1</v>
      </c>
      <c r="M78" s="70"/>
      <c r="N78" s="62">
        <v>20.81</v>
      </c>
      <c r="O78" s="62">
        <f t="shared" si="4"/>
        <v>83.24</v>
      </c>
      <c r="P78" s="70"/>
      <c r="Q78" s="70"/>
      <c r="R78" s="70"/>
      <c r="S78" s="70"/>
      <c r="T78" s="70"/>
    </row>
    <row r="79" spans="1:20" ht="47.25">
      <c r="A79" s="71"/>
      <c r="B79" s="71"/>
      <c r="C79" s="72"/>
      <c r="D79" s="70"/>
      <c r="E79" s="59">
        <v>95586344</v>
      </c>
      <c r="F79" s="59" t="s">
        <v>104</v>
      </c>
      <c r="G79" s="59" t="s">
        <v>104</v>
      </c>
      <c r="H79" s="59" t="s">
        <v>220</v>
      </c>
      <c r="I79" s="60" t="s">
        <v>143</v>
      </c>
      <c r="J79" s="61" t="s">
        <v>145</v>
      </c>
      <c r="K79" s="59">
        <v>3</v>
      </c>
      <c r="L79" s="59">
        <v>1</v>
      </c>
      <c r="M79" s="70">
        <v>2</v>
      </c>
      <c r="N79" s="62">
        <v>20.43</v>
      </c>
      <c r="O79" s="62">
        <f t="shared" si="4"/>
        <v>61.29</v>
      </c>
      <c r="P79" s="70"/>
      <c r="Q79" s="70"/>
      <c r="R79" s="70"/>
      <c r="S79" s="70"/>
      <c r="T79" s="70" t="s">
        <v>240</v>
      </c>
    </row>
    <row r="80" spans="1:20">
      <c r="A80" s="71"/>
      <c r="B80" s="71"/>
      <c r="C80" s="72"/>
      <c r="D80" s="70"/>
      <c r="E80" s="59">
        <v>95586298</v>
      </c>
      <c r="F80" s="59" t="s">
        <v>105</v>
      </c>
      <c r="G80" s="59" t="s">
        <v>105</v>
      </c>
      <c r="H80" s="59" t="s">
        <v>221</v>
      </c>
      <c r="I80" s="60" t="s">
        <v>144</v>
      </c>
      <c r="J80" s="61" t="s">
        <v>109</v>
      </c>
      <c r="K80" s="59">
        <v>3</v>
      </c>
      <c r="L80" s="59">
        <v>1</v>
      </c>
      <c r="M80" s="70"/>
      <c r="N80" s="62">
        <v>20.43</v>
      </c>
      <c r="O80" s="62">
        <f t="shared" si="4"/>
        <v>61.29</v>
      </c>
      <c r="P80" s="70"/>
      <c r="R80" s="70"/>
      <c r="S80" s="70"/>
      <c r="T80" s="70"/>
    </row>
    <row r="81" spans="1:20">
      <c r="K81" s="65">
        <f>SUM(K70:K80)</f>
        <v>40</v>
      </c>
      <c r="O81" s="68">
        <f>SUM(O70:O80)</f>
        <v>806.56</v>
      </c>
    </row>
    <row r="83" spans="1:20" ht="31.5">
      <c r="A83" s="71" t="s">
        <v>24</v>
      </c>
      <c r="B83" s="71">
        <v>1742018</v>
      </c>
      <c r="C83" s="72"/>
      <c r="D83" s="70">
        <v>805</v>
      </c>
      <c r="E83" s="59">
        <v>95586317</v>
      </c>
      <c r="F83" s="59" t="s">
        <v>77</v>
      </c>
      <c r="G83" s="59" t="s">
        <v>77</v>
      </c>
      <c r="H83" s="59" t="s">
        <v>207</v>
      </c>
      <c r="I83" s="60" t="s">
        <v>128</v>
      </c>
      <c r="J83" s="61" t="s">
        <v>81</v>
      </c>
      <c r="K83" s="59">
        <v>76</v>
      </c>
      <c r="L83" s="59">
        <v>1</v>
      </c>
      <c r="M83" s="70">
        <v>2</v>
      </c>
      <c r="N83" s="62">
        <v>15.75</v>
      </c>
      <c r="O83" s="62">
        <f>K83*N83</f>
        <v>1197</v>
      </c>
      <c r="P83" s="70" t="s">
        <v>20</v>
      </c>
      <c r="Q83" s="70" t="s">
        <v>21</v>
      </c>
      <c r="R83" s="70" t="s">
        <v>183</v>
      </c>
      <c r="S83" s="70" t="s">
        <v>23</v>
      </c>
      <c r="T83" s="70" t="s">
        <v>241</v>
      </c>
    </row>
    <row r="84" spans="1:20" ht="31.5">
      <c r="A84" s="71"/>
      <c r="B84" s="71"/>
      <c r="C84" s="72"/>
      <c r="D84" s="70"/>
      <c r="E84" s="59">
        <v>95586304</v>
      </c>
      <c r="F84" s="59" t="s">
        <v>78</v>
      </c>
      <c r="G84" s="59" t="s">
        <v>78</v>
      </c>
      <c r="H84" s="59" t="s">
        <v>208</v>
      </c>
      <c r="I84" s="60" t="s">
        <v>129</v>
      </c>
      <c r="J84" s="61" t="s">
        <v>82</v>
      </c>
      <c r="K84" s="59">
        <v>76</v>
      </c>
      <c r="L84" s="59">
        <v>1</v>
      </c>
      <c r="M84" s="70"/>
      <c r="N84" s="62">
        <v>15.75</v>
      </c>
      <c r="O84" s="62">
        <f t="shared" ref="O84:O92" si="5">K84*N84</f>
        <v>1197</v>
      </c>
      <c r="P84" s="70"/>
      <c r="Q84" s="70"/>
      <c r="R84" s="70"/>
      <c r="S84" s="70"/>
      <c r="T84" s="70"/>
    </row>
    <row r="85" spans="1:20" ht="31.5">
      <c r="A85" s="71"/>
      <c r="B85" s="71"/>
      <c r="C85" s="72"/>
      <c r="D85" s="70"/>
      <c r="E85" s="59">
        <v>95586247</v>
      </c>
      <c r="F85" s="59" t="s">
        <v>83</v>
      </c>
      <c r="G85" s="59" t="s">
        <v>83</v>
      </c>
      <c r="H85" s="59" t="s">
        <v>210</v>
      </c>
      <c r="I85" s="60" t="s">
        <v>131</v>
      </c>
      <c r="J85" s="61" t="s">
        <v>87</v>
      </c>
      <c r="K85" s="59">
        <v>86</v>
      </c>
      <c r="L85" s="59">
        <v>1</v>
      </c>
      <c r="M85" s="70">
        <v>2</v>
      </c>
      <c r="N85" s="62">
        <v>20.81</v>
      </c>
      <c r="O85" s="62">
        <f t="shared" si="5"/>
        <v>1789.6599999999999</v>
      </c>
      <c r="P85" s="70"/>
      <c r="Q85" s="70"/>
      <c r="R85" s="70"/>
      <c r="S85" s="70"/>
      <c r="T85" s="70" t="s">
        <v>237</v>
      </c>
    </row>
    <row r="86" spans="1:20" ht="31.5">
      <c r="A86" s="71"/>
      <c r="B86" s="71"/>
      <c r="C86" s="72"/>
      <c r="D86" s="70"/>
      <c r="E86" s="59">
        <v>95586259</v>
      </c>
      <c r="F86" s="59" t="s">
        <v>84</v>
      </c>
      <c r="G86" s="59" t="s">
        <v>84</v>
      </c>
      <c r="H86" s="59" t="s">
        <v>211</v>
      </c>
      <c r="I86" s="60" t="s">
        <v>132</v>
      </c>
      <c r="J86" s="61" t="s">
        <v>88</v>
      </c>
      <c r="K86" s="59">
        <v>86</v>
      </c>
      <c r="L86" s="59">
        <v>1</v>
      </c>
      <c r="M86" s="70"/>
      <c r="N86" s="62">
        <v>20.81</v>
      </c>
      <c r="O86" s="62">
        <f t="shared" si="5"/>
        <v>1789.6599999999999</v>
      </c>
      <c r="P86" s="70"/>
      <c r="Q86" s="70"/>
      <c r="R86" s="70"/>
      <c r="S86" s="70"/>
      <c r="T86" s="70"/>
    </row>
    <row r="87" spans="1:20" ht="31.5">
      <c r="A87" s="71"/>
      <c r="B87" s="71"/>
      <c r="C87" s="72"/>
      <c r="D87" s="70"/>
      <c r="E87" s="59">
        <v>95586331</v>
      </c>
      <c r="F87" s="59" t="s">
        <v>89</v>
      </c>
      <c r="G87" s="59" t="s">
        <v>89</v>
      </c>
      <c r="H87" s="59" t="s">
        <v>213</v>
      </c>
      <c r="I87" s="60" t="s">
        <v>133</v>
      </c>
      <c r="J87" s="61" t="s">
        <v>135</v>
      </c>
      <c r="K87" s="59">
        <v>69</v>
      </c>
      <c r="L87" s="59">
        <v>1</v>
      </c>
      <c r="M87" s="70">
        <v>2</v>
      </c>
      <c r="N87" s="62">
        <v>23.63</v>
      </c>
      <c r="O87" s="62">
        <f t="shared" si="5"/>
        <v>1630.47</v>
      </c>
      <c r="P87" s="70"/>
      <c r="Q87" s="70"/>
      <c r="R87" s="70"/>
      <c r="S87" s="70"/>
      <c r="T87" s="70" t="s">
        <v>242</v>
      </c>
    </row>
    <row r="88" spans="1:20" ht="31.5">
      <c r="A88" s="71"/>
      <c r="B88" s="71"/>
      <c r="C88" s="72"/>
      <c r="D88" s="70"/>
      <c r="E88" s="59">
        <v>95586329</v>
      </c>
      <c r="F88" s="59" t="s">
        <v>90</v>
      </c>
      <c r="G88" s="59" t="s">
        <v>90</v>
      </c>
      <c r="H88" s="59" t="s">
        <v>214</v>
      </c>
      <c r="I88" s="60" t="s">
        <v>134</v>
      </c>
      <c r="J88" s="61" t="s">
        <v>136</v>
      </c>
      <c r="K88" s="59">
        <v>69</v>
      </c>
      <c r="L88" s="59">
        <v>1</v>
      </c>
      <c r="M88" s="70"/>
      <c r="N88" s="62">
        <v>23.63</v>
      </c>
      <c r="O88" s="62">
        <f t="shared" si="5"/>
        <v>1630.47</v>
      </c>
      <c r="P88" s="70"/>
      <c r="Q88" s="70"/>
      <c r="R88" s="70"/>
      <c r="S88" s="70"/>
      <c r="T88" s="70"/>
    </row>
    <row r="89" spans="1:20" ht="31.5">
      <c r="A89" s="71"/>
      <c r="B89" s="71"/>
      <c r="C89" s="72"/>
      <c r="D89" s="70"/>
      <c r="E89" s="59">
        <v>95586274</v>
      </c>
      <c r="F89" s="59" t="s">
        <v>95</v>
      </c>
      <c r="G89" s="59" t="s">
        <v>95</v>
      </c>
      <c r="H89" s="59" t="s">
        <v>216</v>
      </c>
      <c r="I89" s="60" t="s">
        <v>140</v>
      </c>
      <c r="J89" s="61" t="s">
        <v>101</v>
      </c>
      <c r="K89" s="59">
        <v>76</v>
      </c>
      <c r="L89" s="59">
        <v>1</v>
      </c>
      <c r="M89" s="70">
        <v>3</v>
      </c>
      <c r="N89" s="62">
        <v>20.81</v>
      </c>
      <c r="O89" s="62">
        <f t="shared" si="5"/>
        <v>1581.56</v>
      </c>
      <c r="P89" s="70"/>
      <c r="Q89" s="70"/>
      <c r="R89" s="70"/>
      <c r="S89" s="70"/>
      <c r="T89" s="70" t="s">
        <v>243</v>
      </c>
    </row>
    <row r="90" spans="1:20" ht="31.5">
      <c r="A90" s="71"/>
      <c r="B90" s="71"/>
      <c r="C90" s="72"/>
      <c r="D90" s="70"/>
      <c r="E90" s="59">
        <v>95586286</v>
      </c>
      <c r="F90" s="59" t="s">
        <v>96</v>
      </c>
      <c r="G90" s="59" t="s">
        <v>96</v>
      </c>
      <c r="H90" s="59" t="s">
        <v>217</v>
      </c>
      <c r="I90" s="60" t="s">
        <v>141</v>
      </c>
      <c r="J90" s="61" t="s">
        <v>102</v>
      </c>
      <c r="K90" s="59">
        <v>76</v>
      </c>
      <c r="L90" s="59">
        <v>1</v>
      </c>
      <c r="M90" s="70"/>
      <c r="N90" s="62">
        <v>20.81</v>
      </c>
      <c r="O90" s="62">
        <f t="shared" si="5"/>
        <v>1581.56</v>
      </c>
      <c r="P90" s="70"/>
      <c r="Q90" s="70"/>
      <c r="R90" s="70"/>
      <c r="S90" s="70"/>
      <c r="T90" s="70"/>
    </row>
    <row r="91" spans="1:20" ht="31.5">
      <c r="A91" s="71"/>
      <c r="B91" s="71"/>
      <c r="C91" s="72"/>
      <c r="D91" s="70"/>
      <c r="E91" s="59">
        <v>95586261</v>
      </c>
      <c r="F91" s="59" t="s">
        <v>97</v>
      </c>
      <c r="G91" s="59" t="s">
        <v>97</v>
      </c>
      <c r="H91" s="59" t="s">
        <v>218</v>
      </c>
      <c r="I91" s="60" t="s">
        <v>142</v>
      </c>
      <c r="J91" s="61" t="s">
        <v>103</v>
      </c>
      <c r="K91" s="59">
        <v>76</v>
      </c>
      <c r="L91" s="59">
        <v>1</v>
      </c>
      <c r="M91" s="70"/>
      <c r="N91" s="62">
        <v>20.81</v>
      </c>
      <c r="O91" s="62">
        <f t="shared" si="5"/>
        <v>1581.56</v>
      </c>
      <c r="P91" s="70"/>
      <c r="Q91" s="70"/>
      <c r="R91" s="70"/>
      <c r="S91" s="70"/>
      <c r="T91" s="70"/>
    </row>
    <row r="92" spans="1:20" ht="47.25">
      <c r="A92" s="71"/>
      <c r="B92" s="71"/>
      <c r="C92" s="72"/>
      <c r="D92" s="70"/>
      <c r="E92" s="59">
        <v>95586344</v>
      </c>
      <c r="F92" s="59" t="s">
        <v>104</v>
      </c>
      <c r="G92" s="59" t="s">
        <v>104</v>
      </c>
      <c r="H92" s="59" t="s">
        <v>220</v>
      </c>
      <c r="I92" s="60" t="s">
        <v>143</v>
      </c>
      <c r="J92" s="61" t="s">
        <v>145</v>
      </c>
      <c r="K92" s="59">
        <v>69</v>
      </c>
      <c r="L92" s="59">
        <v>1</v>
      </c>
      <c r="M92" s="70">
        <v>2</v>
      </c>
      <c r="N92" s="62">
        <v>20.43</v>
      </c>
      <c r="O92" s="62">
        <f t="shared" si="5"/>
        <v>1409.67</v>
      </c>
      <c r="P92" s="70"/>
      <c r="Q92" s="70"/>
      <c r="R92" s="70"/>
      <c r="S92" s="70"/>
      <c r="T92" s="70" t="s">
        <v>240</v>
      </c>
    </row>
    <row r="93" spans="1:20">
      <c r="A93" s="71"/>
      <c r="B93" s="71"/>
      <c r="C93" s="72"/>
      <c r="D93" s="70"/>
      <c r="E93" s="59">
        <v>95586298</v>
      </c>
      <c r="F93" s="59" t="s">
        <v>105</v>
      </c>
      <c r="G93" s="59" t="s">
        <v>105</v>
      </c>
      <c r="H93" s="59" t="s">
        <v>179</v>
      </c>
      <c r="I93" s="60" t="s">
        <v>144</v>
      </c>
      <c r="J93" s="61" t="s">
        <v>109</v>
      </c>
      <c r="K93" s="59">
        <v>69</v>
      </c>
      <c r="L93" s="59">
        <v>1</v>
      </c>
      <c r="M93" s="70"/>
      <c r="N93" s="62">
        <v>20.43</v>
      </c>
      <c r="O93" s="62">
        <f>K93*N93</f>
        <v>1409.67</v>
      </c>
      <c r="P93" s="70"/>
      <c r="Q93" s="70"/>
      <c r="R93" s="70"/>
      <c r="S93" s="70"/>
      <c r="T93" s="70"/>
    </row>
    <row r="94" spans="1:20">
      <c r="K94" s="65">
        <f>SUM(K83:K93)</f>
        <v>828</v>
      </c>
      <c r="O94" s="68">
        <f>SUM(O83:O93)</f>
        <v>16798.28</v>
      </c>
    </row>
  </sheetData>
  <mergeCells count="120">
    <mergeCell ref="M60:M61"/>
    <mergeCell ref="M62:M63"/>
    <mergeCell ref="M38:M39"/>
    <mergeCell ref="M40:M41"/>
    <mergeCell ref="M42:M43"/>
    <mergeCell ref="M44:M45"/>
    <mergeCell ref="M46:M47"/>
    <mergeCell ref="M48:M49"/>
    <mergeCell ref="M21:M22"/>
    <mergeCell ref="M23:M24"/>
    <mergeCell ref="M25:M26"/>
    <mergeCell ref="M27:M29"/>
    <mergeCell ref="M30:M31"/>
    <mergeCell ref="C5:C18"/>
    <mergeCell ref="D5:D18"/>
    <mergeCell ref="B5:B18"/>
    <mergeCell ref="A5:A18"/>
    <mergeCell ref="S21:S30"/>
    <mergeCell ref="R21:R30"/>
    <mergeCell ref="Q21:Q30"/>
    <mergeCell ref="P21:P30"/>
    <mergeCell ref="C21:C30"/>
    <mergeCell ref="D21:D30"/>
    <mergeCell ref="M9:M10"/>
    <mergeCell ref="M11:M12"/>
    <mergeCell ref="M13:M14"/>
    <mergeCell ref="M15:M16"/>
    <mergeCell ref="M17:M18"/>
    <mergeCell ref="M5:M6"/>
    <mergeCell ref="M7:M8"/>
    <mergeCell ref="S5:S18"/>
    <mergeCell ref="R5:R18"/>
    <mergeCell ref="Q5:Q18"/>
    <mergeCell ref="P5:P18"/>
    <mergeCell ref="D54:D67"/>
    <mergeCell ref="C54:C67"/>
    <mergeCell ref="B54:B67"/>
    <mergeCell ref="A54:A67"/>
    <mergeCell ref="S54:S67"/>
    <mergeCell ref="R54:R67"/>
    <mergeCell ref="Q54:Q67"/>
    <mergeCell ref="P54:P67"/>
    <mergeCell ref="B21:B30"/>
    <mergeCell ref="A21:A30"/>
    <mergeCell ref="S38:S51"/>
    <mergeCell ref="R38:R51"/>
    <mergeCell ref="Q38:Q51"/>
    <mergeCell ref="P38:P51"/>
    <mergeCell ref="D38:D51"/>
    <mergeCell ref="C38:C51"/>
    <mergeCell ref="B38:B51"/>
    <mergeCell ref="A38:A51"/>
    <mergeCell ref="M64:M65"/>
    <mergeCell ref="M66:M67"/>
    <mergeCell ref="M50:M51"/>
    <mergeCell ref="M54:M55"/>
    <mergeCell ref="M56:M57"/>
    <mergeCell ref="M58:M59"/>
    <mergeCell ref="B70:B80"/>
    <mergeCell ref="A70:A80"/>
    <mergeCell ref="R83:R93"/>
    <mergeCell ref="Q83:Q93"/>
    <mergeCell ref="P83:P93"/>
    <mergeCell ref="D83:D93"/>
    <mergeCell ref="C83:C93"/>
    <mergeCell ref="B83:B93"/>
    <mergeCell ref="A83:A93"/>
    <mergeCell ref="R70:R80"/>
    <mergeCell ref="Q70:Q79"/>
    <mergeCell ref="P70:P80"/>
    <mergeCell ref="D70:D80"/>
    <mergeCell ref="C70:C80"/>
    <mergeCell ref="M79:M80"/>
    <mergeCell ref="M83:M84"/>
    <mergeCell ref="M85:M86"/>
    <mergeCell ref="M87:M88"/>
    <mergeCell ref="M89:M91"/>
    <mergeCell ref="M92:M93"/>
    <mergeCell ref="M70:M71"/>
    <mergeCell ref="M72:M73"/>
    <mergeCell ref="M74:M75"/>
    <mergeCell ref="M76:M78"/>
    <mergeCell ref="T5:T6"/>
    <mergeCell ref="T7:T8"/>
    <mergeCell ref="T17:T18"/>
    <mergeCell ref="T15:T16"/>
    <mergeCell ref="T13:T14"/>
    <mergeCell ref="T11:T12"/>
    <mergeCell ref="T9:T10"/>
    <mergeCell ref="T30:T31"/>
    <mergeCell ref="T27:T29"/>
    <mergeCell ref="T25:T26"/>
    <mergeCell ref="T23:T24"/>
    <mergeCell ref="T21:T22"/>
    <mergeCell ref="T46:T47"/>
    <mergeCell ref="T44:T45"/>
    <mergeCell ref="T42:T43"/>
    <mergeCell ref="T40:T41"/>
    <mergeCell ref="T38:T39"/>
    <mergeCell ref="S83:S93"/>
    <mergeCell ref="S70:S80"/>
    <mergeCell ref="T48:T49"/>
    <mergeCell ref="T50:T51"/>
    <mergeCell ref="T58:T59"/>
    <mergeCell ref="T56:T57"/>
    <mergeCell ref="T54:T55"/>
    <mergeCell ref="T72:T73"/>
    <mergeCell ref="T70:T71"/>
    <mergeCell ref="T66:T67"/>
    <mergeCell ref="T64:T65"/>
    <mergeCell ref="T62:T63"/>
    <mergeCell ref="T92:T93"/>
    <mergeCell ref="T89:T91"/>
    <mergeCell ref="T60:T61"/>
    <mergeCell ref="T87:T88"/>
    <mergeCell ref="T85:T86"/>
    <mergeCell ref="T83:T84"/>
    <mergeCell ref="T79:T80"/>
    <mergeCell ref="T76:T78"/>
    <mergeCell ref="T74:T75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BAB00-C0BD-4AA3-A990-563847BE4351}">
  <dimension ref="A3:M60"/>
  <sheetViews>
    <sheetView topLeftCell="A31" workbookViewId="0">
      <selection activeCell="C55" sqref="C55"/>
    </sheetView>
  </sheetViews>
  <sheetFormatPr defaultRowHeight="14.25"/>
  <cols>
    <col min="1" max="1" width="12.125" bestFit="1" customWidth="1"/>
    <col min="2" max="2" width="12.375" bestFit="1" customWidth="1"/>
    <col min="3" max="3" width="11.25" bestFit="1" customWidth="1"/>
    <col min="4" max="4" width="18.625" bestFit="1" customWidth="1"/>
    <col min="5" max="5" width="28.25" bestFit="1" customWidth="1"/>
    <col min="6" max="6" width="16.375" bestFit="1" customWidth="1"/>
    <col min="7" max="7" width="16" customWidth="1"/>
    <col min="8" max="8" width="19.125" customWidth="1"/>
    <col min="9" max="9" width="28.25" customWidth="1"/>
    <col min="10" max="10" width="13" customWidth="1"/>
    <col min="12" max="12" width="10.375" style="11" customWidth="1"/>
    <col min="13" max="13" width="12.75" customWidth="1"/>
    <col min="14" max="14" width="10.875" customWidth="1"/>
  </cols>
  <sheetData>
    <row r="3" spans="1:6">
      <c r="A3" s="12" t="s">
        <v>147</v>
      </c>
      <c r="B3" t="s">
        <v>146</v>
      </c>
      <c r="C3" t="s">
        <v>150</v>
      </c>
      <c r="D3" t="s">
        <v>151</v>
      </c>
      <c r="E3" t="s">
        <v>153</v>
      </c>
      <c r="F3" t="s">
        <v>152</v>
      </c>
    </row>
    <row r="4" spans="1:6">
      <c r="A4" s="13" t="s">
        <v>41</v>
      </c>
      <c r="B4">
        <v>286753996</v>
      </c>
      <c r="C4">
        <v>240</v>
      </c>
      <c r="D4">
        <v>9.4499999999999993</v>
      </c>
      <c r="E4">
        <v>1</v>
      </c>
      <c r="F4">
        <v>6</v>
      </c>
    </row>
    <row r="5" spans="1:6">
      <c r="A5" s="13" t="s">
        <v>104</v>
      </c>
      <c r="B5">
        <v>286757115</v>
      </c>
      <c r="C5">
        <v>144</v>
      </c>
      <c r="D5">
        <v>20.43</v>
      </c>
      <c r="E5">
        <v>1</v>
      </c>
      <c r="F5">
        <v>6</v>
      </c>
    </row>
    <row r="6" spans="1:6">
      <c r="A6" s="13" t="s">
        <v>105</v>
      </c>
      <c r="B6">
        <v>286757035</v>
      </c>
      <c r="C6">
        <v>144</v>
      </c>
      <c r="D6">
        <v>20.43</v>
      </c>
      <c r="E6">
        <v>1</v>
      </c>
    </row>
    <row r="7" spans="1:6">
      <c r="A7" s="13" t="s">
        <v>43</v>
      </c>
      <c r="B7">
        <v>286753970</v>
      </c>
      <c r="C7">
        <v>240</v>
      </c>
      <c r="D7">
        <v>9.4499999999999993</v>
      </c>
      <c r="E7">
        <v>1</v>
      </c>
    </row>
    <row r="8" spans="1:6">
      <c r="A8" s="13" t="s">
        <v>83</v>
      </c>
      <c r="B8">
        <v>286756827</v>
      </c>
      <c r="C8">
        <v>180</v>
      </c>
      <c r="D8">
        <v>20.81</v>
      </c>
      <c r="E8">
        <v>1</v>
      </c>
      <c r="F8">
        <v>6</v>
      </c>
    </row>
    <row r="9" spans="1:6">
      <c r="A9" s="13" t="s">
        <v>28</v>
      </c>
      <c r="B9">
        <v>286754032</v>
      </c>
      <c r="C9">
        <v>240</v>
      </c>
      <c r="D9">
        <v>6.86</v>
      </c>
      <c r="E9">
        <v>1</v>
      </c>
      <c r="F9">
        <v>6</v>
      </c>
    </row>
    <row r="10" spans="1:6">
      <c r="A10" s="13" t="s">
        <v>30</v>
      </c>
      <c r="B10">
        <v>286754071</v>
      </c>
      <c r="C10">
        <v>240</v>
      </c>
      <c r="D10">
        <v>6.86</v>
      </c>
      <c r="E10">
        <v>1</v>
      </c>
    </row>
    <row r="11" spans="1:6">
      <c r="A11" s="13" t="s">
        <v>35</v>
      </c>
      <c r="B11">
        <v>286754087</v>
      </c>
      <c r="C11">
        <v>240</v>
      </c>
      <c r="D11">
        <v>7.43</v>
      </c>
      <c r="E11">
        <v>1</v>
      </c>
      <c r="F11">
        <v>6</v>
      </c>
    </row>
    <row r="12" spans="1:6">
      <c r="A12" s="13" t="s">
        <v>70</v>
      </c>
      <c r="B12">
        <v>286753951</v>
      </c>
      <c r="C12">
        <v>180</v>
      </c>
      <c r="D12">
        <v>13.5</v>
      </c>
      <c r="E12">
        <v>1</v>
      </c>
      <c r="F12">
        <v>6</v>
      </c>
    </row>
    <row r="13" spans="1:6">
      <c r="A13" s="13" t="s">
        <v>89</v>
      </c>
      <c r="B13">
        <v>286757059</v>
      </c>
      <c r="C13">
        <v>144</v>
      </c>
      <c r="D13">
        <v>23.63</v>
      </c>
      <c r="E13">
        <v>1</v>
      </c>
      <c r="F13">
        <v>6</v>
      </c>
    </row>
    <row r="14" spans="1:6">
      <c r="A14" s="13" t="s">
        <v>90</v>
      </c>
      <c r="B14">
        <v>286757043</v>
      </c>
      <c r="C14">
        <v>144</v>
      </c>
      <c r="D14">
        <v>23.63</v>
      </c>
      <c r="E14">
        <v>1</v>
      </c>
    </row>
    <row r="15" spans="1:6">
      <c r="A15" s="13" t="s">
        <v>77</v>
      </c>
      <c r="B15">
        <v>286757007</v>
      </c>
      <c r="C15">
        <v>160</v>
      </c>
      <c r="D15">
        <v>15.75</v>
      </c>
      <c r="E15">
        <v>1</v>
      </c>
      <c r="F15">
        <v>6</v>
      </c>
    </row>
    <row r="16" spans="1:6">
      <c r="A16" s="13" t="s">
        <v>38</v>
      </c>
      <c r="B16">
        <v>286754123</v>
      </c>
      <c r="C16">
        <v>240</v>
      </c>
      <c r="D16">
        <v>7.43</v>
      </c>
      <c r="E16">
        <v>1</v>
      </c>
    </row>
    <row r="17" spans="1:6">
      <c r="A17" s="13" t="s">
        <v>62</v>
      </c>
      <c r="B17">
        <v>286753871</v>
      </c>
      <c r="C17">
        <v>160</v>
      </c>
      <c r="D17">
        <v>13.5</v>
      </c>
      <c r="E17">
        <v>1.3333333333333333</v>
      </c>
      <c r="F17">
        <v>8</v>
      </c>
    </row>
    <row r="18" spans="1:6">
      <c r="A18" s="13" t="s">
        <v>74</v>
      </c>
      <c r="B18">
        <v>286753907</v>
      </c>
      <c r="C18">
        <v>180</v>
      </c>
      <c r="D18">
        <v>13.5</v>
      </c>
      <c r="E18">
        <v>1</v>
      </c>
    </row>
    <row r="19" spans="1:6">
      <c r="A19" s="13" t="s">
        <v>95</v>
      </c>
      <c r="B19">
        <v>286756950</v>
      </c>
      <c r="C19">
        <v>160</v>
      </c>
      <c r="D19">
        <v>20.81</v>
      </c>
      <c r="E19">
        <v>1</v>
      </c>
      <c r="F19">
        <v>9</v>
      </c>
    </row>
    <row r="20" spans="1:6">
      <c r="A20" s="13" t="s">
        <v>64</v>
      </c>
      <c r="B20">
        <v>286753864</v>
      </c>
      <c r="C20">
        <v>160</v>
      </c>
      <c r="D20">
        <v>13.5</v>
      </c>
      <c r="E20">
        <v>1.3333333333333333</v>
      </c>
    </row>
    <row r="21" spans="1:6">
      <c r="A21" s="13" t="s">
        <v>50</v>
      </c>
      <c r="B21">
        <v>286754156</v>
      </c>
      <c r="C21">
        <v>120</v>
      </c>
      <c r="D21">
        <v>9</v>
      </c>
      <c r="E21">
        <v>1</v>
      </c>
      <c r="F21">
        <v>6</v>
      </c>
    </row>
    <row r="22" spans="1:6">
      <c r="A22" s="13" t="s">
        <v>78</v>
      </c>
      <c r="B22">
        <v>286756968</v>
      </c>
      <c r="C22">
        <v>160</v>
      </c>
      <c r="D22">
        <v>15.75</v>
      </c>
      <c r="E22">
        <v>1</v>
      </c>
    </row>
    <row r="23" spans="1:6">
      <c r="A23" s="13" t="s">
        <v>56</v>
      </c>
      <c r="B23">
        <v>286754243</v>
      </c>
      <c r="C23">
        <v>180</v>
      </c>
      <c r="D23">
        <v>9</v>
      </c>
      <c r="E23">
        <v>1</v>
      </c>
      <c r="F23">
        <v>6</v>
      </c>
    </row>
    <row r="24" spans="1:6">
      <c r="A24" s="13" t="s">
        <v>51</v>
      </c>
      <c r="B24">
        <v>286754193</v>
      </c>
      <c r="C24">
        <v>120</v>
      </c>
      <c r="D24">
        <v>9</v>
      </c>
      <c r="E24">
        <v>1</v>
      </c>
    </row>
    <row r="25" spans="1:6">
      <c r="A25" s="13" t="s">
        <v>84</v>
      </c>
      <c r="B25">
        <v>286756864</v>
      </c>
      <c r="C25">
        <v>180</v>
      </c>
      <c r="D25">
        <v>20.81</v>
      </c>
      <c r="E25">
        <v>1</v>
      </c>
    </row>
    <row r="26" spans="1:6">
      <c r="A26" s="13" t="s">
        <v>57</v>
      </c>
      <c r="B26">
        <v>286754219</v>
      </c>
      <c r="C26">
        <v>180</v>
      </c>
      <c r="D26">
        <v>9</v>
      </c>
      <c r="E26">
        <v>1</v>
      </c>
    </row>
    <row r="27" spans="1:6">
      <c r="A27" s="13" t="s">
        <v>96</v>
      </c>
      <c r="B27">
        <v>286756987</v>
      </c>
      <c r="C27">
        <v>160</v>
      </c>
      <c r="D27">
        <v>20.81</v>
      </c>
      <c r="E27">
        <v>1</v>
      </c>
    </row>
    <row r="28" spans="1:6">
      <c r="A28" s="13" t="s">
        <v>97</v>
      </c>
      <c r="B28">
        <v>286756880</v>
      </c>
      <c r="C28">
        <v>160</v>
      </c>
      <c r="D28">
        <v>20.81</v>
      </c>
      <c r="E28">
        <v>1</v>
      </c>
    </row>
    <row r="29" spans="1:6">
      <c r="A29" s="13" t="s">
        <v>25</v>
      </c>
      <c r="B29">
        <v>286699786</v>
      </c>
      <c r="C29">
        <v>120</v>
      </c>
      <c r="D29">
        <v>11.03</v>
      </c>
      <c r="E29">
        <v>2</v>
      </c>
      <c r="F29">
        <v>6</v>
      </c>
    </row>
    <row r="30" spans="1:6">
      <c r="A30" s="13" t="s">
        <v>148</v>
      </c>
      <c r="C30">
        <v>4456</v>
      </c>
    </row>
    <row r="31" spans="1:6">
      <c r="A31" s="13" t="s">
        <v>149</v>
      </c>
      <c r="B31">
        <v>7455583204</v>
      </c>
      <c r="C31">
        <v>9032</v>
      </c>
      <c r="D31">
        <v>14.314615384615376</v>
      </c>
      <c r="E31">
        <v>1.0641025641025641</v>
      </c>
      <c r="F31">
        <v>83</v>
      </c>
    </row>
    <row r="35" spans="1:13">
      <c r="A35" s="13" t="s">
        <v>41</v>
      </c>
      <c r="B35">
        <v>286753996</v>
      </c>
      <c r="C35">
        <v>240</v>
      </c>
      <c r="D35">
        <v>9.4499999999999993</v>
      </c>
      <c r="E35" cm="1">
        <f t="array" ref="E35:E60">VLOOKUP(A35:A60,J35:K60,2,0)</f>
        <v>240</v>
      </c>
      <c r="F35">
        <f>C35-E35</f>
        <v>0</v>
      </c>
      <c r="G35" cm="1">
        <f t="array" ref="G35:G60">VLOOKUP(A35:A60,J35:L60,3,0)</f>
        <v>9.4499999999999993</v>
      </c>
      <c r="H35">
        <f>D35-G35</f>
        <v>0</v>
      </c>
      <c r="J35" s="14" t="s">
        <v>28</v>
      </c>
      <c r="K35" s="15">
        <v>240</v>
      </c>
      <c r="L35" s="25">
        <v>6.1</v>
      </c>
      <c r="M35" t="s">
        <v>154</v>
      </c>
    </row>
    <row r="36" spans="1:13">
      <c r="A36" s="13" t="s">
        <v>104</v>
      </c>
      <c r="B36">
        <v>286757115</v>
      </c>
      <c r="C36">
        <v>144</v>
      </c>
      <c r="D36">
        <v>20.43</v>
      </c>
      <c r="E36">
        <v>144</v>
      </c>
      <c r="F36">
        <f t="shared" ref="F36:F60" si="0">C36-E36</f>
        <v>0</v>
      </c>
      <c r="G36">
        <v>20.43</v>
      </c>
      <c r="H36">
        <f t="shared" ref="H36:H60" si="1">D36-G36</f>
        <v>0</v>
      </c>
      <c r="J36" s="14" t="s">
        <v>30</v>
      </c>
      <c r="K36" s="15">
        <v>240</v>
      </c>
      <c r="L36" s="25">
        <v>6.1</v>
      </c>
      <c r="M36" t="s">
        <v>155</v>
      </c>
    </row>
    <row r="37" spans="1:13">
      <c r="A37" s="13" t="s">
        <v>105</v>
      </c>
      <c r="B37">
        <v>286757035</v>
      </c>
      <c r="C37">
        <v>144</v>
      </c>
      <c r="D37">
        <v>20.43</v>
      </c>
      <c r="E37">
        <v>144</v>
      </c>
      <c r="F37">
        <f t="shared" si="0"/>
        <v>0</v>
      </c>
      <c r="G37">
        <v>20.43</v>
      </c>
      <c r="H37">
        <f t="shared" si="1"/>
        <v>0</v>
      </c>
      <c r="J37" s="14" t="s">
        <v>35</v>
      </c>
      <c r="K37" s="15">
        <v>240</v>
      </c>
      <c r="L37" s="25">
        <v>7.43</v>
      </c>
      <c r="M37" t="s">
        <v>156</v>
      </c>
    </row>
    <row r="38" spans="1:13">
      <c r="A38" s="13" t="s">
        <v>43</v>
      </c>
      <c r="B38">
        <v>286753970</v>
      </c>
      <c r="C38">
        <v>240</v>
      </c>
      <c r="D38">
        <v>9.4499999999999993</v>
      </c>
      <c r="E38">
        <v>240</v>
      </c>
      <c r="F38">
        <f t="shared" si="0"/>
        <v>0</v>
      </c>
      <c r="G38">
        <v>9.4499999999999993</v>
      </c>
      <c r="H38">
        <f t="shared" si="1"/>
        <v>0</v>
      </c>
      <c r="J38" s="14" t="s">
        <v>38</v>
      </c>
      <c r="K38" s="15">
        <v>240</v>
      </c>
      <c r="L38" s="25">
        <v>7.43</v>
      </c>
      <c r="M38" t="s">
        <v>157</v>
      </c>
    </row>
    <row r="39" spans="1:13">
      <c r="A39" s="13" t="s">
        <v>83</v>
      </c>
      <c r="B39">
        <v>286756827</v>
      </c>
      <c r="C39">
        <v>180</v>
      </c>
      <c r="D39">
        <v>20.81</v>
      </c>
      <c r="E39">
        <v>180</v>
      </c>
      <c r="F39">
        <f t="shared" si="0"/>
        <v>0</v>
      </c>
      <c r="G39">
        <v>17.5</v>
      </c>
      <c r="H39">
        <f t="shared" si="1"/>
        <v>3.3099999999999987</v>
      </c>
      <c r="J39" s="14" t="s">
        <v>43</v>
      </c>
      <c r="K39" s="15">
        <v>240</v>
      </c>
      <c r="L39" s="25">
        <v>9.4499999999999993</v>
      </c>
      <c r="M39" t="s">
        <v>158</v>
      </c>
    </row>
    <row r="40" spans="1:13">
      <c r="A40" s="13" t="s">
        <v>28</v>
      </c>
      <c r="B40">
        <v>286754032</v>
      </c>
      <c r="C40">
        <v>240</v>
      </c>
      <c r="D40">
        <v>6.86</v>
      </c>
      <c r="E40">
        <v>240</v>
      </c>
      <c r="F40">
        <f t="shared" si="0"/>
        <v>0</v>
      </c>
      <c r="G40">
        <v>6.1</v>
      </c>
      <c r="H40">
        <f t="shared" si="1"/>
        <v>0.76000000000000068</v>
      </c>
      <c r="J40" s="14" t="s">
        <v>41</v>
      </c>
      <c r="K40" s="15">
        <v>240</v>
      </c>
      <c r="L40" s="25">
        <v>9.4499999999999993</v>
      </c>
      <c r="M40" t="s">
        <v>159</v>
      </c>
    </row>
    <row r="41" spans="1:13">
      <c r="A41" s="13" t="s">
        <v>30</v>
      </c>
      <c r="B41">
        <v>286754071</v>
      </c>
      <c r="C41">
        <v>240</v>
      </c>
      <c r="D41">
        <v>6.86</v>
      </c>
      <c r="E41">
        <v>240</v>
      </c>
      <c r="F41">
        <f t="shared" si="0"/>
        <v>0</v>
      </c>
      <c r="G41">
        <v>6.1</v>
      </c>
      <c r="H41">
        <f t="shared" si="1"/>
        <v>0.76000000000000068</v>
      </c>
      <c r="J41" s="16" t="s">
        <v>50</v>
      </c>
      <c r="K41" s="18">
        <v>160</v>
      </c>
      <c r="L41" s="26">
        <v>9</v>
      </c>
      <c r="M41" t="s">
        <v>160</v>
      </c>
    </row>
    <row r="42" spans="1:13">
      <c r="A42" s="13" t="s">
        <v>35</v>
      </c>
      <c r="B42">
        <v>286754087</v>
      </c>
      <c r="C42">
        <v>240</v>
      </c>
      <c r="D42">
        <v>7.43</v>
      </c>
      <c r="E42">
        <v>240</v>
      </c>
      <c r="F42">
        <f t="shared" si="0"/>
        <v>0</v>
      </c>
      <c r="G42">
        <v>7.43</v>
      </c>
      <c r="H42">
        <f t="shared" si="1"/>
        <v>0</v>
      </c>
      <c r="J42" s="14" t="s">
        <v>51</v>
      </c>
      <c r="K42" s="19">
        <v>160</v>
      </c>
      <c r="L42" s="27">
        <v>9</v>
      </c>
      <c r="M42" t="s">
        <v>161</v>
      </c>
    </row>
    <row r="43" spans="1:13">
      <c r="A43" s="13" t="s">
        <v>70</v>
      </c>
      <c r="B43">
        <v>286753951</v>
      </c>
      <c r="C43">
        <v>180</v>
      </c>
      <c r="D43">
        <v>13.5</v>
      </c>
      <c r="E43">
        <v>180</v>
      </c>
      <c r="F43">
        <f t="shared" si="0"/>
        <v>0</v>
      </c>
      <c r="G43">
        <v>13.5</v>
      </c>
      <c r="H43">
        <f t="shared" si="1"/>
        <v>0</v>
      </c>
      <c r="J43" s="14" t="s">
        <v>57</v>
      </c>
      <c r="K43" s="15">
        <v>180</v>
      </c>
      <c r="L43" s="25">
        <v>9</v>
      </c>
      <c r="M43" t="s">
        <v>162</v>
      </c>
    </row>
    <row r="44" spans="1:13">
      <c r="A44" s="13" t="s">
        <v>89</v>
      </c>
      <c r="B44">
        <v>286757059</v>
      </c>
      <c r="C44">
        <v>144</v>
      </c>
      <c r="D44">
        <v>23.63</v>
      </c>
      <c r="E44">
        <v>144</v>
      </c>
      <c r="F44">
        <f t="shared" si="0"/>
        <v>0</v>
      </c>
      <c r="G44">
        <v>23.63</v>
      </c>
      <c r="H44">
        <f t="shared" si="1"/>
        <v>0</v>
      </c>
      <c r="J44" s="14" t="s">
        <v>56</v>
      </c>
      <c r="K44" s="15">
        <v>180</v>
      </c>
      <c r="L44" s="25">
        <v>9</v>
      </c>
      <c r="M44" t="s">
        <v>163</v>
      </c>
    </row>
    <row r="45" spans="1:13">
      <c r="A45" s="13" t="s">
        <v>90</v>
      </c>
      <c r="B45">
        <v>286757043</v>
      </c>
      <c r="C45">
        <v>144</v>
      </c>
      <c r="D45">
        <v>23.63</v>
      </c>
      <c r="E45">
        <v>144</v>
      </c>
      <c r="F45">
        <f t="shared" si="0"/>
        <v>0</v>
      </c>
      <c r="G45">
        <v>23.63</v>
      </c>
      <c r="H45">
        <f t="shared" si="1"/>
        <v>0</v>
      </c>
      <c r="J45" s="14" t="s">
        <v>25</v>
      </c>
      <c r="K45" s="15">
        <v>120</v>
      </c>
      <c r="L45" s="25">
        <v>11.03</v>
      </c>
      <c r="M45" t="s">
        <v>164</v>
      </c>
    </row>
    <row r="46" spans="1:13">
      <c r="A46" s="13" t="s">
        <v>77</v>
      </c>
      <c r="B46">
        <v>286757007</v>
      </c>
      <c r="C46">
        <v>160</v>
      </c>
      <c r="D46">
        <v>15.75</v>
      </c>
      <c r="E46">
        <v>160</v>
      </c>
      <c r="F46">
        <f t="shared" si="0"/>
        <v>0</v>
      </c>
      <c r="G46">
        <v>15.75</v>
      </c>
      <c r="H46">
        <f t="shared" si="1"/>
        <v>0</v>
      </c>
      <c r="J46" s="14" t="s">
        <v>64</v>
      </c>
      <c r="K46" s="34">
        <v>80</v>
      </c>
      <c r="L46" s="28">
        <v>13.5</v>
      </c>
      <c r="M46" t="s">
        <v>165</v>
      </c>
    </row>
    <row r="47" spans="1:13">
      <c r="A47" s="13" t="s">
        <v>38</v>
      </c>
      <c r="B47">
        <v>286754123</v>
      </c>
      <c r="C47">
        <v>240</v>
      </c>
      <c r="D47">
        <v>7.43</v>
      </c>
      <c r="E47">
        <v>240</v>
      </c>
      <c r="F47">
        <f t="shared" si="0"/>
        <v>0</v>
      </c>
      <c r="G47">
        <v>7.43</v>
      </c>
      <c r="H47">
        <f t="shared" si="1"/>
        <v>0</v>
      </c>
      <c r="J47" s="14" t="s">
        <v>62</v>
      </c>
      <c r="K47" s="34">
        <v>240</v>
      </c>
      <c r="L47" s="28">
        <v>13.5</v>
      </c>
      <c r="M47" t="s">
        <v>166</v>
      </c>
    </row>
    <row r="48" spans="1:13">
      <c r="A48" s="23" t="s">
        <v>63</v>
      </c>
      <c r="B48">
        <v>286753871</v>
      </c>
      <c r="C48">
        <v>160</v>
      </c>
      <c r="D48">
        <v>13.5</v>
      </c>
      <c r="E48">
        <v>240</v>
      </c>
      <c r="F48" s="32">
        <f t="shared" si="0"/>
        <v>-80</v>
      </c>
      <c r="G48">
        <v>13.5</v>
      </c>
      <c r="H48">
        <f t="shared" si="1"/>
        <v>0</v>
      </c>
      <c r="J48" s="14" t="s">
        <v>74</v>
      </c>
      <c r="K48" s="15">
        <v>180</v>
      </c>
      <c r="L48" s="25">
        <v>13.5</v>
      </c>
      <c r="M48" t="s">
        <v>167</v>
      </c>
    </row>
    <row r="49" spans="1:13">
      <c r="A49" s="13" t="s">
        <v>74</v>
      </c>
      <c r="B49">
        <v>286753907</v>
      </c>
      <c r="C49">
        <v>180</v>
      </c>
      <c r="D49">
        <v>13.5</v>
      </c>
      <c r="E49">
        <v>180</v>
      </c>
      <c r="F49">
        <f t="shared" si="0"/>
        <v>0</v>
      </c>
      <c r="G49">
        <v>13.5</v>
      </c>
      <c r="H49">
        <f t="shared" si="1"/>
        <v>0</v>
      </c>
      <c r="J49" s="14" t="s">
        <v>70</v>
      </c>
      <c r="K49" s="15">
        <v>180</v>
      </c>
      <c r="L49" s="25">
        <v>13.5</v>
      </c>
      <c r="M49" t="s">
        <v>168</v>
      </c>
    </row>
    <row r="50" spans="1:13">
      <c r="A50" s="13" t="s">
        <v>95</v>
      </c>
      <c r="B50">
        <v>286756950</v>
      </c>
      <c r="C50">
        <v>160</v>
      </c>
      <c r="D50">
        <v>20.81</v>
      </c>
      <c r="E50">
        <v>160</v>
      </c>
      <c r="F50">
        <f t="shared" si="0"/>
        <v>0</v>
      </c>
      <c r="G50">
        <v>20.81</v>
      </c>
      <c r="H50">
        <f t="shared" si="1"/>
        <v>0</v>
      </c>
      <c r="J50" s="14" t="s">
        <v>78</v>
      </c>
      <c r="K50" s="15">
        <v>160</v>
      </c>
      <c r="L50" s="25">
        <v>15.75</v>
      </c>
      <c r="M50" t="s">
        <v>169</v>
      </c>
    </row>
    <row r="51" spans="1:13">
      <c r="A51" s="13" t="s">
        <v>64</v>
      </c>
      <c r="B51">
        <v>286753864</v>
      </c>
      <c r="C51">
        <v>160</v>
      </c>
      <c r="D51">
        <v>13.5</v>
      </c>
      <c r="E51">
        <v>80</v>
      </c>
      <c r="F51" s="32">
        <f t="shared" si="0"/>
        <v>80</v>
      </c>
      <c r="G51">
        <v>13.5</v>
      </c>
      <c r="H51">
        <f t="shared" si="1"/>
        <v>0</v>
      </c>
      <c r="J51" s="14" t="s">
        <v>77</v>
      </c>
      <c r="K51" s="15">
        <v>160</v>
      </c>
      <c r="L51" s="25">
        <v>15.75</v>
      </c>
      <c r="M51" t="s">
        <v>170</v>
      </c>
    </row>
    <row r="52" spans="1:13">
      <c r="A52" s="23" t="s">
        <v>50</v>
      </c>
      <c r="B52">
        <v>286754156</v>
      </c>
      <c r="C52">
        <v>120</v>
      </c>
      <c r="D52">
        <v>9</v>
      </c>
      <c r="E52">
        <v>160</v>
      </c>
      <c r="F52" s="33">
        <f t="shared" si="0"/>
        <v>-40</v>
      </c>
      <c r="G52">
        <v>9</v>
      </c>
      <c r="H52">
        <f t="shared" si="1"/>
        <v>0</v>
      </c>
      <c r="J52" s="14" t="s">
        <v>83</v>
      </c>
      <c r="K52" s="15">
        <v>180</v>
      </c>
      <c r="L52" s="25">
        <v>17.5</v>
      </c>
      <c r="M52" t="s">
        <v>171</v>
      </c>
    </row>
    <row r="53" spans="1:13">
      <c r="A53" s="13" t="s">
        <v>78</v>
      </c>
      <c r="B53">
        <v>286756968</v>
      </c>
      <c r="C53">
        <v>160</v>
      </c>
      <c r="D53">
        <v>15.75</v>
      </c>
      <c r="E53">
        <v>160</v>
      </c>
      <c r="F53">
        <f t="shared" si="0"/>
        <v>0</v>
      </c>
      <c r="G53">
        <v>15.75</v>
      </c>
      <c r="H53">
        <f t="shared" si="1"/>
        <v>0</v>
      </c>
      <c r="J53" s="14" t="s">
        <v>84</v>
      </c>
      <c r="K53" s="15">
        <v>180</v>
      </c>
      <c r="L53" s="25">
        <v>20.81</v>
      </c>
      <c r="M53" t="s">
        <v>172</v>
      </c>
    </row>
    <row r="54" spans="1:13">
      <c r="A54" s="13" t="s">
        <v>56</v>
      </c>
      <c r="B54">
        <v>286754243</v>
      </c>
      <c r="C54">
        <v>180</v>
      </c>
      <c r="D54">
        <v>9</v>
      </c>
      <c r="E54">
        <v>180</v>
      </c>
      <c r="F54">
        <f t="shared" si="0"/>
        <v>0</v>
      </c>
      <c r="G54">
        <v>9</v>
      </c>
      <c r="H54">
        <f t="shared" si="1"/>
        <v>0</v>
      </c>
      <c r="J54" s="14" t="s">
        <v>90</v>
      </c>
      <c r="K54" s="15">
        <v>144</v>
      </c>
      <c r="L54" s="25">
        <v>23.63</v>
      </c>
      <c r="M54" t="s">
        <v>173</v>
      </c>
    </row>
    <row r="55" spans="1:13">
      <c r="A55" s="24" t="s">
        <v>180</v>
      </c>
      <c r="B55">
        <v>286754193</v>
      </c>
      <c r="C55">
        <v>120</v>
      </c>
      <c r="D55">
        <v>9</v>
      </c>
      <c r="E55">
        <v>160</v>
      </c>
      <c r="F55" s="32">
        <f t="shared" si="0"/>
        <v>-40</v>
      </c>
      <c r="G55">
        <v>9</v>
      </c>
      <c r="H55">
        <f t="shared" si="1"/>
        <v>0</v>
      </c>
      <c r="J55" s="17" t="s">
        <v>89</v>
      </c>
      <c r="K55" s="20">
        <v>144</v>
      </c>
      <c r="L55" s="29">
        <v>23.63</v>
      </c>
      <c r="M55" t="s">
        <v>174</v>
      </c>
    </row>
    <row r="56" spans="1:13">
      <c r="A56" s="13" t="s">
        <v>84</v>
      </c>
      <c r="B56">
        <v>286756864</v>
      </c>
      <c r="C56">
        <v>180</v>
      </c>
      <c r="D56">
        <v>20.81</v>
      </c>
      <c r="E56">
        <v>180</v>
      </c>
      <c r="F56">
        <f t="shared" si="0"/>
        <v>0</v>
      </c>
      <c r="G56">
        <v>20.81</v>
      </c>
      <c r="H56">
        <f t="shared" si="1"/>
        <v>0</v>
      </c>
      <c r="J56" s="14" t="s">
        <v>97</v>
      </c>
      <c r="K56" s="35">
        <v>160</v>
      </c>
      <c r="L56" s="25">
        <v>20.81</v>
      </c>
      <c r="M56" t="s">
        <v>175</v>
      </c>
    </row>
    <row r="57" spans="1:13">
      <c r="A57" s="13" t="s">
        <v>57</v>
      </c>
      <c r="B57">
        <v>286754219</v>
      </c>
      <c r="C57">
        <v>180</v>
      </c>
      <c r="D57">
        <v>9</v>
      </c>
      <c r="E57">
        <v>180</v>
      </c>
      <c r="F57">
        <f t="shared" si="0"/>
        <v>0</v>
      </c>
      <c r="G57">
        <v>9</v>
      </c>
      <c r="H57">
        <f t="shared" si="1"/>
        <v>0</v>
      </c>
      <c r="J57" s="14" t="s">
        <v>95</v>
      </c>
      <c r="K57" s="35">
        <v>160</v>
      </c>
      <c r="L57" s="25">
        <v>20.81</v>
      </c>
      <c r="M57" t="s">
        <v>176</v>
      </c>
    </row>
    <row r="58" spans="1:13">
      <c r="A58" s="13" t="s">
        <v>96</v>
      </c>
      <c r="B58">
        <v>286756987</v>
      </c>
      <c r="C58">
        <v>160</v>
      </c>
      <c r="D58">
        <v>20.81</v>
      </c>
      <c r="E58">
        <v>160</v>
      </c>
      <c r="F58">
        <f t="shared" si="0"/>
        <v>0</v>
      </c>
      <c r="G58">
        <v>20.81</v>
      </c>
      <c r="H58">
        <f t="shared" si="1"/>
        <v>0</v>
      </c>
      <c r="J58" s="14" t="s">
        <v>96</v>
      </c>
      <c r="K58" s="35">
        <v>160</v>
      </c>
      <c r="L58" s="25">
        <v>20.81</v>
      </c>
      <c r="M58" t="s">
        <v>177</v>
      </c>
    </row>
    <row r="59" spans="1:13">
      <c r="A59" s="13" t="s">
        <v>97</v>
      </c>
      <c r="B59">
        <v>286756880</v>
      </c>
      <c r="C59">
        <v>160</v>
      </c>
      <c r="D59">
        <v>20.81</v>
      </c>
      <c r="E59">
        <v>160</v>
      </c>
      <c r="F59">
        <f t="shared" si="0"/>
        <v>0</v>
      </c>
      <c r="G59">
        <v>20.81</v>
      </c>
      <c r="H59">
        <f t="shared" si="1"/>
        <v>0</v>
      </c>
      <c r="J59" s="14" t="s">
        <v>104</v>
      </c>
      <c r="K59" s="21">
        <v>144</v>
      </c>
      <c r="L59" s="30">
        <v>20.43</v>
      </c>
      <c r="M59" t="s">
        <v>178</v>
      </c>
    </row>
    <row r="60" spans="1:13">
      <c r="A60" s="13" t="s">
        <v>25</v>
      </c>
      <c r="B60">
        <v>286699786</v>
      </c>
      <c r="C60">
        <v>120</v>
      </c>
      <c r="D60">
        <v>11.03</v>
      </c>
      <c r="E60">
        <v>120</v>
      </c>
      <c r="F60">
        <f t="shared" si="0"/>
        <v>0</v>
      </c>
      <c r="G60">
        <v>11.03</v>
      </c>
      <c r="H60">
        <f t="shared" si="1"/>
        <v>0</v>
      </c>
      <c r="J60" s="16" t="s">
        <v>105</v>
      </c>
      <c r="K60" s="22">
        <v>144</v>
      </c>
      <c r="L60" s="31">
        <v>20.43</v>
      </c>
      <c r="M60" t="s">
        <v>179</v>
      </c>
    </row>
  </sheetData>
  <phoneticPr fontId="2" type="noConversion"/>
  <conditionalFormatting sqref="K35:L60">
    <cfRule type="expression" dxfId="3" priority="1" stopIfTrue="1">
      <formula>INDIRECT("TLR[@[DPT_Color]]")=-1</formula>
    </cfRule>
    <cfRule type="expression" dxfId="2" priority="2" stopIfTrue="1">
      <formula>INDIRECT("TLR[@[DPT_Color]]")=0</formula>
    </cfRule>
    <cfRule type="expression" dxfId="1" priority="3">
      <formula>INDIRECT("TLR[@[DPT_Color]]")=1</formula>
    </cfRule>
    <cfRule type="expression" dxfId="0" priority="4" stopIfTrue="1">
      <formula>INDIRECT("TLR[@[DPT_Color]]")=1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C81506-6B75-44EB-BEAD-0D7B06AEABCB}">
  <dimension ref="A1:K94"/>
  <sheetViews>
    <sheetView workbookViewId="0">
      <selection sqref="A1:K94"/>
    </sheetView>
  </sheetViews>
  <sheetFormatPr defaultRowHeight="14.25"/>
  <sheetData>
    <row r="1" spans="1:11" ht="45">
      <c r="A1" s="5" t="s">
        <v>8</v>
      </c>
      <c r="B1" s="2" t="s">
        <v>4</v>
      </c>
      <c r="C1" s="3" t="s">
        <v>5</v>
      </c>
      <c r="D1" s="2" t="s">
        <v>6</v>
      </c>
      <c r="E1" s="4" t="s">
        <v>7</v>
      </c>
      <c r="F1" s="6" t="s">
        <v>9</v>
      </c>
      <c r="G1" s="2" t="s">
        <v>10</v>
      </c>
      <c r="H1" s="2" t="s">
        <v>11</v>
      </c>
      <c r="I1" s="1" t="s">
        <v>12</v>
      </c>
      <c r="J1" s="7" t="s">
        <v>13</v>
      </c>
      <c r="K1" s="8" t="s">
        <v>14</v>
      </c>
    </row>
    <row r="2" spans="1:11" ht="85.5">
      <c r="A2">
        <v>95566732</v>
      </c>
      <c r="B2" t="s">
        <v>25</v>
      </c>
      <c r="E2" s="9" t="s">
        <v>26</v>
      </c>
      <c r="F2" s="10" t="s">
        <v>27</v>
      </c>
      <c r="G2">
        <v>60</v>
      </c>
      <c r="H2">
        <v>2</v>
      </c>
      <c r="I2">
        <v>2</v>
      </c>
      <c r="J2" s="11">
        <v>11.03</v>
      </c>
      <c r="K2" s="11">
        <f>G2*J2</f>
        <v>661.8</v>
      </c>
    </row>
    <row r="3" spans="1:11">
      <c r="E3" s="9"/>
      <c r="J3" s="11"/>
      <c r="K3" s="11"/>
    </row>
    <row r="4" spans="1:11" ht="57">
      <c r="A4">
        <v>95582962</v>
      </c>
      <c r="B4" t="s">
        <v>29</v>
      </c>
      <c r="E4" s="9" t="s">
        <v>31</v>
      </c>
      <c r="F4" s="10" t="s">
        <v>33</v>
      </c>
      <c r="G4">
        <v>120</v>
      </c>
      <c r="H4">
        <v>1</v>
      </c>
      <c r="I4" s="73">
        <v>2</v>
      </c>
      <c r="J4" s="11">
        <v>6.86</v>
      </c>
      <c r="K4" s="11">
        <f>G4*J4</f>
        <v>823.2</v>
      </c>
    </row>
    <row r="5" spans="1:11">
      <c r="A5">
        <v>95582975</v>
      </c>
      <c r="B5" t="s">
        <v>30</v>
      </c>
      <c r="E5" s="9" t="s">
        <v>32</v>
      </c>
      <c r="F5" t="s">
        <v>34</v>
      </c>
      <c r="G5">
        <v>120</v>
      </c>
      <c r="H5">
        <v>1</v>
      </c>
      <c r="I5" s="73"/>
      <c r="J5" s="11">
        <v>6.86</v>
      </c>
      <c r="K5" s="11">
        <f t="shared" ref="K5:K17" si="0">G5*J5</f>
        <v>823.2</v>
      </c>
    </row>
    <row r="6" spans="1:11" ht="99.75">
      <c r="A6">
        <v>95582987</v>
      </c>
      <c r="B6" t="s">
        <v>35</v>
      </c>
      <c r="E6" s="9" t="s">
        <v>36</v>
      </c>
      <c r="F6" s="10" t="s">
        <v>37</v>
      </c>
      <c r="G6">
        <v>120</v>
      </c>
      <c r="H6">
        <v>1</v>
      </c>
      <c r="I6" s="73">
        <v>2</v>
      </c>
      <c r="J6" s="11">
        <v>7.43</v>
      </c>
      <c r="K6" s="11">
        <f t="shared" si="0"/>
        <v>891.59999999999991</v>
      </c>
    </row>
    <row r="7" spans="1:11" ht="85.5">
      <c r="A7">
        <v>95582999</v>
      </c>
      <c r="B7" t="s">
        <v>38</v>
      </c>
      <c r="E7" s="9" t="s">
        <v>40</v>
      </c>
      <c r="F7" s="10" t="s">
        <v>39</v>
      </c>
      <c r="G7">
        <v>120</v>
      </c>
      <c r="H7">
        <v>1</v>
      </c>
      <c r="I7" s="73"/>
      <c r="J7" s="11">
        <v>7.43</v>
      </c>
      <c r="K7" s="11">
        <f t="shared" si="0"/>
        <v>891.59999999999991</v>
      </c>
    </row>
    <row r="8" spans="1:11" ht="42.75">
      <c r="A8">
        <v>95582950</v>
      </c>
      <c r="B8" t="s">
        <v>42</v>
      </c>
      <c r="E8" s="9" t="s">
        <v>48</v>
      </c>
      <c r="F8" s="10" t="s">
        <v>46</v>
      </c>
      <c r="G8">
        <v>120</v>
      </c>
      <c r="H8">
        <v>1</v>
      </c>
      <c r="I8" s="73">
        <v>2</v>
      </c>
      <c r="J8" s="11">
        <v>9.4499999999999993</v>
      </c>
      <c r="K8" s="11">
        <f t="shared" si="0"/>
        <v>1134</v>
      </c>
    </row>
    <row r="9" spans="1:11" ht="42.75">
      <c r="A9">
        <v>95582948</v>
      </c>
      <c r="B9" t="s">
        <v>44</v>
      </c>
      <c r="E9" s="9" t="s">
        <v>49</v>
      </c>
      <c r="F9" s="10" t="s">
        <v>47</v>
      </c>
      <c r="G9">
        <v>120</v>
      </c>
      <c r="H9">
        <v>1</v>
      </c>
      <c r="I9" s="73"/>
      <c r="J9" s="11">
        <v>9.4499999999999993</v>
      </c>
      <c r="K9" s="11">
        <f t="shared" si="0"/>
        <v>1134</v>
      </c>
    </row>
    <row r="10" spans="1:11" ht="71.25">
      <c r="A10">
        <v>95583006</v>
      </c>
      <c r="B10" t="s">
        <v>50</v>
      </c>
      <c r="E10" s="9" t="s">
        <v>52</v>
      </c>
      <c r="F10" s="10" t="s">
        <v>54</v>
      </c>
      <c r="G10">
        <v>60</v>
      </c>
      <c r="H10">
        <v>1</v>
      </c>
      <c r="I10" s="73">
        <v>2</v>
      </c>
      <c r="J10" s="11">
        <v>9</v>
      </c>
      <c r="K10" s="11">
        <f t="shared" si="0"/>
        <v>540</v>
      </c>
    </row>
    <row r="11" spans="1:11" ht="85.5">
      <c r="A11">
        <v>95583019</v>
      </c>
      <c r="B11" t="s">
        <v>51</v>
      </c>
      <c r="E11" s="9" t="s">
        <v>53</v>
      </c>
      <c r="F11" s="10" t="s">
        <v>55</v>
      </c>
      <c r="G11">
        <v>60</v>
      </c>
      <c r="H11">
        <v>1</v>
      </c>
      <c r="I11" s="73"/>
      <c r="J11" s="11">
        <v>9</v>
      </c>
      <c r="K11" s="11">
        <f t="shared" si="0"/>
        <v>540</v>
      </c>
    </row>
    <row r="12" spans="1:11" ht="85.5">
      <c r="A12">
        <v>95583033</v>
      </c>
      <c r="B12" t="s">
        <v>56</v>
      </c>
      <c r="E12" s="9" t="s">
        <v>58</v>
      </c>
      <c r="F12" s="10" t="s">
        <v>60</v>
      </c>
      <c r="G12">
        <v>90</v>
      </c>
      <c r="H12">
        <v>1</v>
      </c>
      <c r="I12" s="73">
        <v>2</v>
      </c>
      <c r="J12" s="11">
        <v>9</v>
      </c>
      <c r="K12" s="11">
        <f t="shared" si="0"/>
        <v>810</v>
      </c>
    </row>
    <row r="13" spans="1:11" ht="71.25">
      <c r="A13">
        <v>95583021</v>
      </c>
      <c r="B13" t="s">
        <v>57</v>
      </c>
      <c r="E13" s="9" t="s">
        <v>59</v>
      </c>
      <c r="F13" s="10" t="s">
        <v>61</v>
      </c>
      <c r="G13">
        <v>90</v>
      </c>
      <c r="H13">
        <v>1</v>
      </c>
      <c r="I13" s="73"/>
      <c r="J13" s="11">
        <v>9</v>
      </c>
      <c r="K13" s="11">
        <f t="shared" si="0"/>
        <v>810</v>
      </c>
    </row>
    <row r="14" spans="1:11" ht="71.25">
      <c r="A14">
        <v>95582911</v>
      </c>
      <c r="B14" t="s">
        <v>63</v>
      </c>
      <c r="E14" s="9" t="s">
        <v>66</v>
      </c>
      <c r="F14" s="10" t="s">
        <v>68</v>
      </c>
      <c r="G14">
        <v>80</v>
      </c>
      <c r="H14">
        <v>1</v>
      </c>
      <c r="I14" s="73">
        <v>2</v>
      </c>
      <c r="J14" s="11">
        <v>13.5</v>
      </c>
      <c r="K14" s="11">
        <f t="shared" si="0"/>
        <v>1080</v>
      </c>
    </row>
    <row r="15" spans="1:11" ht="71.25">
      <c r="A15">
        <v>95582908</v>
      </c>
      <c r="B15" t="s">
        <v>65</v>
      </c>
      <c r="E15" s="9" t="s">
        <v>67</v>
      </c>
      <c r="F15" s="10" t="s">
        <v>69</v>
      </c>
      <c r="G15">
        <v>80</v>
      </c>
      <c r="H15">
        <v>1</v>
      </c>
      <c r="I15" s="73"/>
      <c r="J15" s="11">
        <v>13.5</v>
      </c>
      <c r="K15" s="11">
        <f t="shared" si="0"/>
        <v>1080</v>
      </c>
    </row>
    <row r="16" spans="1:11" ht="71.25">
      <c r="A16">
        <v>95582935</v>
      </c>
      <c r="B16" t="s">
        <v>71</v>
      </c>
      <c r="E16" s="9" t="s">
        <v>72</v>
      </c>
      <c r="F16" s="10" t="s">
        <v>73</v>
      </c>
      <c r="G16">
        <v>90</v>
      </c>
      <c r="H16">
        <v>1</v>
      </c>
      <c r="I16" s="73">
        <v>2</v>
      </c>
      <c r="J16" s="11">
        <v>13.5</v>
      </c>
      <c r="K16" s="11">
        <f t="shared" si="0"/>
        <v>1215</v>
      </c>
    </row>
    <row r="17" spans="1:11" ht="71.25">
      <c r="A17">
        <v>95582923</v>
      </c>
      <c r="B17" t="s">
        <v>74</v>
      </c>
      <c r="E17" s="9" t="s">
        <v>75</v>
      </c>
      <c r="F17" s="10" t="s">
        <v>76</v>
      </c>
      <c r="G17">
        <v>90</v>
      </c>
      <c r="H17">
        <v>1</v>
      </c>
      <c r="I17" s="73"/>
      <c r="J17" s="11">
        <v>13.5</v>
      </c>
      <c r="K17" s="11">
        <f t="shared" si="0"/>
        <v>1215</v>
      </c>
    </row>
    <row r="18" spans="1:11">
      <c r="E18" s="9"/>
      <c r="G18">
        <f>SUM(G4:G17)</f>
        <v>1360</v>
      </c>
      <c r="J18" s="11"/>
      <c r="K18" s="11">
        <f>SUM(K4:K17)</f>
        <v>12987.6</v>
      </c>
    </row>
    <row r="19" spans="1:11">
      <c r="E19" s="9"/>
      <c r="J19" s="11"/>
      <c r="K19" s="11"/>
    </row>
    <row r="20" spans="1:11" ht="57">
      <c r="A20">
        <v>95584373</v>
      </c>
      <c r="B20" t="s">
        <v>77</v>
      </c>
      <c r="E20" s="9" t="s">
        <v>79</v>
      </c>
      <c r="F20" s="10" t="s">
        <v>81</v>
      </c>
      <c r="G20">
        <v>80</v>
      </c>
      <c r="H20">
        <v>1</v>
      </c>
      <c r="I20" s="73">
        <v>2</v>
      </c>
      <c r="J20" s="11">
        <v>15.75</v>
      </c>
      <c r="K20" s="11">
        <f>G20*J20</f>
        <v>1260</v>
      </c>
    </row>
    <row r="21" spans="1:11" ht="71.25">
      <c r="A21">
        <v>95584360</v>
      </c>
      <c r="B21" t="s">
        <v>78</v>
      </c>
      <c r="E21" s="9" t="s">
        <v>80</v>
      </c>
      <c r="F21" s="10" t="s">
        <v>82</v>
      </c>
      <c r="G21">
        <v>80</v>
      </c>
      <c r="H21">
        <v>1</v>
      </c>
      <c r="I21" s="73"/>
      <c r="J21" s="11">
        <v>15.75</v>
      </c>
      <c r="K21" s="11">
        <f t="shared" ref="K21:K30" si="1">G21*J21</f>
        <v>1260</v>
      </c>
    </row>
    <row r="22" spans="1:11" ht="85.5">
      <c r="A22">
        <v>95584333</v>
      </c>
      <c r="B22" t="s">
        <v>83</v>
      </c>
      <c r="E22" s="9" t="s">
        <v>85</v>
      </c>
      <c r="F22" s="10" t="s">
        <v>87</v>
      </c>
      <c r="G22">
        <v>90</v>
      </c>
      <c r="H22">
        <v>1</v>
      </c>
      <c r="I22" s="73">
        <v>2</v>
      </c>
      <c r="J22" s="11">
        <v>20.81</v>
      </c>
      <c r="K22" s="11">
        <f t="shared" si="1"/>
        <v>1872.8999999999999</v>
      </c>
    </row>
    <row r="23" spans="1:11" ht="71.25">
      <c r="A23">
        <v>95584346</v>
      </c>
      <c r="B23" t="s">
        <v>84</v>
      </c>
      <c r="E23" s="9" t="s">
        <v>86</v>
      </c>
      <c r="F23" s="10" t="s">
        <v>88</v>
      </c>
      <c r="G23">
        <v>90</v>
      </c>
      <c r="H23">
        <v>1</v>
      </c>
      <c r="I23" s="73"/>
      <c r="J23" s="11">
        <v>20.81</v>
      </c>
      <c r="K23" s="11">
        <f t="shared" si="1"/>
        <v>1872.8999999999999</v>
      </c>
    </row>
    <row r="24" spans="1:11" ht="57">
      <c r="A24">
        <v>95584397</v>
      </c>
      <c r="B24" t="s">
        <v>89</v>
      </c>
      <c r="E24" s="9" t="s">
        <v>91</v>
      </c>
      <c r="F24" s="10" t="s">
        <v>93</v>
      </c>
      <c r="G24">
        <v>72</v>
      </c>
      <c r="H24">
        <v>1</v>
      </c>
      <c r="I24" s="73">
        <v>2</v>
      </c>
      <c r="J24" s="11">
        <v>23.63</v>
      </c>
      <c r="K24" s="11">
        <f t="shared" si="1"/>
        <v>1701.36</v>
      </c>
    </row>
    <row r="25" spans="1:11" ht="71.25">
      <c r="A25">
        <v>95584385</v>
      </c>
      <c r="B25" t="s">
        <v>90</v>
      </c>
      <c r="E25" s="9" t="s">
        <v>92</v>
      </c>
      <c r="F25" s="10" t="s">
        <v>94</v>
      </c>
      <c r="G25">
        <v>72</v>
      </c>
      <c r="H25">
        <v>1</v>
      </c>
      <c r="I25" s="73"/>
      <c r="J25" s="11">
        <v>23.63</v>
      </c>
      <c r="K25" s="11">
        <f t="shared" si="1"/>
        <v>1701.36</v>
      </c>
    </row>
    <row r="26" spans="1:11" ht="85.5">
      <c r="A26">
        <v>95584402</v>
      </c>
      <c r="B26" t="s">
        <v>95</v>
      </c>
      <c r="E26" s="9" t="s">
        <v>98</v>
      </c>
      <c r="F26" s="10" t="s">
        <v>101</v>
      </c>
      <c r="G26">
        <v>80</v>
      </c>
      <c r="H26">
        <v>1</v>
      </c>
      <c r="I26" s="73">
        <v>3</v>
      </c>
      <c r="J26" s="11">
        <v>20.81</v>
      </c>
      <c r="K26" s="11">
        <f t="shared" si="1"/>
        <v>1664.8</v>
      </c>
    </row>
    <row r="27" spans="1:11" ht="85.5">
      <c r="A27">
        <v>95584415</v>
      </c>
      <c r="B27" t="s">
        <v>96</v>
      </c>
      <c r="E27" s="9" t="s">
        <v>99</v>
      </c>
      <c r="F27" s="10" t="s">
        <v>102</v>
      </c>
      <c r="G27">
        <v>80</v>
      </c>
      <c r="H27">
        <v>1</v>
      </c>
      <c r="I27" s="73"/>
      <c r="J27" s="11">
        <v>20.81</v>
      </c>
      <c r="K27" s="11">
        <f t="shared" si="1"/>
        <v>1664.8</v>
      </c>
    </row>
    <row r="28" spans="1:11" ht="85.5">
      <c r="A28">
        <v>95584358</v>
      </c>
      <c r="B28" t="s">
        <v>97</v>
      </c>
      <c r="E28" s="9" t="s">
        <v>100</v>
      </c>
      <c r="F28" s="10" t="s">
        <v>103</v>
      </c>
      <c r="G28">
        <v>80</v>
      </c>
      <c r="H28">
        <v>1</v>
      </c>
      <c r="I28" s="73"/>
      <c r="J28" s="11">
        <v>20.81</v>
      </c>
      <c r="K28" s="11">
        <f t="shared" si="1"/>
        <v>1664.8</v>
      </c>
    </row>
    <row r="29" spans="1:11" ht="57">
      <c r="A29">
        <v>95584427</v>
      </c>
      <c r="B29" t="s">
        <v>104</v>
      </c>
      <c r="E29" s="9" t="s">
        <v>106</v>
      </c>
      <c r="F29" s="10" t="s">
        <v>108</v>
      </c>
      <c r="G29">
        <v>72</v>
      </c>
      <c r="H29">
        <v>1</v>
      </c>
      <c r="I29" s="73">
        <v>2</v>
      </c>
      <c r="J29" s="11">
        <v>20.43</v>
      </c>
      <c r="K29" s="11">
        <f t="shared" si="1"/>
        <v>1470.96</v>
      </c>
    </row>
    <row r="30" spans="1:11" ht="28.5">
      <c r="A30">
        <v>95584439</v>
      </c>
      <c r="B30" t="s">
        <v>105</v>
      </c>
      <c r="E30" s="9" t="s">
        <v>107</v>
      </c>
      <c r="F30" s="10" t="s">
        <v>109</v>
      </c>
      <c r="G30">
        <v>72</v>
      </c>
      <c r="H30">
        <v>1</v>
      </c>
      <c r="I30" s="73"/>
      <c r="J30" s="11">
        <v>20.43</v>
      </c>
      <c r="K30" s="11">
        <f t="shared" si="1"/>
        <v>1470.96</v>
      </c>
    </row>
    <row r="31" spans="1:11">
      <c r="E31" s="9"/>
      <c r="G31">
        <f>SUM(G20:G30)</f>
        <v>868</v>
      </c>
      <c r="J31" s="11"/>
      <c r="K31" s="11">
        <f>SUM(K20:K30)</f>
        <v>17604.839999999997</v>
      </c>
    </row>
    <row r="32" spans="1:11">
      <c r="E32" s="9"/>
      <c r="J32" s="11"/>
      <c r="K32" s="11"/>
    </row>
    <row r="33" spans="1:11" ht="99.75">
      <c r="A33">
        <v>95566527</v>
      </c>
      <c r="B33" t="s">
        <v>25</v>
      </c>
      <c r="E33" s="9" t="s">
        <v>110</v>
      </c>
      <c r="F33" s="10" t="s">
        <v>111</v>
      </c>
      <c r="G33">
        <v>58</v>
      </c>
      <c r="H33">
        <v>2</v>
      </c>
      <c r="I33">
        <v>2</v>
      </c>
      <c r="J33" s="11">
        <v>11.03</v>
      </c>
      <c r="K33" s="11">
        <f>G33*J33</f>
        <v>639.74</v>
      </c>
    </row>
    <row r="34" spans="1:11">
      <c r="E34" s="9"/>
      <c r="J34" s="11"/>
      <c r="K34" s="11"/>
    </row>
    <row r="35" spans="1:11" ht="99.75">
      <c r="A35">
        <v>95566527</v>
      </c>
      <c r="B35" t="s">
        <v>25</v>
      </c>
      <c r="E35" s="9" t="s">
        <v>110</v>
      </c>
      <c r="F35" s="10" t="s">
        <v>111</v>
      </c>
      <c r="G35">
        <v>2</v>
      </c>
      <c r="H35">
        <v>2</v>
      </c>
      <c r="I35">
        <v>2</v>
      </c>
      <c r="J35" s="11">
        <v>11.03</v>
      </c>
      <c r="K35" s="11">
        <f>G35*J35</f>
        <v>22.06</v>
      </c>
    </row>
    <row r="36" spans="1:11">
      <c r="E36" s="9"/>
      <c r="J36" s="11"/>
      <c r="K36" s="11"/>
    </row>
    <row r="37" spans="1:11" ht="57">
      <c r="A37">
        <v>95585535</v>
      </c>
      <c r="B37" t="s">
        <v>28</v>
      </c>
      <c r="E37" s="9" t="s">
        <v>112</v>
      </c>
      <c r="F37" s="10" t="s">
        <v>33</v>
      </c>
      <c r="G37">
        <v>6</v>
      </c>
      <c r="H37">
        <v>1</v>
      </c>
      <c r="I37" s="73">
        <v>2</v>
      </c>
      <c r="J37" s="11">
        <v>6.86</v>
      </c>
      <c r="K37" s="11">
        <f>G37*J37</f>
        <v>41.160000000000004</v>
      </c>
    </row>
    <row r="38" spans="1:11">
      <c r="A38">
        <v>95585548</v>
      </c>
      <c r="B38" t="s">
        <v>30</v>
      </c>
      <c r="E38" s="9" t="s">
        <v>113</v>
      </c>
      <c r="F38" t="s">
        <v>34</v>
      </c>
      <c r="G38">
        <v>6</v>
      </c>
      <c r="H38">
        <v>1</v>
      </c>
      <c r="I38" s="73"/>
      <c r="J38" s="11">
        <v>6.86</v>
      </c>
      <c r="K38" s="11">
        <f t="shared" ref="K38:K50" si="2">G38*J38</f>
        <v>41.160000000000004</v>
      </c>
    </row>
    <row r="39" spans="1:11" ht="99.75">
      <c r="A39">
        <v>95585550</v>
      </c>
      <c r="B39" t="s">
        <v>35</v>
      </c>
      <c r="E39" s="9" t="s">
        <v>114</v>
      </c>
      <c r="F39" s="10" t="s">
        <v>37</v>
      </c>
      <c r="G39">
        <v>6</v>
      </c>
      <c r="H39">
        <v>1</v>
      </c>
      <c r="I39" s="73">
        <v>2</v>
      </c>
      <c r="J39" s="11">
        <v>7.43</v>
      </c>
      <c r="K39" s="11">
        <f t="shared" si="2"/>
        <v>44.58</v>
      </c>
    </row>
    <row r="40" spans="1:11" ht="85.5">
      <c r="A40">
        <v>95585562</v>
      </c>
      <c r="B40" t="s">
        <v>38</v>
      </c>
      <c r="E40" s="9" t="s">
        <v>115</v>
      </c>
      <c r="F40" s="10" t="s">
        <v>39</v>
      </c>
      <c r="G40">
        <v>6</v>
      </c>
      <c r="H40">
        <v>1</v>
      </c>
      <c r="I40" s="73"/>
      <c r="J40" s="11">
        <v>7.43</v>
      </c>
      <c r="K40" s="11">
        <f t="shared" si="2"/>
        <v>44.58</v>
      </c>
    </row>
    <row r="41" spans="1:11">
      <c r="A41">
        <v>95585523</v>
      </c>
      <c r="B41" t="s">
        <v>41</v>
      </c>
      <c r="E41" s="9" t="s">
        <v>116</v>
      </c>
      <c r="F41" t="s">
        <v>45</v>
      </c>
      <c r="G41">
        <v>4</v>
      </c>
      <c r="H41">
        <v>1</v>
      </c>
      <c r="I41" s="73">
        <v>2</v>
      </c>
      <c r="J41" s="11">
        <v>9.4499999999999993</v>
      </c>
      <c r="K41" s="11">
        <f t="shared" si="2"/>
        <v>37.799999999999997</v>
      </c>
    </row>
    <row r="42" spans="1:11" ht="57">
      <c r="A42">
        <v>95585511</v>
      </c>
      <c r="B42" t="s">
        <v>43</v>
      </c>
      <c r="E42" s="9" t="s">
        <v>117</v>
      </c>
      <c r="F42" s="10" t="s">
        <v>118</v>
      </c>
      <c r="G42">
        <v>4</v>
      </c>
      <c r="H42">
        <v>1</v>
      </c>
      <c r="I42" s="73"/>
      <c r="J42" s="11">
        <v>9.4499999999999993</v>
      </c>
      <c r="K42" s="11">
        <f t="shared" si="2"/>
        <v>37.799999999999997</v>
      </c>
    </row>
    <row r="43" spans="1:11" ht="71.25">
      <c r="A43">
        <v>95585575</v>
      </c>
      <c r="B43" t="s">
        <v>50</v>
      </c>
      <c r="E43" s="9" t="s">
        <v>119</v>
      </c>
      <c r="F43" s="10" t="s">
        <v>54</v>
      </c>
      <c r="G43">
        <v>3</v>
      </c>
      <c r="H43">
        <v>1</v>
      </c>
      <c r="I43" s="73">
        <v>2</v>
      </c>
      <c r="J43" s="11">
        <v>9</v>
      </c>
      <c r="K43" s="11">
        <f t="shared" si="2"/>
        <v>27</v>
      </c>
    </row>
    <row r="44" spans="1:11" ht="85.5">
      <c r="A44">
        <v>95585587</v>
      </c>
      <c r="B44" t="s">
        <v>51</v>
      </c>
      <c r="E44" s="9" t="s">
        <v>120</v>
      </c>
      <c r="F44" s="10" t="s">
        <v>55</v>
      </c>
      <c r="G44">
        <v>3</v>
      </c>
      <c r="H44">
        <v>1</v>
      </c>
      <c r="I44" s="73"/>
      <c r="J44" s="11">
        <v>9</v>
      </c>
      <c r="K44" s="11">
        <f t="shared" si="2"/>
        <v>27</v>
      </c>
    </row>
    <row r="45" spans="1:11" ht="85.5">
      <c r="A45">
        <v>95585605</v>
      </c>
      <c r="B45" t="s">
        <v>56</v>
      </c>
      <c r="E45" s="9" t="s">
        <v>121</v>
      </c>
      <c r="F45" s="10" t="s">
        <v>60</v>
      </c>
      <c r="G45">
        <v>4</v>
      </c>
      <c r="H45">
        <v>1</v>
      </c>
      <c r="I45" s="73">
        <v>2</v>
      </c>
      <c r="J45" s="11">
        <v>9</v>
      </c>
      <c r="K45" s="11">
        <f t="shared" si="2"/>
        <v>36</v>
      </c>
    </row>
    <row r="46" spans="1:11" ht="71.25">
      <c r="A46">
        <v>95585599</v>
      </c>
      <c r="B46" t="s">
        <v>57</v>
      </c>
      <c r="E46" s="9" t="s">
        <v>122</v>
      </c>
      <c r="F46" s="10" t="s">
        <v>61</v>
      </c>
      <c r="G46">
        <v>4</v>
      </c>
      <c r="H46">
        <v>1</v>
      </c>
      <c r="I46" s="73"/>
      <c r="J46" s="11">
        <v>9</v>
      </c>
      <c r="K46" s="11">
        <f t="shared" si="2"/>
        <v>36</v>
      </c>
    </row>
    <row r="47" spans="1:11" ht="71.25">
      <c r="A47">
        <v>95585480</v>
      </c>
      <c r="B47" t="s">
        <v>62</v>
      </c>
      <c r="E47" s="9" t="s">
        <v>123</v>
      </c>
      <c r="F47" s="10" t="s">
        <v>68</v>
      </c>
      <c r="G47">
        <v>18</v>
      </c>
      <c r="H47">
        <v>2</v>
      </c>
      <c r="I47" s="73">
        <v>4</v>
      </c>
      <c r="J47" s="11">
        <v>13.5</v>
      </c>
      <c r="K47" s="11">
        <f t="shared" si="2"/>
        <v>243</v>
      </c>
    </row>
    <row r="48" spans="1:11" ht="71.25">
      <c r="A48">
        <v>95585478</v>
      </c>
      <c r="B48" t="s">
        <v>64</v>
      </c>
      <c r="E48" s="9" t="s">
        <v>124</v>
      </c>
      <c r="F48" s="10" t="s">
        <v>69</v>
      </c>
      <c r="G48">
        <v>18</v>
      </c>
      <c r="H48">
        <v>2</v>
      </c>
      <c r="I48" s="73"/>
      <c r="J48" s="11">
        <v>13.5</v>
      </c>
      <c r="K48" s="11">
        <f t="shared" si="2"/>
        <v>243</v>
      </c>
    </row>
    <row r="49" spans="1:11" ht="71.25">
      <c r="A49">
        <v>95585508</v>
      </c>
      <c r="B49" t="s">
        <v>70</v>
      </c>
      <c r="E49" s="9" t="s">
        <v>125</v>
      </c>
      <c r="F49" s="10" t="s">
        <v>73</v>
      </c>
      <c r="G49">
        <v>14</v>
      </c>
      <c r="H49">
        <v>1</v>
      </c>
      <c r="I49" s="73">
        <v>2</v>
      </c>
      <c r="J49" s="11">
        <v>13.5</v>
      </c>
      <c r="K49" s="11">
        <f t="shared" si="2"/>
        <v>189</v>
      </c>
    </row>
    <row r="50" spans="1:11" ht="71.25">
      <c r="A50">
        <v>95585492</v>
      </c>
      <c r="B50" t="s">
        <v>74</v>
      </c>
      <c r="E50" s="9" t="s">
        <v>126</v>
      </c>
      <c r="F50" s="10" t="s">
        <v>76</v>
      </c>
      <c r="G50">
        <v>14</v>
      </c>
      <c r="H50">
        <v>1</v>
      </c>
      <c r="I50" s="73"/>
      <c r="J50" s="11">
        <v>13.5</v>
      </c>
      <c r="K50" s="11">
        <f t="shared" si="2"/>
        <v>189</v>
      </c>
    </row>
    <row r="51" spans="1:11">
      <c r="E51" s="9"/>
      <c r="G51">
        <f>SUM(G37:G50)</f>
        <v>110</v>
      </c>
      <c r="J51" s="11"/>
      <c r="K51" s="11">
        <f>SUM(K37:K50)</f>
        <v>1237.08</v>
      </c>
    </row>
    <row r="52" spans="1:11">
      <c r="E52" s="9"/>
      <c r="J52" s="11"/>
      <c r="K52" s="11"/>
    </row>
    <row r="53" spans="1:11" ht="57">
      <c r="A53">
        <v>95585535</v>
      </c>
      <c r="B53" t="s">
        <v>28</v>
      </c>
      <c r="E53" s="9" t="s">
        <v>112</v>
      </c>
      <c r="F53" s="10" t="s">
        <v>33</v>
      </c>
      <c r="G53">
        <v>114</v>
      </c>
      <c r="H53">
        <v>1</v>
      </c>
      <c r="I53" s="73">
        <v>2</v>
      </c>
      <c r="J53">
        <v>6.86</v>
      </c>
      <c r="K53" s="11">
        <f>G53*J53</f>
        <v>782.04000000000008</v>
      </c>
    </row>
    <row r="54" spans="1:11" ht="42.75">
      <c r="A54">
        <v>95585548</v>
      </c>
      <c r="B54" t="s">
        <v>30</v>
      </c>
      <c r="E54" s="9" t="s">
        <v>113</v>
      </c>
      <c r="F54" s="10" t="s">
        <v>34</v>
      </c>
      <c r="G54">
        <v>114</v>
      </c>
      <c r="H54">
        <v>1</v>
      </c>
      <c r="I54" s="73"/>
      <c r="J54">
        <v>6.86</v>
      </c>
      <c r="K54" s="11">
        <f t="shared" ref="K54:K66" si="3">G54*J54</f>
        <v>782.04000000000008</v>
      </c>
    </row>
    <row r="55" spans="1:11" ht="99.75">
      <c r="A55">
        <v>95585550</v>
      </c>
      <c r="B55" t="s">
        <v>35</v>
      </c>
      <c r="E55" s="9" t="s">
        <v>114</v>
      </c>
      <c r="F55" s="10" t="s">
        <v>37</v>
      </c>
      <c r="G55">
        <v>114</v>
      </c>
      <c r="H55">
        <v>1</v>
      </c>
      <c r="I55" s="73">
        <v>2</v>
      </c>
      <c r="J55" s="11">
        <v>7.43</v>
      </c>
      <c r="K55" s="11">
        <f t="shared" si="3"/>
        <v>847.02</v>
      </c>
    </row>
    <row r="56" spans="1:11" ht="85.5">
      <c r="A56">
        <v>95585562</v>
      </c>
      <c r="B56" t="s">
        <v>38</v>
      </c>
      <c r="E56" s="9" t="s">
        <v>115</v>
      </c>
      <c r="F56" s="10" t="s">
        <v>39</v>
      </c>
      <c r="G56">
        <v>114</v>
      </c>
      <c r="H56">
        <v>1</v>
      </c>
      <c r="I56" s="73"/>
      <c r="J56" s="11">
        <v>7.43</v>
      </c>
      <c r="K56" s="11">
        <f t="shared" si="3"/>
        <v>847.02</v>
      </c>
    </row>
    <row r="57" spans="1:11" ht="42.75">
      <c r="A57">
        <v>95585523</v>
      </c>
      <c r="B57" t="s">
        <v>41</v>
      </c>
      <c r="E57" s="9" t="s">
        <v>116</v>
      </c>
      <c r="F57" s="10" t="s">
        <v>46</v>
      </c>
      <c r="G57">
        <v>116</v>
      </c>
      <c r="H57">
        <v>1</v>
      </c>
      <c r="I57" s="73">
        <v>2</v>
      </c>
      <c r="J57" s="11">
        <v>9.4499999999999993</v>
      </c>
      <c r="K57" s="11">
        <f t="shared" si="3"/>
        <v>1096.1999999999998</v>
      </c>
    </row>
    <row r="58" spans="1:11" ht="57">
      <c r="A58">
        <v>95585511</v>
      </c>
      <c r="B58" t="s">
        <v>43</v>
      </c>
      <c r="E58" s="9" t="s">
        <v>117</v>
      </c>
      <c r="F58" s="10" t="s">
        <v>118</v>
      </c>
      <c r="G58">
        <v>116</v>
      </c>
      <c r="H58">
        <v>1</v>
      </c>
      <c r="I58" s="73"/>
      <c r="J58" s="11">
        <v>9.4499999999999993</v>
      </c>
      <c r="K58" s="11">
        <f t="shared" si="3"/>
        <v>1096.1999999999998</v>
      </c>
    </row>
    <row r="59" spans="1:11" ht="71.25">
      <c r="A59">
        <v>95585575</v>
      </c>
      <c r="B59" t="s">
        <v>50</v>
      </c>
      <c r="E59" s="9" t="s">
        <v>119</v>
      </c>
      <c r="F59" s="10" t="s">
        <v>54</v>
      </c>
      <c r="G59">
        <v>57</v>
      </c>
      <c r="H59">
        <v>1</v>
      </c>
      <c r="I59" s="73">
        <v>2</v>
      </c>
      <c r="J59" s="11">
        <v>9</v>
      </c>
      <c r="K59" s="11">
        <f t="shared" si="3"/>
        <v>513</v>
      </c>
    </row>
    <row r="60" spans="1:11" ht="85.5">
      <c r="A60">
        <v>95585587</v>
      </c>
      <c r="B60" t="s">
        <v>51</v>
      </c>
      <c r="E60" s="9" t="s">
        <v>127</v>
      </c>
      <c r="F60" s="10" t="s">
        <v>55</v>
      </c>
      <c r="G60">
        <v>57</v>
      </c>
      <c r="H60">
        <v>1</v>
      </c>
      <c r="I60" s="73"/>
      <c r="J60" s="11">
        <v>9</v>
      </c>
      <c r="K60" s="11">
        <f t="shared" si="3"/>
        <v>513</v>
      </c>
    </row>
    <row r="61" spans="1:11" ht="85.5">
      <c r="A61">
        <v>95585605</v>
      </c>
      <c r="B61" t="s">
        <v>56</v>
      </c>
      <c r="E61" s="9" t="s">
        <v>121</v>
      </c>
      <c r="F61" s="10" t="s">
        <v>60</v>
      </c>
      <c r="G61">
        <v>86</v>
      </c>
      <c r="H61">
        <v>1</v>
      </c>
      <c r="I61" s="73">
        <v>2</v>
      </c>
      <c r="J61" s="11">
        <v>9</v>
      </c>
      <c r="K61" s="11">
        <f t="shared" si="3"/>
        <v>774</v>
      </c>
    </row>
    <row r="62" spans="1:11" ht="71.25">
      <c r="A62">
        <v>95585599</v>
      </c>
      <c r="B62" t="s">
        <v>57</v>
      </c>
      <c r="E62" s="9" t="s">
        <v>122</v>
      </c>
      <c r="F62" s="10" t="s">
        <v>61</v>
      </c>
      <c r="G62">
        <v>86</v>
      </c>
      <c r="H62">
        <v>1</v>
      </c>
      <c r="I62" s="73"/>
      <c r="J62" s="11">
        <v>9</v>
      </c>
      <c r="K62" s="11">
        <f t="shared" si="3"/>
        <v>774</v>
      </c>
    </row>
    <row r="63" spans="1:11" ht="71.25">
      <c r="A63">
        <v>95585480</v>
      </c>
      <c r="B63" t="s">
        <v>62</v>
      </c>
      <c r="E63" s="9" t="s">
        <v>123</v>
      </c>
      <c r="F63" s="10" t="s">
        <v>68</v>
      </c>
      <c r="G63">
        <v>62</v>
      </c>
      <c r="H63">
        <v>1</v>
      </c>
      <c r="I63" s="73">
        <v>2</v>
      </c>
      <c r="J63" s="11">
        <v>13.5</v>
      </c>
      <c r="K63" s="11">
        <f t="shared" si="3"/>
        <v>837</v>
      </c>
    </row>
    <row r="64" spans="1:11" ht="71.25">
      <c r="A64">
        <v>95585478</v>
      </c>
      <c r="B64" t="s">
        <v>64</v>
      </c>
      <c r="E64" s="9" t="s">
        <v>124</v>
      </c>
      <c r="F64" s="10" t="s">
        <v>69</v>
      </c>
      <c r="G64">
        <v>62</v>
      </c>
      <c r="H64">
        <v>1</v>
      </c>
      <c r="I64" s="73"/>
      <c r="J64" s="11">
        <v>13.5</v>
      </c>
      <c r="K64" s="11">
        <f t="shared" si="3"/>
        <v>837</v>
      </c>
    </row>
    <row r="65" spans="1:11" ht="71.25">
      <c r="A65">
        <v>95585508</v>
      </c>
      <c r="B65" t="s">
        <v>70</v>
      </c>
      <c r="E65" s="9" t="s">
        <v>125</v>
      </c>
      <c r="F65" s="10" t="s">
        <v>73</v>
      </c>
      <c r="G65">
        <v>76</v>
      </c>
      <c r="H65">
        <v>1</v>
      </c>
      <c r="I65" s="73">
        <v>2</v>
      </c>
      <c r="J65" s="11">
        <v>13.5</v>
      </c>
      <c r="K65" s="11">
        <f t="shared" si="3"/>
        <v>1026</v>
      </c>
    </row>
    <row r="66" spans="1:11" ht="71.25">
      <c r="A66">
        <v>95585492</v>
      </c>
      <c r="B66" t="s">
        <v>74</v>
      </c>
      <c r="E66" s="9" t="s">
        <v>126</v>
      </c>
      <c r="F66" s="10" t="s">
        <v>76</v>
      </c>
      <c r="G66">
        <v>76</v>
      </c>
      <c r="H66">
        <v>1</v>
      </c>
      <c r="I66" s="73"/>
      <c r="J66" s="11">
        <v>13.5</v>
      </c>
      <c r="K66" s="11">
        <f t="shared" si="3"/>
        <v>1026</v>
      </c>
    </row>
    <row r="67" spans="1:11">
      <c r="E67" s="9"/>
      <c r="G67">
        <f>SUM(G53:G66)</f>
        <v>1250</v>
      </c>
      <c r="J67" s="11"/>
      <c r="K67" s="11">
        <f>SUM(K53:K66)</f>
        <v>11750.52</v>
      </c>
    </row>
    <row r="68" spans="1:11">
      <c r="E68" s="9"/>
      <c r="J68" s="11"/>
      <c r="K68" s="11"/>
    </row>
    <row r="69" spans="1:11">
      <c r="E69" s="9"/>
      <c r="J69" s="11"/>
      <c r="K69" s="11"/>
    </row>
    <row r="70" spans="1:11" ht="57">
      <c r="A70">
        <v>95586317</v>
      </c>
      <c r="B70" t="s">
        <v>77</v>
      </c>
      <c r="E70" s="9" t="s">
        <v>128</v>
      </c>
      <c r="F70" s="10" t="s">
        <v>81</v>
      </c>
      <c r="G70">
        <v>4</v>
      </c>
      <c r="H70">
        <v>1</v>
      </c>
      <c r="I70" s="73">
        <v>2</v>
      </c>
      <c r="J70" s="11">
        <v>15.75</v>
      </c>
      <c r="K70" s="11">
        <f>G70*J70</f>
        <v>63</v>
      </c>
    </row>
    <row r="71" spans="1:11" ht="71.25">
      <c r="A71">
        <v>95586304</v>
      </c>
      <c r="B71" t="s">
        <v>78</v>
      </c>
      <c r="E71" s="9" t="s">
        <v>129</v>
      </c>
      <c r="F71" s="10" t="s">
        <v>82</v>
      </c>
      <c r="G71">
        <v>4</v>
      </c>
      <c r="H71">
        <v>1</v>
      </c>
      <c r="I71" s="73"/>
      <c r="J71" s="11">
        <v>15.75</v>
      </c>
      <c r="K71" s="11">
        <f t="shared" ref="K71:K80" si="4">G71*J71</f>
        <v>63</v>
      </c>
    </row>
    <row r="72" spans="1:11" ht="85.5">
      <c r="A72">
        <v>95586247</v>
      </c>
      <c r="B72" t="s">
        <v>130</v>
      </c>
      <c r="E72" s="9" t="s">
        <v>131</v>
      </c>
      <c r="F72" s="10" t="s">
        <v>87</v>
      </c>
      <c r="G72">
        <v>4</v>
      </c>
      <c r="H72">
        <v>1</v>
      </c>
      <c r="I72" s="73">
        <v>2</v>
      </c>
      <c r="J72" s="11">
        <v>20.81</v>
      </c>
      <c r="K72" s="11">
        <f t="shared" si="4"/>
        <v>83.24</v>
      </c>
    </row>
    <row r="73" spans="1:11" ht="71.25">
      <c r="A73">
        <v>95586259</v>
      </c>
      <c r="B73" t="s">
        <v>84</v>
      </c>
      <c r="E73" s="9" t="s">
        <v>132</v>
      </c>
      <c r="F73" s="10" t="s">
        <v>88</v>
      </c>
      <c r="G73">
        <v>4</v>
      </c>
      <c r="H73">
        <v>1</v>
      </c>
      <c r="I73" s="73"/>
      <c r="J73" s="11">
        <v>20.81</v>
      </c>
      <c r="K73" s="11">
        <f t="shared" si="4"/>
        <v>83.24</v>
      </c>
    </row>
    <row r="74" spans="1:11" ht="57">
      <c r="A74">
        <v>95586331</v>
      </c>
      <c r="B74" t="s">
        <v>89</v>
      </c>
      <c r="E74" s="9" t="s">
        <v>133</v>
      </c>
      <c r="F74" s="10" t="s">
        <v>135</v>
      </c>
      <c r="G74">
        <v>3</v>
      </c>
      <c r="H74">
        <v>1</v>
      </c>
      <c r="I74" s="73">
        <v>2</v>
      </c>
      <c r="J74" s="11">
        <v>23.63</v>
      </c>
      <c r="K74" s="11">
        <f t="shared" si="4"/>
        <v>70.89</v>
      </c>
    </row>
    <row r="75" spans="1:11" ht="71.25">
      <c r="A75">
        <v>95586329</v>
      </c>
      <c r="B75" t="s">
        <v>90</v>
      </c>
      <c r="E75" s="9" t="s">
        <v>134</v>
      </c>
      <c r="F75" s="10" t="s">
        <v>136</v>
      </c>
      <c r="G75">
        <v>3</v>
      </c>
      <c r="H75">
        <v>1</v>
      </c>
      <c r="I75" s="73"/>
      <c r="J75" s="11">
        <v>23.63</v>
      </c>
      <c r="K75" s="11">
        <f t="shared" si="4"/>
        <v>70.89</v>
      </c>
    </row>
    <row r="76" spans="1:11" ht="85.5">
      <c r="A76">
        <v>95586274</v>
      </c>
      <c r="B76" t="s">
        <v>137</v>
      </c>
      <c r="E76" s="9" t="s">
        <v>140</v>
      </c>
      <c r="F76" s="10" t="s">
        <v>101</v>
      </c>
      <c r="G76">
        <v>4</v>
      </c>
      <c r="H76">
        <v>1</v>
      </c>
      <c r="I76" s="73">
        <v>3</v>
      </c>
      <c r="J76" s="11">
        <v>20.81</v>
      </c>
      <c r="K76" s="11">
        <f t="shared" si="4"/>
        <v>83.24</v>
      </c>
    </row>
    <row r="77" spans="1:11" ht="85.5">
      <c r="A77">
        <v>95586286</v>
      </c>
      <c r="B77" t="s">
        <v>138</v>
      </c>
      <c r="E77" s="9" t="s">
        <v>141</v>
      </c>
      <c r="F77" s="10" t="s">
        <v>102</v>
      </c>
      <c r="G77">
        <v>4</v>
      </c>
      <c r="H77">
        <v>1</v>
      </c>
      <c r="I77" s="73"/>
      <c r="J77" s="11">
        <v>20.81</v>
      </c>
      <c r="K77" s="11">
        <f t="shared" si="4"/>
        <v>83.24</v>
      </c>
    </row>
    <row r="78" spans="1:11" ht="85.5">
      <c r="A78">
        <v>95586261</v>
      </c>
      <c r="B78" t="s">
        <v>139</v>
      </c>
      <c r="E78" s="9" t="s">
        <v>142</v>
      </c>
      <c r="F78" s="10" t="s">
        <v>103</v>
      </c>
      <c r="G78">
        <v>4</v>
      </c>
      <c r="H78">
        <v>1</v>
      </c>
      <c r="I78" s="73"/>
      <c r="J78" s="11">
        <v>20.81</v>
      </c>
      <c r="K78" s="11">
        <f t="shared" si="4"/>
        <v>83.24</v>
      </c>
    </row>
    <row r="79" spans="1:11" ht="85.5">
      <c r="A79">
        <v>95586344</v>
      </c>
      <c r="B79" t="s">
        <v>104</v>
      </c>
      <c r="E79" s="9" t="s">
        <v>143</v>
      </c>
      <c r="F79" s="10" t="s">
        <v>145</v>
      </c>
      <c r="G79">
        <v>3</v>
      </c>
      <c r="H79">
        <v>1</v>
      </c>
      <c r="I79" s="73">
        <v>2</v>
      </c>
      <c r="J79" s="11">
        <v>20.43</v>
      </c>
      <c r="K79" s="11">
        <f t="shared" si="4"/>
        <v>61.29</v>
      </c>
    </row>
    <row r="80" spans="1:11" ht="28.5">
      <c r="A80">
        <v>95586298</v>
      </c>
      <c r="B80" t="s">
        <v>105</v>
      </c>
      <c r="E80" s="9" t="s">
        <v>144</v>
      </c>
      <c r="F80" s="10" t="s">
        <v>109</v>
      </c>
      <c r="G80">
        <v>3</v>
      </c>
      <c r="H80">
        <v>1</v>
      </c>
      <c r="I80" s="73"/>
      <c r="J80" s="11">
        <v>20.43</v>
      </c>
      <c r="K80" s="11">
        <f t="shared" si="4"/>
        <v>61.29</v>
      </c>
    </row>
    <row r="81" spans="1:11">
      <c r="E81" s="9"/>
      <c r="G81">
        <f>SUM(G70:G80)</f>
        <v>40</v>
      </c>
      <c r="J81" s="11"/>
      <c r="K81" s="11">
        <f>SUM(K70:K80)</f>
        <v>806.56</v>
      </c>
    </row>
    <row r="82" spans="1:11">
      <c r="E82" s="9"/>
      <c r="J82" s="11"/>
      <c r="K82" s="11"/>
    </row>
    <row r="83" spans="1:11" ht="57">
      <c r="A83">
        <v>95586317</v>
      </c>
      <c r="B83" t="s">
        <v>77</v>
      </c>
      <c r="E83" s="9" t="s">
        <v>128</v>
      </c>
      <c r="F83" s="10" t="s">
        <v>81</v>
      </c>
      <c r="G83">
        <v>76</v>
      </c>
      <c r="H83">
        <v>1</v>
      </c>
      <c r="I83" s="73">
        <v>2</v>
      </c>
      <c r="J83" s="11">
        <v>15.75</v>
      </c>
      <c r="K83" s="11">
        <f>G83*J83</f>
        <v>1197</v>
      </c>
    </row>
    <row r="84" spans="1:11" ht="71.25">
      <c r="A84">
        <v>95586304</v>
      </c>
      <c r="B84" t="s">
        <v>78</v>
      </c>
      <c r="E84" s="9" t="s">
        <v>129</v>
      </c>
      <c r="F84" s="10" t="s">
        <v>82</v>
      </c>
      <c r="G84">
        <v>76</v>
      </c>
      <c r="H84">
        <v>1</v>
      </c>
      <c r="I84" s="73"/>
      <c r="J84" s="11">
        <v>15.75</v>
      </c>
      <c r="K84" s="11">
        <f t="shared" ref="K84:K92" si="5">G84*J84</f>
        <v>1197</v>
      </c>
    </row>
    <row r="85" spans="1:11" ht="85.5">
      <c r="A85">
        <v>95586247</v>
      </c>
      <c r="B85" t="s">
        <v>83</v>
      </c>
      <c r="E85" s="9" t="s">
        <v>131</v>
      </c>
      <c r="F85" s="10" t="s">
        <v>87</v>
      </c>
      <c r="G85">
        <v>86</v>
      </c>
      <c r="H85">
        <v>1</v>
      </c>
      <c r="I85" s="73">
        <v>2</v>
      </c>
      <c r="J85" s="11">
        <v>20.81</v>
      </c>
      <c r="K85" s="11">
        <f t="shared" si="5"/>
        <v>1789.6599999999999</v>
      </c>
    </row>
    <row r="86" spans="1:11" ht="71.25">
      <c r="A86">
        <v>95586259</v>
      </c>
      <c r="B86" t="s">
        <v>84</v>
      </c>
      <c r="E86" s="9" t="s">
        <v>132</v>
      </c>
      <c r="F86" s="10" t="s">
        <v>88</v>
      </c>
      <c r="G86">
        <v>86</v>
      </c>
      <c r="H86">
        <v>1</v>
      </c>
      <c r="I86" s="73"/>
      <c r="J86" s="11">
        <v>20.81</v>
      </c>
      <c r="K86" s="11">
        <f t="shared" si="5"/>
        <v>1789.6599999999999</v>
      </c>
    </row>
    <row r="87" spans="1:11" ht="57">
      <c r="A87">
        <v>95586331</v>
      </c>
      <c r="B87" t="s">
        <v>89</v>
      </c>
      <c r="E87" s="9" t="s">
        <v>133</v>
      </c>
      <c r="F87" s="10" t="s">
        <v>135</v>
      </c>
      <c r="G87">
        <v>69</v>
      </c>
      <c r="H87">
        <v>1</v>
      </c>
      <c r="I87" s="73">
        <v>2</v>
      </c>
      <c r="J87" s="11">
        <v>23.63</v>
      </c>
      <c r="K87" s="11">
        <f t="shared" si="5"/>
        <v>1630.47</v>
      </c>
    </row>
    <row r="88" spans="1:11" ht="71.25">
      <c r="A88">
        <v>95586329</v>
      </c>
      <c r="B88" t="s">
        <v>90</v>
      </c>
      <c r="E88" s="9" t="s">
        <v>134</v>
      </c>
      <c r="F88" s="10" t="s">
        <v>136</v>
      </c>
      <c r="G88">
        <v>69</v>
      </c>
      <c r="H88">
        <v>1</v>
      </c>
      <c r="I88" s="73"/>
      <c r="J88" s="11">
        <v>23.63</v>
      </c>
      <c r="K88" s="11">
        <f t="shared" si="5"/>
        <v>1630.47</v>
      </c>
    </row>
    <row r="89" spans="1:11" ht="85.5">
      <c r="A89">
        <v>95586274</v>
      </c>
      <c r="B89" t="s">
        <v>95</v>
      </c>
      <c r="E89" s="9" t="s">
        <v>140</v>
      </c>
      <c r="F89" s="10" t="s">
        <v>101</v>
      </c>
      <c r="G89">
        <v>76</v>
      </c>
      <c r="H89">
        <v>1</v>
      </c>
      <c r="I89" s="73">
        <v>3</v>
      </c>
      <c r="J89" s="11">
        <v>20.81</v>
      </c>
      <c r="K89" s="11">
        <f t="shared" si="5"/>
        <v>1581.56</v>
      </c>
    </row>
    <row r="90" spans="1:11" ht="85.5">
      <c r="A90">
        <v>95586286</v>
      </c>
      <c r="B90" t="s">
        <v>96</v>
      </c>
      <c r="E90" s="9" t="s">
        <v>141</v>
      </c>
      <c r="F90" s="10" t="s">
        <v>102</v>
      </c>
      <c r="G90">
        <v>76</v>
      </c>
      <c r="H90">
        <v>1</v>
      </c>
      <c r="I90" s="73"/>
      <c r="J90" s="11">
        <v>20.81</v>
      </c>
      <c r="K90" s="11">
        <f t="shared" si="5"/>
        <v>1581.56</v>
      </c>
    </row>
    <row r="91" spans="1:11" ht="85.5">
      <c r="A91">
        <v>95586261</v>
      </c>
      <c r="B91" t="s">
        <v>97</v>
      </c>
      <c r="E91" s="9" t="s">
        <v>142</v>
      </c>
      <c r="F91" s="10" t="s">
        <v>103</v>
      </c>
      <c r="G91">
        <v>76</v>
      </c>
      <c r="H91">
        <v>1</v>
      </c>
      <c r="I91" s="73"/>
      <c r="J91" s="11">
        <v>20.81</v>
      </c>
      <c r="K91" s="11">
        <f t="shared" si="5"/>
        <v>1581.56</v>
      </c>
    </row>
    <row r="92" spans="1:11" ht="85.5">
      <c r="A92">
        <v>95586344</v>
      </c>
      <c r="B92" t="s">
        <v>104</v>
      </c>
      <c r="E92" s="9" t="s">
        <v>143</v>
      </c>
      <c r="F92" s="10" t="s">
        <v>145</v>
      </c>
      <c r="G92">
        <v>69</v>
      </c>
      <c r="H92">
        <v>1</v>
      </c>
      <c r="I92" s="73">
        <v>2</v>
      </c>
      <c r="J92" s="11">
        <v>20.43</v>
      </c>
      <c r="K92" s="11">
        <f t="shared" si="5"/>
        <v>1409.67</v>
      </c>
    </row>
    <row r="93" spans="1:11" ht="28.5">
      <c r="A93">
        <v>95586298</v>
      </c>
      <c r="B93" t="s">
        <v>105</v>
      </c>
      <c r="E93" s="9" t="s">
        <v>144</v>
      </c>
      <c r="F93" s="10" t="s">
        <v>109</v>
      </c>
      <c r="G93">
        <v>69</v>
      </c>
      <c r="H93">
        <v>1</v>
      </c>
      <c r="I93" s="73"/>
      <c r="J93" s="11">
        <v>20.43</v>
      </c>
      <c r="K93" s="11">
        <f>G93*J93</f>
        <v>1409.67</v>
      </c>
    </row>
    <row r="94" spans="1:11">
      <c r="E94" s="9"/>
      <c r="G94">
        <f>SUM(G83:G93)</f>
        <v>828</v>
      </c>
      <c r="J94" s="11"/>
      <c r="K94" s="11">
        <f>SUM(K83:K93)</f>
        <v>16798.28</v>
      </c>
    </row>
  </sheetData>
  <mergeCells count="36">
    <mergeCell ref="I29:I30"/>
    <mergeCell ref="I4:I5"/>
    <mergeCell ref="I6:I7"/>
    <mergeCell ref="I8:I9"/>
    <mergeCell ref="I10:I11"/>
    <mergeCell ref="I12:I13"/>
    <mergeCell ref="I14:I15"/>
    <mergeCell ref="I16:I17"/>
    <mergeCell ref="I20:I21"/>
    <mergeCell ref="I22:I23"/>
    <mergeCell ref="I24:I25"/>
    <mergeCell ref="I26:I28"/>
    <mergeCell ref="I61:I62"/>
    <mergeCell ref="I37:I38"/>
    <mergeCell ref="I39:I40"/>
    <mergeCell ref="I41:I42"/>
    <mergeCell ref="I43:I44"/>
    <mergeCell ref="I45:I46"/>
    <mergeCell ref="I47:I48"/>
    <mergeCell ref="I49:I50"/>
    <mergeCell ref="I53:I54"/>
    <mergeCell ref="I55:I56"/>
    <mergeCell ref="I57:I58"/>
    <mergeCell ref="I59:I60"/>
    <mergeCell ref="I92:I93"/>
    <mergeCell ref="I63:I64"/>
    <mergeCell ref="I65:I66"/>
    <mergeCell ref="I70:I71"/>
    <mergeCell ref="I72:I73"/>
    <mergeCell ref="I74:I75"/>
    <mergeCell ref="I76:I78"/>
    <mergeCell ref="I79:I80"/>
    <mergeCell ref="I83:I84"/>
    <mergeCell ref="I85:I86"/>
    <mergeCell ref="I87:I88"/>
    <mergeCell ref="I89:I9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Sheet3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敖佳炫</dc:creator>
  <cp:lastModifiedBy>敖佳炫</cp:lastModifiedBy>
  <dcterms:created xsi:type="dcterms:W3CDTF">2025-11-10T01:22:00Z</dcterms:created>
  <dcterms:modified xsi:type="dcterms:W3CDTF">2025-11-10T04:34:05Z</dcterms:modified>
</cp:coreProperties>
</file>