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<sst xmlns="http://schemas.openxmlformats.org/spreadsheetml/2006/main" count="86" uniqueCount="86">
  <si>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</si>
  <si>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</si>
  <si>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</si>
  <si>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10/27/2025</t>
  </si>
  <si>
    <t>End Date:</t>
  </si>
  <si>
    <t>11/09/2025</t>
  </si>
  <si>
    <t>Report Run Date:</t>
  </si>
  <si>
    <t>11/10/2025</t>
  </si>
  <si>
    <t>Division</t>
  </si>
  <si>
    <t>Current And Future Inventory</t>
  </si>
  <si>
    <t>Current And History Sales Comparison</t>
  </si>
  <si>
    <t>AMAZON</t>
  </si>
  <si>
    <t>CSNSTORES</t>
  </si>
  <si>
    <t>MACY02</t>
  </si>
  <si>
    <t>KOHLDSN</t>
  </si>
  <si>
    <t>OVERSTOCK01</t>
  </si>
  <si>
    <t>JCPENNEY01</t>
  </si>
  <si>
    <t>OLLIIX</t>
  </si>
  <si>
    <t>TGTDVS</t>
  </si>
  <si>
    <t>ASHFURNDS</t>
  </si>
  <si>
    <t>NRTPORT</t>
  </si>
  <si>
    <t>BLK01</t>
  </si>
  <si>
    <t>HDDS</t>
  </si>
  <si>
    <t>DLBRAND</t>
  </si>
  <si>
    <t>AMAZONDI</t>
  </si>
  <si>
    <t>COSTCO01</t>
  </si>
  <si>
    <t>DLHWALMART</t>
  </si>
  <si>
    <t>KIRKLANDDS</t>
  </si>
  <si>
    <t>ZOLA</t>
  </si>
  <si>
    <t>WALMARTDS</t>
  </si>
  <si>
    <t>HSNDS</t>
  </si>
  <si>
    <t>ROOMECOM</t>
  </si>
  <si>
    <t>DLCROSCILL</t>
  </si>
  <si>
    <t>LAMPDS</t>
  </si>
  <si>
    <t>HHGLOBALTTS</t>
  </si>
  <si>
    <t>AAFESDS</t>
  </si>
  <si>
    <t>HOUZZ</t>
  </si>
  <si>
    <t>BEALLSDS</t>
  </si>
  <si>
    <t>LOWESDS</t>
  </si>
  <si>
    <t>DESINC</t>
  </si>
  <si>
    <t>NORDSTRACKDS</t>
  </si>
  <si>
    <t>CHEWYDS</t>
  </si>
  <si>
    <t>BLOOM02</t>
  </si>
  <si>
    <t>CUSTSERV</t>
  </si>
  <si>
    <t>FINGERHUTDS</t>
  </si>
  <si>
    <t>AMERSIGNDS</t>
  </si>
  <si>
    <t>BIGLOTSDS</t>
  </si>
  <si>
    <t>JLAHOSP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</si>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</sst>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E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48</v>
      </c>
      <c r="K3" s="4" t="s">
        <v>48</v>
      </c>
      <c r="L3" s="4" t="s">
        <v>48</v>
      </c>
      <c r="M3" s="4" t="s">
        <v>48</v>
      </c>
      <c r="N3" s="4" t="s">
        <v>49</v>
      </c>
      <c r="O3" s="4" t="s">
        <v>49</v>
      </c>
      <c r="P3" s="4" t="s">
        <v>49</v>
      </c>
      <c r="Q3" s="4" t="s">
        <v>49</v>
      </c>
      <c r="R3" s="4" t="s">
        <v>50</v>
      </c>
      <c r="S3" s="4" t="s">
        <v>51</v>
      </c>
      <c r="T3" s="4" t="s">
        <v>52</v>
      </c>
      <c r="U3" s="4" t="s">
        <v>53</v>
      </c>
      <c r="V3" s="4" t="s">
        <v>48</v>
      </c>
      <c r="W3" s="4" t="s">
        <v>48</v>
      </c>
      <c r="X3" s="4" t="s">
        <v>48</v>
      </c>
      <c r="Y3" s="4" t="s">
        <v>49</v>
      </c>
      <c r="Z3" s="4" t="s">
        <v>49</v>
      </c>
      <c r="AA3" s="4" t="s">
        <v>49</v>
      </c>
      <c r="AB3" s="4" t="s">
        <v>50</v>
      </c>
      <c r="AC3" s="4" t="s">
        <v>51</v>
      </c>
      <c r="AD3" s="4" t="s">
        <v>48</v>
      </c>
      <c r="AE3" s="4" t="s">
        <v>48</v>
      </c>
      <c r="AF3" s="4" t="s">
        <v>48</v>
      </c>
      <c r="AG3" s="4" t="s">
        <v>49</v>
      </c>
      <c r="AH3" s="4" t="s">
        <v>49</v>
      </c>
      <c r="AI3" s="4" t="s">
        <v>49</v>
      </c>
      <c r="AJ3" s="4" t="s">
        <v>50</v>
      </c>
      <c r="AK3" s="4" t="s">
        <v>51</v>
      </c>
      <c r="AL3" s="4" t="s">
        <v>48</v>
      </c>
      <c r="AM3" s="4" t="s">
        <v>48</v>
      </c>
      <c r="AN3" s="4" t="s">
        <v>48</v>
      </c>
      <c r="AO3" s="4" t="s">
        <v>49</v>
      </c>
      <c r="AP3" s="4" t="s">
        <v>49</v>
      </c>
      <c r="AQ3" s="4" t="s">
        <v>49</v>
      </c>
      <c r="AR3" s="4" t="s">
        <v>50</v>
      </c>
      <c r="AS3" s="4" t="s">
        <v>51</v>
      </c>
      <c r="AT3" s="4" t="s">
        <v>48</v>
      </c>
      <c r="AU3" s="4" t="s">
        <v>48</v>
      </c>
      <c r="AV3" s="4" t="s">
        <v>48</v>
      </c>
      <c r="AW3" s="4" t="s">
        <v>49</v>
      </c>
      <c r="AX3" s="4" t="s">
        <v>49</v>
      </c>
      <c r="AY3" s="4" t="s">
        <v>49</v>
      </c>
      <c r="AZ3" s="4" t="s">
        <v>50</v>
      </c>
      <c r="BA3" s="4" t="s">
        <v>51</v>
      </c>
      <c r="BB3" s="4" t="s">
        <v>48</v>
      </c>
      <c r="BC3" s="4" t="s">
        <v>48</v>
      </c>
      <c r="BD3" s="4" t="s">
        <v>48</v>
      </c>
      <c r="BE3" s="4" t="s">
        <v>49</v>
      </c>
      <c r="BF3" s="4" t="s">
        <v>49</v>
      </c>
      <c r="BG3" s="4" t="s">
        <v>49</v>
      </c>
      <c r="BH3" s="4" t="s">
        <v>50</v>
      </c>
      <c r="BI3" s="4" t="s">
        <v>51</v>
      </c>
      <c r="BJ3" s="4" t="s">
        <v>48</v>
      </c>
      <c r="BK3" s="4" t="s">
        <v>48</v>
      </c>
      <c r="BL3" s="4" t="s">
        <v>48</v>
      </c>
      <c r="BM3" s="4" t="s">
        <v>49</v>
      </c>
      <c r="BN3" s="4" t="s">
        <v>49</v>
      </c>
      <c r="BO3" s="4" t="s">
        <v>49</v>
      </c>
      <c r="BP3" s="4" t="s">
        <v>50</v>
      </c>
      <c r="BQ3" s="4" t="s">
        <v>51</v>
      </c>
      <c r="BR3" s="4" t="s">
        <v>48</v>
      </c>
      <c r="BS3" s="4" t="s">
        <v>48</v>
      </c>
      <c r="BT3" s="4" t="s">
        <v>48</v>
      </c>
      <c r="BU3" s="4" t="s">
        <v>49</v>
      </c>
      <c r="BV3" s="4" t="s">
        <v>49</v>
      </c>
      <c r="BW3" s="4" t="s">
        <v>49</v>
      </c>
      <c r="BX3" s="4" t="s">
        <v>50</v>
      </c>
      <c r="BY3" s="4" t="s">
        <v>51</v>
      </c>
      <c r="BZ3" s="4" t="s">
        <v>48</v>
      </c>
      <c r="CA3" s="4" t="s">
        <v>48</v>
      </c>
      <c r="CB3" s="4" t="s">
        <v>48</v>
      </c>
      <c r="CC3" s="4" t="s">
        <v>49</v>
      </c>
      <c r="CD3" s="4" t="s">
        <v>49</v>
      </c>
      <c r="CE3" s="4" t="s">
        <v>49</v>
      </c>
      <c r="CF3" s="4" t="s">
        <v>50</v>
      </c>
      <c r="CG3" s="4" t="s">
        <v>51</v>
      </c>
      <c r="CH3" s="4" t="s">
        <v>48</v>
      </c>
      <c r="CI3" s="4" t="s">
        <v>48</v>
      </c>
      <c r="CJ3" s="4" t="s">
        <v>48</v>
      </c>
      <c r="CK3" s="4" t="s">
        <v>49</v>
      </c>
      <c r="CL3" s="4" t="s">
        <v>49</v>
      </c>
      <c r="CM3" s="4" t="s">
        <v>49</v>
      </c>
      <c r="CN3" s="4" t="s">
        <v>50</v>
      </c>
      <c r="CO3" s="4" t="s">
        <v>51</v>
      </c>
      <c r="CP3" s="4" t="s">
        <v>48</v>
      </c>
      <c r="CQ3" s="4" t="s">
        <v>48</v>
      </c>
      <c r="CR3" s="4" t="s">
        <v>48</v>
      </c>
      <c r="CS3" s="4" t="s">
        <v>49</v>
      </c>
      <c r="CT3" s="4" t="s">
        <v>49</v>
      </c>
      <c r="CU3" s="4" t="s">
        <v>49</v>
      </c>
      <c r="CV3" s="4" t="s">
        <v>50</v>
      </c>
      <c r="CW3" s="4" t="s">
        <v>51</v>
      </c>
      <c r="CX3" s="4" t="s">
        <v>48</v>
      </c>
      <c r="CY3" s="4" t="s">
        <v>48</v>
      </c>
      <c r="CZ3" s="4" t="s">
        <v>48</v>
      </c>
      <c r="DA3" s="4" t="s">
        <v>49</v>
      </c>
      <c r="DB3" s="4" t="s">
        <v>49</v>
      </c>
      <c r="DC3" s="4" t="s">
        <v>49</v>
      </c>
      <c r="DD3" s="4" t="s">
        <v>50</v>
      </c>
      <c r="DE3" s="4" t="s">
        <v>51</v>
      </c>
      <c r="DF3" s="4" t="s">
        <v>48</v>
      </c>
      <c r="DG3" s="4" t="s">
        <v>48</v>
      </c>
      <c r="DH3" s="4" t="s">
        <v>48</v>
      </c>
      <c r="DI3" s="4" t="s">
        <v>49</v>
      </c>
      <c r="DJ3" s="4" t="s">
        <v>49</v>
      </c>
      <c r="DK3" s="4" t="s">
        <v>49</v>
      </c>
      <c r="DL3" s="4" t="s">
        <v>50</v>
      </c>
      <c r="DM3" s="4" t="s">
        <v>51</v>
      </c>
      <c r="DN3" s="4" t="s">
        <v>48</v>
      </c>
      <c r="DO3" s="4" t="s">
        <v>48</v>
      </c>
      <c r="DP3" s="4" t="s">
        <v>48</v>
      </c>
      <c r="DQ3" s="4" t="s">
        <v>49</v>
      </c>
      <c r="DR3" s="4" t="s">
        <v>49</v>
      </c>
      <c r="DS3" s="4" t="s">
        <v>49</v>
      </c>
      <c r="DT3" s="4" t="s">
        <v>50</v>
      </c>
      <c r="DU3" s="4" t="s">
        <v>51</v>
      </c>
      <c r="DV3" s="4" t="s">
        <v>48</v>
      </c>
      <c r="DW3" s="4" t="s">
        <v>48</v>
      </c>
      <c r="DX3" s="4" t="s">
        <v>48</v>
      </c>
      <c r="DY3" s="4" t="s">
        <v>49</v>
      </c>
      <c r="DZ3" s="4" t="s">
        <v>49</v>
      </c>
      <c r="EA3" s="4" t="s">
        <v>49</v>
      </c>
      <c r="EB3" s="4" t="s">
        <v>50</v>
      </c>
      <c r="EC3" s="4" t="s">
        <v>51</v>
      </c>
      <c r="ED3" s="4" t="s">
        <v>48</v>
      </c>
      <c r="EE3" s="4" t="s">
        <v>48</v>
      </c>
      <c r="EF3" s="4" t="s">
        <v>48</v>
      </c>
      <c r="EG3" s="4" t="s">
        <v>49</v>
      </c>
      <c r="EH3" s="4" t="s">
        <v>49</v>
      </c>
      <c r="EI3" s="4" t="s">
        <v>49</v>
      </c>
      <c r="EJ3" s="4" t="s">
        <v>50</v>
      </c>
      <c r="EK3" s="4" t="s">
        <v>51</v>
      </c>
      <c r="EL3" s="4" t="s">
        <v>48</v>
      </c>
      <c r="EM3" s="4" t="s">
        <v>48</v>
      </c>
      <c r="EN3" s="4" t="s">
        <v>48</v>
      </c>
      <c r="EO3" s="4" t="s">
        <v>49</v>
      </c>
      <c r="EP3" s="4" t="s">
        <v>49</v>
      </c>
      <c r="EQ3" s="4" t="s">
        <v>49</v>
      </c>
      <c r="ER3" s="4" t="s">
        <v>50</v>
      </c>
      <c r="ES3" s="4" t="s">
        <v>51</v>
      </c>
      <c r="ET3" s="4" t="s">
        <v>48</v>
      </c>
      <c r="EU3" s="4" t="s">
        <v>48</v>
      </c>
      <c r="EV3" s="4" t="s">
        <v>48</v>
      </c>
      <c r="EW3" s="4" t="s">
        <v>49</v>
      </c>
      <c r="EX3" s="4" t="s">
        <v>49</v>
      </c>
      <c r="EY3" s="4" t="s">
        <v>49</v>
      </c>
      <c r="EZ3" s="4" t="s">
        <v>50</v>
      </c>
      <c r="FA3" s="4" t="s">
        <v>51</v>
      </c>
      <c r="FB3" s="4" t="s">
        <v>48</v>
      </c>
      <c r="FC3" s="4" t="s">
        <v>48</v>
      </c>
      <c r="FD3" s="4" t="s">
        <v>48</v>
      </c>
      <c r="FE3" s="4" t="s">
        <v>49</v>
      </c>
      <c r="FF3" s="4" t="s">
        <v>49</v>
      </c>
      <c r="FG3" s="4" t="s">
        <v>49</v>
      </c>
      <c r="FH3" s="4" t="s">
        <v>50</v>
      </c>
      <c r="FI3" s="4" t="s">
        <v>51</v>
      </c>
      <c r="FJ3" s="4" t="s">
        <v>48</v>
      </c>
      <c r="FK3" s="4" t="s">
        <v>48</v>
      </c>
      <c r="FL3" s="4" t="s">
        <v>48</v>
      </c>
      <c r="FM3" s="4" t="s">
        <v>49</v>
      </c>
      <c r="FN3" s="4" t="s">
        <v>49</v>
      </c>
      <c r="FO3" s="4" t="s">
        <v>49</v>
      </c>
      <c r="FP3" s="4" t="s">
        <v>50</v>
      </c>
      <c r="FQ3" s="4" t="s">
        <v>51</v>
      </c>
      <c r="FR3" s="4" t="s">
        <v>48</v>
      </c>
      <c r="FS3" s="4" t="s">
        <v>48</v>
      </c>
      <c r="FT3" s="4" t="s">
        <v>48</v>
      </c>
      <c r="FU3" s="4" t="s">
        <v>49</v>
      </c>
      <c r="FV3" s="4" t="s">
        <v>49</v>
      </c>
      <c r="FW3" s="4" t="s">
        <v>49</v>
      </c>
      <c r="FX3" s="4" t="s">
        <v>50</v>
      </c>
      <c r="FY3" s="4" t="s">
        <v>51</v>
      </c>
      <c r="FZ3" s="4" t="s">
        <v>48</v>
      </c>
      <c r="GA3" s="4" t="s">
        <v>48</v>
      </c>
      <c r="GB3" s="4" t="s">
        <v>48</v>
      </c>
      <c r="GC3" s="4" t="s">
        <v>49</v>
      </c>
      <c r="GD3" s="4" t="s">
        <v>49</v>
      </c>
      <c r="GE3" s="4" t="s">
        <v>49</v>
      </c>
      <c r="GF3" s="4" t="s">
        <v>50</v>
      </c>
      <c r="GG3" s="4" t="s">
        <v>51</v>
      </c>
      <c r="GH3" s="4" t="s">
        <v>48</v>
      </c>
      <c r="GI3" s="4" t="s">
        <v>48</v>
      </c>
      <c r="GJ3" s="4" t="s">
        <v>48</v>
      </c>
      <c r="GK3" s="4" t="s">
        <v>49</v>
      </c>
      <c r="GL3" s="4" t="s">
        <v>49</v>
      </c>
      <c r="GM3" s="4" t="s">
        <v>49</v>
      </c>
      <c r="GN3" s="4" t="s">
        <v>50</v>
      </c>
      <c r="GO3" s="4" t="s">
        <v>51</v>
      </c>
      <c r="GP3" s="4" t="s">
        <v>48</v>
      </c>
      <c r="GQ3" s="4" t="s">
        <v>48</v>
      </c>
      <c r="GR3" s="4" t="s">
        <v>48</v>
      </c>
      <c r="GS3" s="4" t="s">
        <v>49</v>
      </c>
      <c r="GT3" s="4" t="s">
        <v>49</v>
      </c>
      <c r="GU3" s="4" t="s">
        <v>49</v>
      </c>
      <c r="GV3" s="4" t="s">
        <v>50</v>
      </c>
      <c r="GW3" s="4" t="s">
        <v>51</v>
      </c>
      <c r="GX3" s="4" t="s">
        <v>48</v>
      </c>
      <c r="GY3" s="4" t="s">
        <v>48</v>
      </c>
      <c r="GZ3" s="4" t="s">
        <v>48</v>
      </c>
      <c r="HA3" s="4" t="s">
        <v>49</v>
      </c>
      <c r="HB3" s="4" t="s">
        <v>49</v>
      </c>
      <c r="HC3" s="4" t="s">
        <v>49</v>
      </c>
      <c r="HD3" s="4" t="s">
        <v>50</v>
      </c>
      <c r="HE3" s="4" t="s">
        <v>51</v>
      </c>
      <c r="HF3" s="4" t="s">
        <v>48</v>
      </c>
      <c r="HG3" s="4" t="s">
        <v>48</v>
      </c>
      <c r="HH3" s="4" t="s">
        <v>48</v>
      </c>
      <c r="HI3" s="4" t="s">
        <v>49</v>
      </c>
      <c r="HJ3" s="4" t="s">
        <v>49</v>
      </c>
      <c r="HK3" s="4" t="s">
        <v>49</v>
      </c>
      <c r="HL3" s="4" t="s">
        <v>50</v>
      </c>
      <c r="HM3" s="4" t="s">
        <v>51</v>
      </c>
      <c r="HN3" s="4" t="s">
        <v>48</v>
      </c>
      <c r="HO3" s="4" t="s">
        <v>48</v>
      </c>
      <c r="HP3" s="4" t="s">
        <v>48</v>
      </c>
      <c r="HQ3" s="4" t="s">
        <v>49</v>
      </c>
      <c r="HR3" s="4" t="s">
        <v>49</v>
      </c>
      <c r="HS3" s="4" t="s">
        <v>49</v>
      </c>
      <c r="HT3" s="4" t="s">
        <v>50</v>
      </c>
      <c r="HU3" s="4" t="s">
        <v>51</v>
      </c>
      <c r="HV3" s="4" t="s">
        <v>48</v>
      </c>
      <c r="HW3" s="4" t="s">
        <v>48</v>
      </c>
      <c r="HX3" s="4" t="s">
        <v>48</v>
      </c>
      <c r="HY3" s="4" t="s">
        <v>49</v>
      </c>
      <c r="HZ3" s="4" t="s">
        <v>49</v>
      </c>
      <c r="IA3" s="4" t="s">
        <v>49</v>
      </c>
      <c r="IB3" s="4" t="s">
        <v>50</v>
      </c>
      <c r="IC3" s="4" t="s">
        <v>51</v>
      </c>
      <c r="ID3" s="4" t="s">
        <v>48</v>
      </c>
      <c r="IE3" s="4" t="s">
        <v>48</v>
      </c>
      <c r="IF3" s="4" t="s">
        <v>48</v>
      </c>
      <c r="IG3" s="4" t="s">
        <v>49</v>
      </c>
      <c r="IH3" s="4" t="s">
        <v>49</v>
      </c>
      <c r="II3" s="4" t="s">
        <v>49</v>
      </c>
      <c r="IJ3" s="4" t="s">
        <v>50</v>
      </c>
      <c r="IK3" s="4" t="s">
        <v>51</v>
      </c>
      <c r="IL3" s="4" t="s">
        <v>48</v>
      </c>
      <c r="IM3" s="4" t="s">
        <v>48</v>
      </c>
      <c r="IN3" s="4" t="s">
        <v>48</v>
      </c>
      <c r="IO3" s="4" t="s">
        <v>49</v>
      </c>
      <c r="IP3" s="4" t="s">
        <v>49</v>
      </c>
      <c r="IQ3" s="4" t="s">
        <v>49</v>
      </c>
      <c r="IR3" s="4" t="s">
        <v>50</v>
      </c>
      <c r="IS3" s="4" t="s">
        <v>51</v>
      </c>
      <c r="IT3" s="4" t="s">
        <v>48</v>
      </c>
      <c r="IU3" s="4" t="s">
        <v>48</v>
      </c>
      <c r="IV3" s="4" t="s">
        <v>48</v>
      </c>
      <c r="IW3" s="4" t="s">
        <v>49</v>
      </c>
      <c r="IX3" s="4" t="s">
        <v>49</v>
      </c>
      <c r="IY3" s="4" t="s">
        <v>49</v>
      </c>
      <c r="IZ3" s="4" t="s">
        <v>50</v>
      </c>
      <c r="JA3" s="4" t="s">
        <v>51</v>
      </c>
      <c r="JB3" s="4" t="s">
        <v>48</v>
      </c>
      <c r="JC3" s="4" t="s">
        <v>48</v>
      </c>
      <c r="JD3" s="4" t="s">
        <v>48</v>
      </c>
      <c r="JE3" s="4" t="s">
        <v>49</v>
      </c>
      <c r="JF3" s="4" t="s">
        <v>49</v>
      </c>
      <c r="JG3" s="4" t="s">
        <v>49</v>
      </c>
      <c r="JH3" s="4" t="s">
        <v>50</v>
      </c>
      <c r="JI3" s="4" t="s">
        <v>51</v>
      </c>
      <c r="JJ3" s="4" t="s">
        <v>48</v>
      </c>
      <c r="JK3" s="4" t="s">
        <v>48</v>
      </c>
      <c r="JL3" s="4" t="s">
        <v>48</v>
      </c>
      <c r="JM3" s="4" t="s">
        <v>49</v>
      </c>
      <c r="JN3" s="4" t="s">
        <v>49</v>
      </c>
      <c r="JO3" s="4" t="s">
        <v>49</v>
      </c>
      <c r="JP3" s="4" t="s">
        <v>50</v>
      </c>
      <c r="JQ3" s="4" t="s">
        <v>51</v>
      </c>
      <c r="JR3" s="4" t="s">
        <v>48</v>
      </c>
      <c r="JS3" s="4" t="s">
        <v>48</v>
      </c>
      <c r="JT3" s="4" t="s">
        <v>48</v>
      </c>
      <c r="JU3" s="4" t="s">
        <v>49</v>
      </c>
      <c r="JV3" s="4" t="s">
        <v>49</v>
      </c>
      <c r="JW3" s="4" t="s">
        <v>49</v>
      </c>
      <c r="JX3" s="4" t="s">
        <v>50</v>
      </c>
      <c r="JY3" s="4" t="s">
        <v>51</v>
      </c>
      <c r="JZ3" s="4" t="s">
        <v>48</v>
      </c>
      <c r="KA3" s="4" t="s">
        <v>48</v>
      </c>
      <c r="KB3" s="4" t="s">
        <v>48</v>
      </c>
      <c r="KC3" s="4" t="s">
        <v>49</v>
      </c>
      <c r="KD3" s="4" t="s">
        <v>49</v>
      </c>
      <c r="KE3" s="4" t="s">
        <v>49</v>
      </c>
      <c r="KF3" s="4" t="s">
        <v>50</v>
      </c>
      <c r="KG3" s="4" t="s">
        <v>51</v>
      </c>
      <c r="KH3" s="4" t="s">
        <v>48</v>
      </c>
      <c r="KI3" s="4" t="s">
        <v>48</v>
      </c>
      <c r="KJ3" s="4" t="s">
        <v>48</v>
      </c>
      <c r="KK3" s="4" t="s">
        <v>49</v>
      </c>
      <c r="KL3" s="4" t="s">
        <v>49</v>
      </c>
      <c r="KM3" s="4" t="s">
        <v>49</v>
      </c>
      <c r="KN3" s="4" t="s">
        <v>50</v>
      </c>
      <c r="KO3" s="4" t="s">
        <v>51</v>
      </c>
      <c r="KP3" s="4" t="s">
        <v>48</v>
      </c>
      <c r="KQ3" s="4" t="s">
        <v>48</v>
      </c>
      <c r="KR3" s="4" t="s">
        <v>48</v>
      </c>
      <c r="KS3" s="4" t="s">
        <v>49</v>
      </c>
      <c r="KT3" s="4" t="s">
        <v>49</v>
      </c>
      <c r="KU3" s="4" t="s">
        <v>49</v>
      </c>
      <c r="KV3" s="4" t="s">
        <v>50</v>
      </c>
      <c r="KW3" s="4" t="s">
        <v>51</v>
      </c>
      <c r="KX3" s="4" t="s">
        <v>48</v>
      </c>
      <c r="KY3" s="4" t="s">
        <v>48</v>
      </c>
      <c r="KZ3" s="4" t="s">
        <v>48</v>
      </c>
      <c r="LA3" s="4" t="s">
        <v>49</v>
      </c>
      <c r="LB3" s="4" t="s">
        <v>49</v>
      </c>
      <c r="LC3" s="4" t="s">
        <v>49</v>
      </c>
      <c r="LD3" s="4" t="s">
        <v>50</v>
      </c>
      <c r="LE3" s="4" t="s">
        <v>51</v>
      </c>
    </row>
    <row r="4">
      <c r="A4" s="4" t="s">
        <v>8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62</v>
      </c>
      <c r="O4" s="4" t="s">
        <v>63</v>
      </c>
      <c r="P4" s="4" t="s">
        <v>64</v>
      </c>
      <c r="Q4" s="4" t="s">
        <v>65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66</v>
      </c>
      <c r="W4" s="4" t="s">
        <v>67</v>
      </c>
      <c r="X4" s="4" t="s">
        <v>64</v>
      </c>
      <c r="Y4" s="4" t="s">
        <v>66</v>
      </c>
      <c r="Z4" s="4" t="s">
        <v>67</v>
      </c>
      <c r="AA4" s="4" t="s">
        <v>64</v>
      </c>
      <c r="AB4" s="4" t="s">
        <v>50</v>
      </c>
      <c r="AC4" s="4" t="s">
        <v>51</v>
      </c>
      <c r="AD4" s="4" t="s">
        <v>66</v>
      </c>
      <c r="AE4" s="4" t="s">
        <v>67</v>
      </c>
      <c r="AF4" s="4" t="s">
        <v>64</v>
      </c>
      <c r="AG4" s="4" t="s">
        <v>66</v>
      </c>
      <c r="AH4" s="4" t="s">
        <v>67</v>
      </c>
      <c r="AI4" s="4" t="s">
        <v>64</v>
      </c>
      <c r="AJ4" s="4" t="s">
        <v>50</v>
      </c>
      <c r="AK4" s="4" t="s">
        <v>51</v>
      </c>
      <c r="AL4" s="4" t="s">
        <v>66</v>
      </c>
      <c r="AM4" s="4" t="s">
        <v>67</v>
      </c>
      <c r="AN4" s="4" t="s">
        <v>64</v>
      </c>
      <c r="AO4" s="4" t="s">
        <v>66</v>
      </c>
      <c r="AP4" s="4" t="s">
        <v>67</v>
      </c>
      <c r="AQ4" s="4" t="s">
        <v>64</v>
      </c>
      <c r="AR4" s="4" t="s">
        <v>50</v>
      </c>
      <c r="AS4" s="4" t="s">
        <v>51</v>
      </c>
      <c r="AT4" s="4" t="s">
        <v>66</v>
      </c>
      <c r="AU4" s="4" t="s">
        <v>67</v>
      </c>
      <c r="AV4" s="4" t="s">
        <v>64</v>
      </c>
      <c r="AW4" s="4" t="s">
        <v>66</v>
      </c>
      <c r="AX4" s="4" t="s">
        <v>67</v>
      </c>
      <c r="AY4" s="4" t="s">
        <v>64</v>
      </c>
      <c r="AZ4" s="4" t="s">
        <v>50</v>
      </c>
      <c r="BA4" s="4" t="s">
        <v>51</v>
      </c>
      <c r="BB4" s="4" t="s">
        <v>66</v>
      </c>
      <c r="BC4" s="4" t="s">
        <v>67</v>
      </c>
      <c r="BD4" s="4" t="s">
        <v>64</v>
      </c>
      <c r="BE4" s="4" t="s">
        <v>66</v>
      </c>
      <c r="BF4" s="4" t="s">
        <v>67</v>
      </c>
      <c r="BG4" s="4" t="s">
        <v>64</v>
      </c>
      <c r="BH4" s="4" t="s">
        <v>50</v>
      </c>
      <c r="BI4" s="4" t="s">
        <v>51</v>
      </c>
      <c r="BJ4" s="4" t="s">
        <v>66</v>
      </c>
      <c r="BK4" s="4" t="s">
        <v>67</v>
      </c>
      <c r="BL4" s="4" t="s">
        <v>64</v>
      </c>
      <c r="BM4" s="4" t="s">
        <v>66</v>
      </c>
      <c r="BN4" s="4" t="s">
        <v>67</v>
      </c>
      <c r="BO4" s="4" t="s">
        <v>64</v>
      </c>
      <c r="BP4" s="4" t="s">
        <v>50</v>
      </c>
      <c r="BQ4" s="4" t="s">
        <v>51</v>
      </c>
      <c r="BR4" s="4" t="s">
        <v>66</v>
      </c>
      <c r="BS4" s="4" t="s">
        <v>67</v>
      </c>
      <c r="BT4" s="4" t="s">
        <v>64</v>
      </c>
      <c r="BU4" s="4" t="s">
        <v>66</v>
      </c>
      <c r="BV4" s="4" t="s">
        <v>67</v>
      </c>
      <c r="BW4" s="4" t="s">
        <v>64</v>
      </c>
      <c r="BX4" s="4" t="s">
        <v>50</v>
      </c>
      <c r="BY4" s="4" t="s">
        <v>51</v>
      </c>
      <c r="BZ4" s="4" t="s">
        <v>66</v>
      </c>
      <c r="CA4" s="4" t="s">
        <v>67</v>
      </c>
      <c r="CB4" s="4" t="s">
        <v>64</v>
      </c>
      <c r="CC4" s="4" t="s">
        <v>66</v>
      </c>
      <c r="CD4" s="4" t="s">
        <v>67</v>
      </c>
      <c r="CE4" s="4" t="s">
        <v>64</v>
      </c>
      <c r="CF4" s="4" t="s">
        <v>50</v>
      </c>
      <c r="CG4" s="4" t="s">
        <v>51</v>
      </c>
      <c r="CH4" s="4" t="s">
        <v>66</v>
      </c>
      <c r="CI4" s="4" t="s">
        <v>67</v>
      </c>
      <c r="CJ4" s="4" t="s">
        <v>64</v>
      </c>
      <c r="CK4" s="4" t="s">
        <v>66</v>
      </c>
      <c r="CL4" s="4" t="s">
        <v>67</v>
      </c>
      <c r="CM4" s="4" t="s">
        <v>64</v>
      </c>
      <c r="CN4" s="4" t="s">
        <v>50</v>
      </c>
      <c r="CO4" s="4" t="s">
        <v>51</v>
      </c>
      <c r="CP4" s="4" t="s">
        <v>66</v>
      </c>
      <c r="CQ4" s="4" t="s">
        <v>67</v>
      </c>
      <c r="CR4" s="4" t="s">
        <v>64</v>
      </c>
      <c r="CS4" s="4" t="s">
        <v>66</v>
      </c>
      <c r="CT4" s="4" t="s">
        <v>67</v>
      </c>
      <c r="CU4" s="4" t="s">
        <v>64</v>
      </c>
      <c r="CV4" s="4" t="s">
        <v>50</v>
      </c>
      <c r="CW4" s="4" t="s">
        <v>51</v>
      </c>
      <c r="CX4" s="4" t="s">
        <v>66</v>
      </c>
      <c r="CY4" s="4" t="s">
        <v>67</v>
      </c>
      <c r="CZ4" s="4" t="s">
        <v>64</v>
      </c>
      <c r="DA4" s="4" t="s">
        <v>66</v>
      </c>
      <c r="DB4" s="4" t="s">
        <v>67</v>
      </c>
      <c r="DC4" s="4" t="s">
        <v>64</v>
      </c>
      <c r="DD4" s="4" t="s">
        <v>50</v>
      </c>
      <c r="DE4" s="4" t="s">
        <v>51</v>
      </c>
      <c r="DF4" s="4" t="s">
        <v>66</v>
      </c>
      <c r="DG4" s="4" t="s">
        <v>67</v>
      </c>
      <c r="DH4" s="4" t="s">
        <v>64</v>
      </c>
      <c r="DI4" s="4" t="s">
        <v>66</v>
      </c>
      <c r="DJ4" s="4" t="s">
        <v>67</v>
      </c>
      <c r="DK4" s="4" t="s">
        <v>64</v>
      </c>
      <c r="DL4" s="4" t="s">
        <v>50</v>
      </c>
      <c r="DM4" s="4" t="s">
        <v>51</v>
      </c>
      <c r="DN4" s="4" t="s">
        <v>66</v>
      </c>
      <c r="DO4" s="4" t="s">
        <v>67</v>
      </c>
      <c r="DP4" s="4" t="s">
        <v>64</v>
      </c>
      <c r="DQ4" s="4" t="s">
        <v>66</v>
      </c>
      <c r="DR4" s="4" t="s">
        <v>67</v>
      </c>
      <c r="DS4" s="4" t="s">
        <v>64</v>
      </c>
      <c r="DT4" s="4" t="s">
        <v>50</v>
      </c>
      <c r="DU4" s="4" t="s">
        <v>51</v>
      </c>
      <c r="DV4" s="4" t="s">
        <v>66</v>
      </c>
      <c r="DW4" s="4" t="s">
        <v>67</v>
      </c>
      <c r="DX4" s="4" t="s">
        <v>64</v>
      </c>
      <c r="DY4" s="4" t="s">
        <v>66</v>
      </c>
      <c r="DZ4" s="4" t="s">
        <v>67</v>
      </c>
      <c r="EA4" s="4" t="s">
        <v>64</v>
      </c>
      <c r="EB4" s="4" t="s">
        <v>50</v>
      </c>
      <c r="EC4" s="4" t="s">
        <v>51</v>
      </c>
      <c r="ED4" s="4" t="s">
        <v>66</v>
      </c>
      <c r="EE4" s="4" t="s">
        <v>67</v>
      </c>
      <c r="EF4" s="4" t="s">
        <v>64</v>
      </c>
      <c r="EG4" s="4" t="s">
        <v>66</v>
      </c>
      <c r="EH4" s="4" t="s">
        <v>67</v>
      </c>
      <c r="EI4" s="4" t="s">
        <v>64</v>
      </c>
      <c r="EJ4" s="4" t="s">
        <v>50</v>
      </c>
      <c r="EK4" s="4" t="s">
        <v>51</v>
      </c>
      <c r="EL4" s="4" t="s">
        <v>66</v>
      </c>
      <c r="EM4" s="4" t="s">
        <v>67</v>
      </c>
      <c r="EN4" s="4" t="s">
        <v>64</v>
      </c>
      <c r="EO4" s="4" t="s">
        <v>66</v>
      </c>
      <c r="EP4" s="4" t="s">
        <v>67</v>
      </c>
      <c r="EQ4" s="4" t="s">
        <v>64</v>
      </c>
      <c r="ER4" s="4" t="s">
        <v>50</v>
      </c>
      <c r="ES4" s="4" t="s">
        <v>51</v>
      </c>
      <c r="ET4" s="4" t="s">
        <v>66</v>
      </c>
      <c r="EU4" s="4" t="s">
        <v>67</v>
      </c>
      <c r="EV4" s="4" t="s">
        <v>64</v>
      </c>
      <c r="EW4" s="4" t="s">
        <v>66</v>
      </c>
      <c r="EX4" s="4" t="s">
        <v>67</v>
      </c>
      <c r="EY4" s="4" t="s">
        <v>64</v>
      </c>
      <c r="EZ4" s="4" t="s">
        <v>50</v>
      </c>
      <c r="FA4" s="4" t="s">
        <v>51</v>
      </c>
      <c r="FB4" s="4" t="s">
        <v>66</v>
      </c>
      <c r="FC4" s="4" t="s">
        <v>67</v>
      </c>
      <c r="FD4" s="4" t="s">
        <v>64</v>
      </c>
      <c r="FE4" s="4" t="s">
        <v>66</v>
      </c>
      <c r="FF4" s="4" t="s">
        <v>67</v>
      </c>
      <c r="FG4" s="4" t="s">
        <v>64</v>
      </c>
      <c r="FH4" s="4" t="s">
        <v>50</v>
      </c>
      <c r="FI4" s="4" t="s">
        <v>51</v>
      </c>
      <c r="FJ4" s="4" t="s">
        <v>66</v>
      </c>
      <c r="FK4" s="4" t="s">
        <v>67</v>
      </c>
      <c r="FL4" s="4" t="s">
        <v>64</v>
      </c>
      <c r="FM4" s="4" t="s">
        <v>66</v>
      </c>
      <c r="FN4" s="4" t="s">
        <v>67</v>
      </c>
      <c r="FO4" s="4" t="s">
        <v>64</v>
      </c>
      <c r="FP4" s="4" t="s">
        <v>50</v>
      </c>
      <c r="FQ4" s="4" t="s">
        <v>51</v>
      </c>
      <c r="FR4" s="4" t="s">
        <v>66</v>
      </c>
      <c r="FS4" s="4" t="s">
        <v>67</v>
      </c>
      <c r="FT4" s="4" t="s">
        <v>64</v>
      </c>
      <c r="FU4" s="4" t="s">
        <v>66</v>
      </c>
      <c r="FV4" s="4" t="s">
        <v>67</v>
      </c>
      <c r="FW4" s="4" t="s">
        <v>64</v>
      </c>
      <c r="FX4" s="4" t="s">
        <v>50</v>
      </c>
      <c r="FY4" s="4" t="s">
        <v>51</v>
      </c>
      <c r="FZ4" s="4" t="s">
        <v>66</v>
      </c>
      <c r="GA4" s="4" t="s">
        <v>67</v>
      </c>
      <c r="GB4" s="4" t="s">
        <v>64</v>
      </c>
      <c r="GC4" s="4" t="s">
        <v>66</v>
      </c>
      <c r="GD4" s="4" t="s">
        <v>67</v>
      </c>
      <c r="GE4" s="4" t="s">
        <v>64</v>
      </c>
      <c r="GF4" s="4" t="s">
        <v>50</v>
      </c>
      <c r="GG4" s="4" t="s">
        <v>51</v>
      </c>
      <c r="GH4" s="4" t="s">
        <v>66</v>
      </c>
      <c r="GI4" s="4" t="s">
        <v>67</v>
      </c>
      <c r="GJ4" s="4" t="s">
        <v>64</v>
      </c>
      <c r="GK4" s="4" t="s">
        <v>66</v>
      </c>
      <c r="GL4" s="4" t="s">
        <v>67</v>
      </c>
      <c r="GM4" s="4" t="s">
        <v>64</v>
      </c>
      <c r="GN4" s="4" t="s">
        <v>50</v>
      </c>
      <c r="GO4" s="4" t="s">
        <v>51</v>
      </c>
      <c r="GP4" s="4" t="s">
        <v>66</v>
      </c>
      <c r="GQ4" s="4" t="s">
        <v>67</v>
      </c>
      <c r="GR4" s="4" t="s">
        <v>64</v>
      </c>
      <c r="GS4" s="4" t="s">
        <v>66</v>
      </c>
      <c r="GT4" s="4" t="s">
        <v>67</v>
      </c>
      <c r="GU4" s="4" t="s">
        <v>64</v>
      </c>
      <c r="GV4" s="4" t="s">
        <v>50</v>
      </c>
      <c r="GW4" s="4" t="s">
        <v>51</v>
      </c>
      <c r="GX4" s="4" t="s">
        <v>66</v>
      </c>
      <c r="GY4" s="4" t="s">
        <v>67</v>
      </c>
      <c r="GZ4" s="4" t="s">
        <v>64</v>
      </c>
      <c r="HA4" s="4" t="s">
        <v>66</v>
      </c>
      <c r="HB4" s="4" t="s">
        <v>67</v>
      </c>
      <c r="HC4" s="4" t="s">
        <v>64</v>
      </c>
      <c r="HD4" s="4" t="s">
        <v>50</v>
      </c>
      <c r="HE4" s="4" t="s">
        <v>51</v>
      </c>
      <c r="HF4" s="4" t="s">
        <v>66</v>
      </c>
      <c r="HG4" s="4" t="s">
        <v>67</v>
      </c>
      <c r="HH4" s="4" t="s">
        <v>64</v>
      </c>
      <c r="HI4" s="4" t="s">
        <v>66</v>
      </c>
      <c r="HJ4" s="4" t="s">
        <v>67</v>
      </c>
      <c r="HK4" s="4" t="s">
        <v>64</v>
      </c>
      <c r="HL4" s="4" t="s">
        <v>50</v>
      </c>
      <c r="HM4" s="4" t="s">
        <v>51</v>
      </c>
      <c r="HN4" s="4" t="s">
        <v>66</v>
      </c>
      <c r="HO4" s="4" t="s">
        <v>67</v>
      </c>
      <c r="HP4" s="4" t="s">
        <v>64</v>
      </c>
      <c r="HQ4" s="4" t="s">
        <v>66</v>
      </c>
      <c r="HR4" s="4" t="s">
        <v>67</v>
      </c>
      <c r="HS4" s="4" t="s">
        <v>64</v>
      </c>
      <c r="HT4" s="4" t="s">
        <v>50</v>
      </c>
      <c r="HU4" s="4" t="s">
        <v>51</v>
      </c>
      <c r="HV4" s="4" t="s">
        <v>66</v>
      </c>
      <c r="HW4" s="4" t="s">
        <v>67</v>
      </c>
      <c r="HX4" s="4" t="s">
        <v>64</v>
      </c>
      <c r="HY4" s="4" t="s">
        <v>66</v>
      </c>
      <c r="HZ4" s="4" t="s">
        <v>67</v>
      </c>
      <c r="IA4" s="4" t="s">
        <v>64</v>
      </c>
      <c r="IB4" s="4" t="s">
        <v>50</v>
      </c>
      <c r="IC4" s="4" t="s">
        <v>51</v>
      </c>
      <c r="ID4" s="4" t="s">
        <v>66</v>
      </c>
      <c r="IE4" s="4" t="s">
        <v>67</v>
      </c>
      <c r="IF4" s="4" t="s">
        <v>64</v>
      </c>
      <c r="IG4" s="4" t="s">
        <v>66</v>
      </c>
      <c r="IH4" s="4" t="s">
        <v>67</v>
      </c>
      <c r="II4" s="4" t="s">
        <v>64</v>
      </c>
      <c r="IJ4" s="4" t="s">
        <v>50</v>
      </c>
      <c r="IK4" s="4" t="s">
        <v>51</v>
      </c>
      <c r="IL4" s="4" t="s">
        <v>66</v>
      </c>
      <c r="IM4" s="4" t="s">
        <v>67</v>
      </c>
      <c r="IN4" s="4" t="s">
        <v>64</v>
      </c>
      <c r="IO4" s="4" t="s">
        <v>66</v>
      </c>
      <c r="IP4" s="4" t="s">
        <v>67</v>
      </c>
      <c r="IQ4" s="4" t="s">
        <v>64</v>
      </c>
      <c r="IR4" s="4" t="s">
        <v>50</v>
      </c>
      <c r="IS4" s="4" t="s">
        <v>51</v>
      </c>
      <c r="IT4" s="4" t="s">
        <v>66</v>
      </c>
      <c r="IU4" s="4" t="s">
        <v>67</v>
      </c>
      <c r="IV4" s="4" t="s">
        <v>64</v>
      </c>
      <c r="IW4" s="4" t="s">
        <v>66</v>
      </c>
      <c r="IX4" s="4" t="s">
        <v>67</v>
      </c>
      <c r="IY4" s="4" t="s">
        <v>64</v>
      </c>
      <c r="IZ4" s="4" t="s">
        <v>50</v>
      </c>
      <c r="JA4" s="4" t="s">
        <v>51</v>
      </c>
      <c r="JB4" s="4" t="s">
        <v>66</v>
      </c>
      <c r="JC4" s="4" t="s">
        <v>67</v>
      </c>
      <c r="JD4" s="4" t="s">
        <v>64</v>
      </c>
      <c r="JE4" s="4" t="s">
        <v>66</v>
      </c>
      <c r="JF4" s="4" t="s">
        <v>67</v>
      </c>
      <c r="JG4" s="4" t="s">
        <v>64</v>
      </c>
      <c r="JH4" s="4" t="s">
        <v>50</v>
      </c>
      <c r="JI4" s="4" t="s">
        <v>51</v>
      </c>
      <c r="JJ4" s="4" t="s">
        <v>66</v>
      </c>
      <c r="JK4" s="4" t="s">
        <v>67</v>
      </c>
      <c r="JL4" s="4" t="s">
        <v>64</v>
      </c>
      <c r="JM4" s="4" t="s">
        <v>66</v>
      </c>
      <c r="JN4" s="4" t="s">
        <v>67</v>
      </c>
      <c r="JO4" s="4" t="s">
        <v>64</v>
      </c>
      <c r="JP4" s="4" t="s">
        <v>50</v>
      </c>
      <c r="JQ4" s="4" t="s">
        <v>51</v>
      </c>
      <c r="JR4" s="4" t="s">
        <v>66</v>
      </c>
      <c r="JS4" s="4" t="s">
        <v>67</v>
      </c>
      <c r="JT4" s="4" t="s">
        <v>64</v>
      </c>
      <c r="JU4" s="4" t="s">
        <v>66</v>
      </c>
      <c r="JV4" s="4" t="s">
        <v>67</v>
      </c>
      <c r="JW4" s="4" t="s">
        <v>64</v>
      </c>
      <c r="JX4" s="4" t="s">
        <v>50</v>
      </c>
      <c r="JY4" s="4" t="s">
        <v>51</v>
      </c>
      <c r="JZ4" s="4" t="s">
        <v>66</v>
      </c>
      <c r="KA4" s="4" t="s">
        <v>67</v>
      </c>
      <c r="KB4" s="4" t="s">
        <v>64</v>
      </c>
      <c r="KC4" s="4" t="s">
        <v>66</v>
      </c>
      <c r="KD4" s="4" t="s">
        <v>67</v>
      </c>
      <c r="KE4" s="4" t="s">
        <v>64</v>
      </c>
      <c r="KF4" s="4" t="s">
        <v>50</v>
      </c>
      <c r="KG4" s="4" t="s">
        <v>51</v>
      </c>
      <c r="KH4" s="4" t="s">
        <v>66</v>
      </c>
      <c r="KI4" s="4" t="s">
        <v>67</v>
      </c>
      <c r="KJ4" s="4" t="s">
        <v>64</v>
      </c>
      <c r="KK4" s="4" t="s">
        <v>66</v>
      </c>
      <c r="KL4" s="4" t="s">
        <v>67</v>
      </c>
      <c r="KM4" s="4" t="s">
        <v>64</v>
      </c>
      <c r="KN4" s="4" t="s">
        <v>50</v>
      </c>
      <c r="KO4" s="4" t="s">
        <v>51</v>
      </c>
      <c r="KP4" s="4" t="s">
        <v>66</v>
      </c>
      <c r="KQ4" s="4" t="s">
        <v>67</v>
      </c>
      <c r="KR4" s="4" t="s">
        <v>64</v>
      </c>
      <c r="KS4" s="4" t="s">
        <v>66</v>
      </c>
      <c r="KT4" s="4" t="s">
        <v>67</v>
      </c>
      <c r="KU4" s="4" t="s">
        <v>64</v>
      </c>
      <c r="KV4" s="4" t="s">
        <v>50</v>
      </c>
      <c r="KW4" s="4" t="s">
        <v>51</v>
      </c>
      <c r="KX4" s="4" t="s">
        <v>66</v>
      </c>
      <c r="KY4" s="4" t="s">
        <v>67</v>
      </c>
      <c r="KZ4" s="4" t="s">
        <v>64</v>
      </c>
      <c r="LA4" s="4" t="s">
        <v>66</v>
      </c>
      <c r="LB4" s="4" t="s">
        <v>67</v>
      </c>
      <c r="LC4" s="4" t="s">
        <v>64</v>
      </c>
      <c r="LD4" s="4" t="s">
        <v>50</v>
      </c>
      <c r="LE4" s="4" t="s">
        <v>51</v>
      </c>
    </row>
    <row r="5">
      <c r="A5" s="10" t="s">
        <v>68</v>
      </c>
      <c r="B5" s="11">
        <v>1007264</v>
      </c>
      <c r="C5" s="11">
        <f>=ROUNDDOWN(30.0250988154075,0)</f>
      </c>
      <c r="D5" s="11">
        <v>174027</v>
      </c>
      <c r="E5" s="12">
        <v>0.8745</v>
      </c>
      <c r="F5" s="11"/>
      <c r="G5" s="11">
        <f>=ROUNDDOWN({0},0)</f>
      </c>
      <c r="H5" s="11"/>
      <c r="I5" s="12">
        <v>0.9274</v>
      </c>
      <c r="J5" s="11">
        <v>51014</v>
      </c>
      <c r="K5" s="13">
        <v>2734472.93</v>
      </c>
      <c r="L5" s="11">
        <v>2460</v>
      </c>
      <c r="M5" s="14">
        <v>1111.57</v>
      </c>
      <c r="N5" s="11">
        <v>65251</v>
      </c>
      <c r="O5" s="13">
        <v>3464340.36</v>
      </c>
      <c r="P5" s="11">
        <v>2016</v>
      </c>
      <c r="Q5" s="14">
        <v>1718.42</v>
      </c>
      <c r="R5" s="12">
        <v>-0.2182</v>
      </c>
      <c r="S5" s="12">
        <v>-0.2107</v>
      </c>
      <c r="T5" s="12">
        <v>0.2202</v>
      </c>
      <c r="U5" s="12">
        <v>-0.3531</v>
      </c>
      <c r="V5" s="11">
        <v>13927</v>
      </c>
      <c r="W5" s="13">
        <v>826466.01</v>
      </c>
      <c r="X5" s="11">
        <v>2179</v>
      </c>
      <c r="Y5" s="11">
        <v>23855</v>
      </c>
      <c r="Z5" s="13">
        <v>1349001.36</v>
      </c>
      <c r="AA5" s="11">
        <v>1718</v>
      </c>
      <c r="AB5" s="12">
        <v>-0.4162</v>
      </c>
      <c r="AC5" s="12">
        <v>-0.3873</v>
      </c>
      <c r="AD5" s="11">
        <v>6750</v>
      </c>
      <c r="AE5" s="13">
        <v>451355.03</v>
      </c>
      <c r="AF5" s="11">
        <v>2140</v>
      </c>
      <c r="AG5" s="11">
        <v>6358</v>
      </c>
      <c r="AH5" s="13">
        <v>360733.2</v>
      </c>
      <c r="AI5" s="11">
        <v>1809</v>
      </c>
      <c r="AJ5" s="12">
        <v>0.0617</v>
      </c>
      <c r="AK5" s="12">
        <v>0.2512</v>
      </c>
      <c r="AL5" s="11">
        <v>5694</v>
      </c>
      <c r="AM5" s="13">
        <v>325895.58</v>
      </c>
      <c r="AN5" s="11">
        <v>2012</v>
      </c>
      <c r="AO5" s="11">
        <v>6135</v>
      </c>
      <c r="AP5" s="13">
        <v>329098.14</v>
      </c>
      <c r="AQ5" s="11">
        <v>1629</v>
      </c>
      <c r="AR5" s="12">
        <v>-0.0719</v>
      </c>
      <c r="AS5" s="12">
        <v>-0.0097</v>
      </c>
      <c r="AT5" s="11">
        <v>5924</v>
      </c>
      <c r="AU5" s="13">
        <v>247031.55</v>
      </c>
      <c r="AV5" s="11">
        <v>2132</v>
      </c>
      <c r="AW5" s="11">
        <v>8944</v>
      </c>
      <c r="AX5" s="13">
        <v>317695.28</v>
      </c>
      <c r="AY5" s="11">
        <v>1781</v>
      </c>
      <c r="AZ5" s="12">
        <v>-0.3377</v>
      </c>
      <c r="BA5" s="12">
        <v>-0.2224</v>
      </c>
      <c r="BB5" s="11">
        <v>2548</v>
      </c>
      <c r="BC5" s="13">
        <v>201627.57</v>
      </c>
      <c r="BD5" s="11">
        <v>1873</v>
      </c>
      <c r="BE5" s="11">
        <v>4054</v>
      </c>
      <c r="BF5" s="13">
        <v>288494.02</v>
      </c>
      <c r="BG5" s="11">
        <v>1811</v>
      </c>
      <c r="BH5" s="12">
        <v>-0.3715</v>
      </c>
      <c r="BI5" s="12">
        <v>-0.3011</v>
      </c>
      <c r="BJ5" s="11">
        <v>3402</v>
      </c>
      <c r="BK5" s="13">
        <v>183342.53</v>
      </c>
      <c r="BL5" s="11">
        <v>2016</v>
      </c>
      <c r="BM5" s="11">
        <v>3620</v>
      </c>
      <c r="BN5" s="13">
        <v>177146.73</v>
      </c>
      <c r="BO5" s="11">
        <v>1588</v>
      </c>
      <c r="BP5" s="12">
        <v>-0.0602</v>
      </c>
      <c r="BQ5" s="12">
        <v>0.035</v>
      </c>
      <c r="BR5" s="11">
        <v>1396</v>
      </c>
      <c r="BS5" s="13">
        <v>99832.09</v>
      </c>
      <c r="BT5" s="11">
        <v>2141</v>
      </c>
      <c r="BU5" s="11">
        <v>1739</v>
      </c>
      <c r="BV5" s="13">
        <v>109202.56</v>
      </c>
      <c r="BW5" s="11">
        <v>1531</v>
      </c>
      <c r="BX5" s="12">
        <v>-0.1972</v>
      </c>
      <c r="BY5" s="12">
        <v>-0.0858</v>
      </c>
      <c r="BZ5" s="11">
        <v>1454</v>
      </c>
      <c r="CA5" s="13">
        <v>67780.23</v>
      </c>
      <c r="CB5" s="11">
        <v>1122</v>
      </c>
      <c r="CC5" s="11">
        <v>2819</v>
      </c>
      <c r="CD5" s="13">
        <v>133250.47</v>
      </c>
      <c r="CE5" s="11">
        <v>1249</v>
      </c>
      <c r="CF5" s="12">
        <v>-0.4842</v>
      </c>
      <c r="CG5" s="12">
        <v>-0.4913</v>
      </c>
      <c r="CH5" s="11">
        <v>220</v>
      </c>
      <c r="CI5" s="13">
        <v>13583.34</v>
      </c>
      <c r="CJ5" s="11">
        <v>587</v>
      </c>
      <c r="CK5" s="11">
        <v>150</v>
      </c>
      <c r="CL5" s="13">
        <v>8576.72</v>
      </c>
      <c r="CM5" s="11">
        <v>570</v>
      </c>
      <c r="CN5" s="12">
        <v>0.4667</v>
      </c>
      <c r="CO5" s="12">
        <v>0.5837</v>
      </c>
      <c r="CP5" s="11">
        <v>2324</v>
      </c>
      <c r="CQ5" s="13">
        <v>93005.15</v>
      </c>
      <c r="CR5" s="11">
        <v>2131</v>
      </c>
      <c r="CS5" s="11">
        <v>4164</v>
      </c>
      <c r="CT5" s="13">
        <v>210564.42</v>
      </c>
      <c r="CU5" s="11">
        <v>1747</v>
      </c>
      <c r="CV5" s="12">
        <v>-0.4419</v>
      </c>
      <c r="CW5" s="12">
        <v>-0.5583</v>
      </c>
      <c r="CX5" s="11">
        <v>1034</v>
      </c>
      <c r="CY5" s="13">
        <v>64332.99</v>
      </c>
      <c r="CZ5" s="11">
        <v>1465</v>
      </c>
      <c r="DA5" s="11">
        <v>1163</v>
      </c>
      <c r="DB5" s="13">
        <v>65186.26</v>
      </c>
      <c r="DC5" s="11">
        <v>1663</v>
      </c>
      <c r="DD5" s="12">
        <v>-0.1109</v>
      </c>
      <c r="DE5" s="12">
        <v>-0.0131</v>
      </c>
      <c r="DF5" s="11">
        <v>474</v>
      </c>
      <c r="DG5" s="13">
        <v>21493.65</v>
      </c>
      <c r="DH5" s="11">
        <v>1444</v>
      </c>
      <c r="DI5" s="11">
        <v>321</v>
      </c>
      <c r="DJ5" s="13">
        <v>13394.69</v>
      </c>
      <c r="DK5" s="11">
        <v>923</v>
      </c>
      <c r="DL5" s="12">
        <v>0.4766</v>
      </c>
      <c r="DM5" s="12">
        <v>0.6046</v>
      </c>
      <c r="DN5" s="11">
        <v>214</v>
      </c>
      <c r="DO5" s="13">
        <v>18570.19</v>
      </c>
      <c r="DP5" s="11">
        <v>2019</v>
      </c>
      <c r="DQ5" s="11"/>
      <c r="DR5" s="13"/>
      <c r="DS5" s="11"/>
      <c r="DT5" s="12"/>
      <c r="DU5" s="12"/>
      <c r="DV5" s="11">
        <v>4341</v>
      </c>
      <c r="DW5" s="13">
        <v>56202.96</v>
      </c>
      <c r="DX5" s="11"/>
      <c r="DY5" s="11"/>
      <c r="DZ5" s="13"/>
      <c r="EA5" s="11"/>
      <c r="EB5" s="12"/>
      <c r="EC5" s="12"/>
      <c r="ED5" s="11"/>
      <c r="EE5" s="13"/>
      <c r="EF5" s="11"/>
      <c r="EG5" s="11"/>
      <c r="EH5" s="13"/>
      <c r="EI5" s="11"/>
      <c r="EJ5" s="12"/>
      <c r="EK5" s="12"/>
      <c r="EL5" s="11">
        <v>234</v>
      </c>
      <c r="EM5" s="13">
        <v>14888.34</v>
      </c>
      <c r="EN5" s="11">
        <v>1453</v>
      </c>
      <c r="EO5" s="11"/>
      <c r="EP5" s="13"/>
      <c r="EQ5" s="11"/>
      <c r="ER5" s="12"/>
      <c r="ES5" s="12"/>
      <c r="ET5" s="11">
        <v>48</v>
      </c>
      <c r="EU5" s="13">
        <v>2779.07</v>
      </c>
      <c r="EV5" s="11">
        <v>211</v>
      </c>
      <c r="EW5" s="11">
        <v>105</v>
      </c>
      <c r="EX5" s="13">
        <v>5491.74</v>
      </c>
      <c r="EY5" s="11">
        <v>188</v>
      </c>
      <c r="EZ5" s="12">
        <v>-0.5429</v>
      </c>
      <c r="FA5" s="12">
        <v>-0.494</v>
      </c>
      <c r="FB5" s="11">
        <v>13</v>
      </c>
      <c r="FC5" s="13">
        <v>1055.65</v>
      </c>
      <c r="FD5" s="11">
        <v>189</v>
      </c>
      <c r="FE5" s="11">
        <v>49</v>
      </c>
      <c r="FF5" s="13">
        <v>3122.11</v>
      </c>
      <c r="FG5" s="11">
        <v>221</v>
      </c>
      <c r="FH5" s="12">
        <v>-0.7347</v>
      </c>
      <c r="FI5" s="12">
        <v>-0.6619</v>
      </c>
      <c r="FJ5" s="11">
        <v>374</v>
      </c>
      <c r="FK5" s="13">
        <v>8989.51</v>
      </c>
      <c r="FL5" s="11">
        <v>11</v>
      </c>
      <c r="FM5" s="11">
        <v>377</v>
      </c>
      <c r="FN5" s="13">
        <v>11220.34</v>
      </c>
      <c r="FO5" s="11">
        <v>130</v>
      </c>
      <c r="FP5" s="12">
        <v>-0.008</v>
      </c>
      <c r="FQ5" s="12">
        <v>-0.1988</v>
      </c>
      <c r="FR5" s="11">
        <v>151</v>
      </c>
      <c r="FS5" s="13">
        <v>8795</v>
      </c>
      <c r="FT5" s="11">
        <v>959</v>
      </c>
      <c r="FU5" s="11">
        <v>112</v>
      </c>
      <c r="FV5" s="13">
        <v>6341.69</v>
      </c>
      <c r="FW5" s="11">
        <v>504</v>
      </c>
      <c r="FX5" s="12">
        <v>0.3482</v>
      </c>
      <c r="FY5" s="12">
        <v>0.3869</v>
      </c>
      <c r="FZ5" s="11">
        <v>81</v>
      </c>
      <c r="GA5" s="13">
        <v>6153.48</v>
      </c>
      <c r="GB5" s="11">
        <v>562</v>
      </c>
      <c r="GC5" s="11">
        <v>70</v>
      </c>
      <c r="GD5" s="13">
        <v>4767.47</v>
      </c>
      <c r="GE5" s="11">
        <v>552</v>
      </c>
      <c r="GF5" s="12">
        <v>0.1571</v>
      </c>
      <c r="GG5" s="12">
        <v>0.2907</v>
      </c>
      <c r="GH5" s="11">
        <v>60</v>
      </c>
      <c r="GI5" s="13">
        <v>10181.75</v>
      </c>
      <c r="GJ5" s="11">
        <v>66</v>
      </c>
      <c r="GK5" s="11">
        <v>10</v>
      </c>
      <c r="GL5" s="13">
        <v>2908.9</v>
      </c>
      <c r="GM5" s="11">
        <v>66</v>
      </c>
      <c r="GN5" s="12">
        <v>5</v>
      </c>
      <c r="GO5" s="12">
        <v>2.5002</v>
      </c>
      <c r="GP5" s="11">
        <v>2</v>
      </c>
      <c r="GQ5" s="13">
        <v>164.9</v>
      </c>
      <c r="GR5" s="11">
        <v>176</v>
      </c>
      <c r="GS5" s="11">
        <v>8</v>
      </c>
      <c r="GT5" s="13">
        <v>465.52</v>
      </c>
      <c r="GU5" s="11">
        <v>185</v>
      </c>
      <c r="GV5" s="12">
        <v>-0.75</v>
      </c>
      <c r="GW5" s="12">
        <v>-0.6458</v>
      </c>
      <c r="GX5" s="11">
        <v>279</v>
      </c>
      <c r="GY5" s="13">
        <v>6551.83</v>
      </c>
      <c r="GZ5" s="11">
        <v>1283</v>
      </c>
      <c r="HA5" s="11">
        <v>68</v>
      </c>
      <c r="HB5" s="13">
        <v>151.97</v>
      </c>
      <c r="HC5" s="11">
        <v>543</v>
      </c>
      <c r="HD5" s="12">
        <v>3.1029</v>
      </c>
      <c r="HE5" s="12">
        <v>42.1127</v>
      </c>
      <c r="HF5" s="11">
        <v>21</v>
      </c>
      <c r="HG5" s="13">
        <v>1599.99</v>
      </c>
      <c r="HH5" s="11">
        <v>425</v>
      </c>
      <c r="HI5" s="11">
        <v>28</v>
      </c>
      <c r="HJ5" s="13">
        <v>1760.53</v>
      </c>
      <c r="HK5" s="11">
        <v>344</v>
      </c>
      <c r="HL5" s="12">
        <v>-0.25</v>
      </c>
      <c r="HM5" s="12">
        <v>-0.0912</v>
      </c>
      <c r="HN5" s="11">
        <v>5</v>
      </c>
      <c r="HO5" s="13">
        <v>544.95</v>
      </c>
      <c r="HP5" s="11">
        <v>1337</v>
      </c>
      <c r="HQ5" s="11">
        <v>8</v>
      </c>
      <c r="HR5" s="13">
        <v>582.24</v>
      </c>
      <c r="HS5" s="11">
        <v>920</v>
      </c>
      <c r="HT5" s="12">
        <v>-0.375</v>
      </c>
      <c r="HU5" s="12">
        <v>-0.064</v>
      </c>
      <c r="HV5" s="11">
        <v>22</v>
      </c>
      <c r="HW5" s="13">
        <v>942.85</v>
      </c>
      <c r="HX5" s="11">
        <v>927</v>
      </c>
      <c r="HY5" s="11">
        <v>31</v>
      </c>
      <c r="HZ5" s="13">
        <v>1969.19</v>
      </c>
      <c r="IA5" s="11">
        <v>567</v>
      </c>
      <c r="IB5" s="12">
        <v>-0.2903</v>
      </c>
      <c r="IC5" s="12">
        <v>-0.5212</v>
      </c>
      <c r="ID5" s="11">
        <v>6</v>
      </c>
      <c r="IE5" s="13">
        <v>375.1</v>
      </c>
      <c r="IF5" s="11">
        <v>68</v>
      </c>
      <c r="IG5" s="11">
        <v>12</v>
      </c>
      <c r="IH5" s="13">
        <v>712.73</v>
      </c>
      <c r="II5" s="11">
        <v>53</v>
      </c>
      <c r="IJ5" s="12">
        <v>-0.5</v>
      </c>
      <c r="IK5" s="12">
        <v>-0.4737</v>
      </c>
      <c r="IL5" s="11">
        <v>12</v>
      </c>
      <c r="IM5" s="13">
        <v>878.88</v>
      </c>
      <c r="IN5" s="11">
        <v>2207</v>
      </c>
      <c r="IO5" s="11">
        <v>678</v>
      </c>
      <c r="IP5" s="13">
        <v>39012.95</v>
      </c>
      <c r="IQ5" s="11">
        <v>1914</v>
      </c>
      <c r="IR5" s="12">
        <v>-0.9823</v>
      </c>
      <c r="IS5" s="12">
        <v>-0.9775</v>
      </c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>
        <v>17</v>
      </c>
      <c r="JP5" s="12"/>
      <c r="JQ5" s="12"/>
      <c r="JR5" s="11">
        <v>4</v>
      </c>
      <c r="JS5" s="13">
        <v>52.76</v>
      </c>
      <c r="JT5" s="11"/>
      <c r="JU5" s="11">
        <v>8</v>
      </c>
      <c r="JV5" s="13"/>
      <c r="JW5" s="11"/>
      <c r="JX5" s="12">
        <v>-0.5</v>
      </c>
      <c r="JY5" s="12"/>
      <c r="JZ5" s="11"/>
      <c r="KA5" s="13"/>
      <c r="KB5" s="11"/>
      <c r="KC5" s="11">
        <v>337</v>
      </c>
      <c r="KD5" s="13">
        <v>21130.9</v>
      </c>
      <c r="KE5" s="11">
        <v>255</v>
      </c>
      <c r="KF5" s="12"/>
      <c r="KG5" s="12"/>
      <c r="KH5" s="11"/>
      <c r="KI5" s="13"/>
      <c r="KJ5" s="11"/>
      <c r="KK5" s="11">
        <v>28</v>
      </c>
      <c r="KL5" s="13">
        <v>2358.23</v>
      </c>
      <c r="KM5" s="11">
        <v>291</v>
      </c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7</v>
      </c>
      <c r="LA5" s="11"/>
      <c r="LB5" s="13"/>
      <c r="LC5" s="11"/>
      <c r="LD5" s="12"/>
      <c r="LE5" s="12"/>
    </row>
    <row r="6">
      <c r="A6" s="10" t="s">
        <v>69</v>
      </c>
      <c r="B6" s="11">
        <v>26493</v>
      </c>
      <c r="C6" s="11">
        <f>=ROUNDDOWN(62.9586501901141,0)</f>
      </c>
      <c r="D6" s="11"/>
      <c r="E6" s="12">
        <v>0.4375</v>
      </c>
      <c r="F6" s="11"/>
      <c r="G6" s="11">
        <f>=ROUNDDOWN({0},0)</f>
      </c>
      <c r="H6" s="11"/>
      <c r="I6" s="12"/>
      <c r="J6" s="11">
        <v>731</v>
      </c>
      <c r="K6" s="13">
        <v>13750.88</v>
      </c>
      <c r="L6" s="11">
        <v>68</v>
      </c>
      <c r="M6" s="14">
        <v>202.22</v>
      </c>
      <c r="N6" s="11">
        <v>831</v>
      </c>
      <c r="O6" s="13">
        <v>13069.91</v>
      </c>
      <c r="P6" s="11">
        <v>348</v>
      </c>
      <c r="Q6" s="14">
        <v>37.56</v>
      </c>
      <c r="R6" s="12">
        <v>-0.1203</v>
      </c>
      <c r="S6" s="12">
        <v>0.0521</v>
      </c>
      <c r="T6" s="12">
        <v>-0.8046</v>
      </c>
      <c r="U6" s="12">
        <v>4.3839</v>
      </c>
      <c r="V6" s="11">
        <v>55</v>
      </c>
      <c r="W6" s="13">
        <v>944.51</v>
      </c>
      <c r="X6" s="11">
        <v>61</v>
      </c>
      <c r="Y6" s="11">
        <v>57</v>
      </c>
      <c r="Z6" s="13">
        <v>931.18</v>
      </c>
      <c r="AA6" s="11">
        <v>153</v>
      </c>
      <c r="AB6" s="12">
        <v>-0.0351</v>
      </c>
      <c r="AC6" s="12">
        <v>0.0143</v>
      </c>
      <c r="AD6" s="11">
        <v>4</v>
      </c>
      <c r="AE6" s="13">
        <v>95.2</v>
      </c>
      <c r="AF6" s="11">
        <v>52</v>
      </c>
      <c r="AG6" s="11">
        <v>8</v>
      </c>
      <c r="AH6" s="13">
        <v>158.88</v>
      </c>
      <c r="AI6" s="11">
        <v>73</v>
      </c>
      <c r="AJ6" s="12">
        <v>-0.5</v>
      </c>
      <c r="AK6" s="12">
        <v>-0.4008</v>
      </c>
      <c r="AL6" s="11">
        <v>333</v>
      </c>
      <c r="AM6" s="13">
        <v>5887.3</v>
      </c>
      <c r="AN6" s="11">
        <v>68</v>
      </c>
      <c r="AO6" s="11">
        <v>605</v>
      </c>
      <c r="AP6" s="13">
        <v>8954.41</v>
      </c>
      <c r="AQ6" s="11">
        <v>336</v>
      </c>
      <c r="AR6" s="12">
        <v>-0.4496</v>
      </c>
      <c r="AS6" s="12">
        <v>-0.3425</v>
      </c>
      <c r="AT6" s="11">
        <v>122</v>
      </c>
      <c r="AU6" s="13">
        <v>2553.6</v>
      </c>
      <c r="AV6" s="11">
        <v>28</v>
      </c>
      <c r="AW6" s="11"/>
      <c r="AX6" s="13"/>
      <c r="AY6" s="11">
        <v>17</v>
      </c>
      <c r="AZ6" s="12"/>
      <c r="BA6" s="12"/>
      <c r="BB6" s="11"/>
      <c r="BC6" s="13"/>
      <c r="BD6" s="11"/>
      <c r="BE6" s="11">
        <v>12</v>
      </c>
      <c r="BF6" s="13">
        <v>200.08</v>
      </c>
      <c r="BG6" s="11">
        <v>73</v>
      </c>
      <c r="BH6" s="12"/>
      <c r="BI6" s="12"/>
      <c r="BJ6" s="11">
        <v>163</v>
      </c>
      <c r="BK6" s="13">
        <v>3208.65</v>
      </c>
      <c r="BL6" s="11">
        <v>28</v>
      </c>
      <c r="BM6" s="11">
        <v>135</v>
      </c>
      <c r="BN6" s="13">
        <v>2562.63</v>
      </c>
      <c r="BO6" s="11">
        <v>47</v>
      </c>
      <c r="BP6" s="12">
        <v>0.2074</v>
      </c>
      <c r="BQ6" s="12">
        <v>0.2521</v>
      </c>
      <c r="BR6" s="11"/>
      <c r="BS6" s="13"/>
      <c r="BT6" s="11">
        <v>1</v>
      </c>
      <c r="BU6" s="11"/>
      <c r="BV6" s="13"/>
      <c r="BW6" s="11">
        <v>1</v>
      </c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46</v>
      </c>
      <c r="CS6" s="11"/>
      <c r="CT6" s="13"/>
      <c r="CU6" s="11">
        <v>64</v>
      </c>
      <c r="CV6" s="12"/>
      <c r="CW6" s="12"/>
      <c r="CX6" s="11">
        <v>52</v>
      </c>
      <c r="CY6" s="13">
        <v>1017.62</v>
      </c>
      <c r="CZ6" s="11">
        <v>46</v>
      </c>
      <c r="DA6" s="11">
        <v>12</v>
      </c>
      <c r="DB6" s="13">
        <v>234.73</v>
      </c>
      <c r="DC6" s="11">
        <v>101</v>
      </c>
      <c r="DD6" s="12">
        <v>3.3333</v>
      </c>
      <c r="DE6" s="12">
        <v>3.3353</v>
      </c>
      <c r="DF6" s="11"/>
      <c r="DG6" s="13"/>
      <c r="DH6" s="11">
        <v>62</v>
      </c>
      <c r="DI6" s="11"/>
      <c r="DJ6" s="13"/>
      <c r="DK6" s="11">
        <v>61</v>
      </c>
      <c r="DL6" s="12"/>
      <c r="DM6" s="12"/>
      <c r="DN6" s="11"/>
      <c r="DO6" s="13"/>
      <c r="DP6" s="11">
        <v>64</v>
      </c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>
        <v>6</v>
      </c>
      <c r="EW6" s="11"/>
      <c r="EX6" s="13"/>
      <c r="EY6" s="11">
        <v>23</v>
      </c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>
        <v>2</v>
      </c>
      <c r="FN6" s="13">
        <v>28</v>
      </c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>
        <v>1</v>
      </c>
      <c r="GK6" s="11"/>
      <c r="GL6" s="13"/>
      <c r="GM6" s="11">
        <v>1</v>
      </c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1</v>
      </c>
      <c r="HA6" s="11"/>
      <c r="HB6" s="13"/>
      <c r="HC6" s="11">
        <v>1</v>
      </c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>
        <v>2</v>
      </c>
      <c r="HW6" s="13">
        <v>44</v>
      </c>
      <c r="HX6" s="11">
        <v>23</v>
      </c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>
        <v>1</v>
      </c>
      <c r="IO6" s="11"/>
      <c r="IP6" s="13"/>
      <c r="IQ6" s="11">
        <v>4</v>
      </c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</row>
    <row r="7">
      <c r="A7" s="10" t="s">
        <v>70</v>
      </c>
      <c r="B7" s="11">
        <v>12009</v>
      </c>
      <c r="C7" s="11">
        <f>=ROUNDDOWN(10.8600108518719,0)</f>
      </c>
      <c r="D7" s="11">
        <v>16120</v>
      </c>
      <c r="E7" s="12">
        <v>0.5602</v>
      </c>
      <c r="F7" s="11"/>
      <c r="G7" s="11">
        <f>=ROUNDDOWN({0},0)</f>
      </c>
      <c r="H7" s="11"/>
      <c r="I7" s="12"/>
      <c r="J7" s="11">
        <v>1593</v>
      </c>
      <c r="K7" s="13">
        <v>88370.69</v>
      </c>
      <c r="L7" s="11">
        <v>95</v>
      </c>
      <c r="M7" s="14">
        <v>930.22</v>
      </c>
      <c r="N7" s="11">
        <v>2983</v>
      </c>
      <c r="O7" s="13">
        <v>166281.01</v>
      </c>
      <c r="P7" s="11">
        <v>159</v>
      </c>
      <c r="Q7" s="14">
        <v>1045.79</v>
      </c>
      <c r="R7" s="12">
        <v>-0.466</v>
      </c>
      <c r="S7" s="12">
        <v>-0.4685</v>
      </c>
      <c r="T7" s="12">
        <v>-0.4025</v>
      </c>
      <c r="U7" s="12">
        <v>-0.1105</v>
      </c>
      <c r="V7" s="11">
        <v>462</v>
      </c>
      <c r="W7" s="13">
        <v>29891.98</v>
      </c>
      <c r="X7" s="11">
        <v>91</v>
      </c>
      <c r="Y7" s="11">
        <v>1201</v>
      </c>
      <c r="Z7" s="13">
        <v>75149.22</v>
      </c>
      <c r="AA7" s="11">
        <v>148</v>
      </c>
      <c r="AB7" s="12">
        <v>-0.6153</v>
      </c>
      <c r="AC7" s="12">
        <v>-0.6022</v>
      </c>
      <c r="AD7" s="11">
        <v>597</v>
      </c>
      <c r="AE7" s="13">
        <v>28617.48</v>
      </c>
      <c r="AF7" s="11">
        <v>94</v>
      </c>
      <c r="AG7" s="11">
        <v>628</v>
      </c>
      <c r="AH7" s="13">
        <v>31073.28</v>
      </c>
      <c r="AI7" s="11">
        <v>157</v>
      </c>
      <c r="AJ7" s="12">
        <v>-0.0494</v>
      </c>
      <c r="AK7" s="12">
        <v>-0.079</v>
      </c>
      <c r="AL7" s="11">
        <v>43</v>
      </c>
      <c r="AM7" s="13">
        <v>2333.99</v>
      </c>
      <c r="AN7" s="11">
        <v>79</v>
      </c>
      <c r="AO7" s="11">
        <v>20</v>
      </c>
      <c r="AP7" s="13">
        <v>952.46</v>
      </c>
      <c r="AQ7" s="11">
        <v>159</v>
      </c>
      <c r="AR7" s="12">
        <v>1.15</v>
      </c>
      <c r="AS7" s="12">
        <v>1.4505</v>
      </c>
      <c r="AT7" s="11">
        <v>36</v>
      </c>
      <c r="AU7" s="13">
        <v>1447.74</v>
      </c>
      <c r="AV7" s="11">
        <v>94</v>
      </c>
      <c r="AW7" s="11">
        <v>234</v>
      </c>
      <c r="AX7" s="13">
        <v>8792.01</v>
      </c>
      <c r="AY7" s="11">
        <v>159</v>
      </c>
      <c r="AZ7" s="12">
        <v>-0.8462</v>
      </c>
      <c r="BA7" s="12">
        <v>-0.8353</v>
      </c>
      <c r="BB7" s="11">
        <v>36</v>
      </c>
      <c r="BC7" s="13">
        <v>2298.71</v>
      </c>
      <c r="BD7" s="11">
        <v>77</v>
      </c>
      <c r="BE7" s="11">
        <v>68</v>
      </c>
      <c r="BF7" s="13">
        <v>5393.24</v>
      </c>
      <c r="BG7" s="11">
        <v>159</v>
      </c>
      <c r="BH7" s="12">
        <v>-0.4706</v>
      </c>
      <c r="BI7" s="12">
        <v>-0.5738</v>
      </c>
      <c r="BJ7" s="11">
        <v>21</v>
      </c>
      <c r="BK7" s="13">
        <v>926.68</v>
      </c>
      <c r="BL7" s="11">
        <v>56</v>
      </c>
      <c r="BM7" s="11">
        <v>52</v>
      </c>
      <c r="BN7" s="13">
        <v>2335.46</v>
      </c>
      <c r="BO7" s="11">
        <v>100</v>
      </c>
      <c r="BP7" s="12">
        <v>-0.5962</v>
      </c>
      <c r="BQ7" s="12">
        <v>-0.6032</v>
      </c>
      <c r="BR7" s="11">
        <v>152</v>
      </c>
      <c r="BS7" s="13">
        <v>8668.06</v>
      </c>
      <c r="BT7" s="11">
        <v>95</v>
      </c>
      <c r="BU7" s="11">
        <v>277</v>
      </c>
      <c r="BV7" s="13">
        <v>14502.69</v>
      </c>
      <c r="BW7" s="11">
        <v>159</v>
      </c>
      <c r="BX7" s="12">
        <v>-0.4513</v>
      </c>
      <c r="BY7" s="12">
        <v>-0.4023</v>
      </c>
      <c r="BZ7" s="11">
        <v>70</v>
      </c>
      <c r="CA7" s="13">
        <v>3748.94</v>
      </c>
      <c r="CB7" s="11">
        <v>67</v>
      </c>
      <c r="CC7" s="11">
        <v>131</v>
      </c>
      <c r="CD7" s="13">
        <v>8281.11</v>
      </c>
      <c r="CE7" s="11">
        <v>132</v>
      </c>
      <c r="CF7" s="12">
        <v>-0.4656</v>
      </c>
      <c r="CG7" s="12">
        <v>-0.5473</v>
      </c>
      <c r="CH7" s="11">
        <v>16</v>
      </c>
      <c r="CI7" s="13">
        <v>825.95</v>
      </c>
      <c r="CJ7" s="11">
        <v>62</v>
      </c>
      <c r="CK7" s="11">
        <v>19</v>
      </c>
      <c r="CL7" s="13">
        <v>756.72</v>
      </c>
      <c r="CM7" s="11">
        <v>87</v>
      </c>
      <c r="CN7" s="12">
        <v>-0.1579</v>
      </c>
      <c r="CO7" s="12">
        <v>0.0915</v>
      </c>
      <c r="CP7" s="11"/>
      <c r="CQ7" s="13"/>
      <c r="CR7" s="11">
        <v>91</v>
      </c>
      <c r="CS7" s="11">
        <v>1</v>
      </c>
      <c r="CT7" s="13">
        <v>68.99</v>
      </c>
      <c r="CU7" s="11">
        <v>144</v>
      </c>
      <c r="CV7" s="12"/>
      <c r="CW7" s="12"/>
      <c r="CX7" s="11">
        <v>2</v>
      </c>
      <c r="CY7" s="13">
        <v>102.05</v>
      </c>
      <c r="CZ7" s="11">
        <v>33</v>
      </c>
      <c r="DA7" s="11">
        <v>15</v>
      </c>
      <c r="DB7" s="13">
        <v>551.66</v>
      </c>
      <c r="DC7" s="11">
        <v>101</v>
      </c>
      <c r="DD7" s="12">
        <v>-0.8667</v>
      </c>
      <c r="DE7" s="12">
        <v>-0.815</v>
      </c>
      <c r="DF7" s="11">
        <v>35</v>
      </c>
      <c r="DG7" s="13">
        <v>2308.4</v>
      </c>
      <c r="DH7" s="11">
        <v>92</v>
      </c>
      <c r="DI7" s="11">
        <v>20</v>
      </c>
      <c r="DJ7" s="13">
        <v>985.81</v>
      </c>
      <c r="DK7" s="11">
        <v>154</v>
      </c>
      <c r="DL7" s="12">
        <v>0.75</v>
      </c>
      <c r="DM7" s="12">
        <v>1.3416</v>
      </c>
      <c r="DN7" s="11">
        <v>26</v>
      </c>
      <c r="DO7" s="13">
        <v>1694.7</v>
      </c>
      <c r="DP7" s="11">
        <v>93</v>
      </c>
      <c r="DQ7" s="11"/>
      <c r="DR7" s="13"/>
      <c r="DS7" s="11"/>
      <c r="DT7" s="12"/>
      <c r="DU7" s="12"/>
      <c r="DV7" s="11"/>
      <c r="DW7" s="13"/>
      <c r="DX7" s="11"/>
      <c r="DY7" s="11"/>
      <c r="DZ7" s="13"/>
      <c r="EA7" s="11"/>
      <c r="EB7" s="12"/>
      <c r="EC7" s="12"/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>
        <v>4</v>
      </c>
      <c r="EO7" s="11"/>
      <c r="EP7" s="13"/>
      <c r="EQ7" s="11"/>
      <c r="ER7" s="12"/>
      <c r="ES7" s="12"/>
      <c r="ET7" s="11">
        <v>41</v>
      </c>
      <c r="EU7" s="13">
        <v>2297.02</v>
      </c>
      <c r="EV7" s="11">
        <v>33</v>
      </c>
      <c r="EW7" s="11">
        <v>170</v>
      </c>
      <c r="EX7" s="13">
        <v>8953.16</v>
      </c>
      <c r="EY7" s="11">
        <v>102</v>
      </c>
      <c r="EZ7" s="12">
        <v>-0.7588</v>
      </c>
      <c r="FA7" s="12">
        <v>-0.7434</v>
      </c>
      <c r="FB7" s="11">
        <v>11</v>
      </c>
      <c r="FC7" s="13">
        <v>408.96</v>
      </c>
      <c r="FD7" s="11">
        <v>33</v>
      </c>
      <c r="FE7" s="11">
        <v>25</v>
      </c>
      <c r="FF7" s="13">
        <v>1193.85</v>
      </c>
      <c r="FG7" s="11">
        <v>47</v>
      </c>
      <c r="FH7" s="12">
        <v>-0.56</v>
      </c>
      <c r="FI7" s="12">
        <v>-0.6574</v>
      </c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>
        <v>1</v>
      </c>
      <c r="FU7" s="11"/>
      <c r="FV7" s="13"/>
      <c r="FW7" s="11">
        <v>2</v>
      </c>
      <c r="FX7" s="12"/>
      <c r="FY7" s="12"/>
      <c r="FZ7" s="11">
        <v>17</v>
      </c>
      <c r="GA7" s="13">
        <v>719.47</v>
      </c>
      <c r="GB7" s="11">
        <v>80</v>
      </c>
      <c r="GC7" s="11">
        <v>21</v>
      </c>
      <c r="GD7" s="13">
        <v>1021.11</v>
      </c>
      <c r="GE7" s="11">
        <v>133</v>
      </c>
      <c r="GF7" s="12">
        <v>-0.1905</v>
      </c>
      <c r="GG7" s="12">
        <v>-0.2954</v>
      </c>
      <c r="GH7" s="11"/>
      <c r="GI7" s="13"/>
      <c r="GJ7" s="11"/>
      <c r="GK7" s="11"/>
      <c r="GL7" s="13"/>
      <c r="GM7" s="11"/>
      <c r="GN7" s="12"/>
      <c r="GO7" s="12"/>
      <c r="GP7" s="11">
        <v>21</v>
      </c>
      <c r="GQ7" s="13">
        <v>1544.82</v>
      </c>
      <c r="GR7" s="11">
        <v>84</v>
      </c>
      <c r="GS7" s="11">
        <v>28</v>
      </c>
      <c r="GT7" s="13">
        <v>1811.52</v>
      </c>
      <c r="GU7" s="11">
        <v>129</v>
      </c>
      <c r="GV7" s="12">
        <v>-0.25</v>
      </c>
      <c r="GW7" s="12">
        <v>-0.1472</v>
      </c>
      <c r="GX7" s="11"/>
      <c r="GY7" s="13"/>
      <c r="GZ7" s="11">
        <v>5</v>
      </c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>
        <v>70</v>
      </c>
      <c r="HQ7" s="11">
        <v>8</v>
      </c>
      <c r="HR7" s="13">
        <v>442.19</v>
      </c>
      <c r="HS7" s="11">
        <v>90</v>
      </c>
      <c r="HT7" s="12"/>
      <c r="HU7" s="12"/>
      <c r="HV7" s="11">
        <v>1</v>
      </c>
      <c r="HW7" s="13">
        <v>89.75</v>
      </c>
      <c r="HX7" s="11">
        <v>16</v>
      </c>
      <c r="HY7" s="11"/>
      <c r="HZ7" s="13"/>
      <c r="IA7" s="11">
        <v>23</v>
      </c>
      <c r="IB7" s="12"/>
      <c r="IC7" s="12"/>
      <c r="ID7" s="11">
        <v>3</v>
      </c>
      <c r="IE7" s="13">
        <v>157.01</v>
      </c>
      <c r="IF7" s="11">
        <v>56</v>
      </c>
      <c r="IG7" s="11">
        <v>3</v>
      </c>
      <c r="IH7" s="13">
        <v>167.84</v>
      </c>
      <c r="II7" s="11">
        <v>21</v>
      </c>
      <c r="IJ7" s="12"/>
      <c r="IK7" s="12">
        <v>-0.0645</v>
      </c>
      <c r="IL7" s="11">
        <v>2</v>
      </c>
      <c r="IM7" s="13">
        <v>288.98</v>
      </c>
      <c r="IN7" s="11">
        <v>95</v>
      </c>
      <c r="IO7" s="11">
        <v>24</v>
      </c>
      <c r="IP7" s="13">
        <v>2304.76</v>
      </c>
      <c r="IQ7" s="11">
        <v>159</v>
      </c>
      <c r="IR7" s="12">
        <v>-0.9167</v>
      </c>
      <c r="IS7" s="12">
        <v>-0.8746</v>
      </c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>
        <v>1</v>
      </c>
      <c r="JS7" s="13"/>
      <c r="JT7" s="11"/>
      <c r="JU7" s="11">
        <v>5</v>
      </c>
      <c r="JV7" s="13"/>
      <c r="JW7" s="11"/>
      <c r="JX7" s="12">
        <v>-0.8</v>
      </c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33</v>
      </c>
      <c r="KL7" s="13">
        <v>1543.93</v>
      </c>
      <c r="KM7" s="11">
        <v>88</v>
      </c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>
        <v>7</v>
      </c>
      <c r="LA7" s="11"/>
      <c r="LB7" s="13"/>
      <c r="LC7" s="11"/>
      <c r="LD7" s="12"/>
      <c r="LE7" s="12"/>
    </row>
    <row r="8">
      <c r="A8" s="10" t="s">
        <v>71</v>
      </c>
      <c r="B8" s="11">
        <v>206789</v>
      </c>
      <c r="C8" s="11">
        <f>=ROUNDDOWN(25.0077397508768,0)</f>
      </c>
      <c r="D8" s="11">
        <v>99562</v>
      </c>
      <c r="E8" s="12">
        <v>0.9741</v>
      </c>
      <c r="F8" s="11"/>
      <c r="G8" s="11">
        <f>=ROUNDDOWN({0},0)</f>
      </c>
      <c r="H8" s="11"/>
      <c r="I8" s="12">
        <v>1</v>
      </c>
      <c r="J8" s="11">
        <v>13976</v>
      </c>
      <c r="K8" s="13">
        <v>396521</v>
      </c>
      <c r="L8" s="11">
        <v>249</v>
      </c>
      <c r="M8" s="14">
        <v>1592.45</v>
      </c>
      <c r="N8" s="11">
        <v>11235</v>
      </c>
      <c r="O8" s="13">
        <v>318595.89</v>
      </c>
      <c r="P8" s="11">
        <v>277</v>
      </c>
      <c r="Q8" s="14">
        <v>1150.17</v>
      </c>
      <c r="R8" s="12">
        <v>0.244</v>
      </c>
      <c r="S8" s="12">
        <v>0.2446</v>
      </c>
      <c r="T8" s="12">
        <v>-0.1011</v>
      </c>
      <c r="U8" s="12">
        <v>0.3845</v>
      </c>
      <c r="V8" s="11">
        <v>5941</v>
      </c>
      <c r="W8" s="13">
        <v>152369.73</v>
      </c>
      <c r="X8" s="11">
        <v>211</v>
      </c>
      <c r="Y8" s="11">
        <v>4520</v>
      </c>
      <c r="Z8" s="13">
        <v>120208.04</v>
      </c>
      <c r="AA8" s="11">
        <v>226</v>
      </c>
      <c r="AB8" s="12">
        <v>0.3144</v>
      </c>
      <c r="AC8" s="12">
        <v>0.2676</v>
      </c>
      <c r="AD8" s="11">
        <v>2113</v>
      </c>
      <c r="AE8" s="13">
        <v>52208.13</v>
      </c>
      <c r="AF8" s="11">
        <v>243</v>
      </c>
      <c r="AG8" s="11">
        <v>1172</v>
      </c>
      <c r="AH8" s="13">
        <v>31076.25</v>
      </c>
      <c r="AI8" s="11">
        <v>271</v>
      </c>
      <c r="AJ8" s="12">
        <v>0.8029</v>
      </c>
      <c r="AK8" s="12">
        <v>0.68</v>
      </c>
      <c r="AL8" s="11">
        <v>2036</v>
      </c>
      <c r="AM8" s="13">
        <v>67636.91</v>
      </c>
      <c r="AN8" s="11">
        <v>235</v>
      </c>
      <c r="AO8" s="11">
        <v>1151</v>
      </c>
      <c r="AP8" s="13">
        <v>39827.58</v>
      </c>
      <c r="AQ8" s="11">
        <v>271</v>
      </c>
      <c r="AR8" s="12">
        <v>0.7689</v>
      </c>
      <c r="AS8" s="12">
        <v>0.6982</v>
      </c>
      <c r="AT8" s="11">
        <v>1173</v>
      </c>
      <c r="AU8" s="13">
        <v>34806.16</v>
      </c>
      <c r="AV8" s="11">
        <v>240</v>
      </c>
      <c r="AW8" s="11">
        <v>1260</v>
      </c>
      <c r="AX8" s="13">
        <v>33481.61</v>
      </c>
      <c r="AY8" s="11">
        <v>271</v>
      </c>
      <c r="AZ8" s="12">
        <v>-0.069</v>
      </c>
      <c r="BA8" s="12">
        <v>0.0396</v>
      </c>
      <c r="BB8" s="11">
        <v>347</v>
      </c>
      <c r="BC8" s="13">
        <v>11096</v>
      </c>
      <c r="BD8" s="11">
        <v>128</v>
      </c>
      <c r="BE8" s="11">
        <v>597</v>
      </c>
      <c r="BF8" s="13">
        <v>18191.84</v>
      </c>
      <c r="BG8" s="11">
        <v>271</v>
      </c>
      <c r="BH8" s="12">
        <v>-0.4188</v>
      </c>
      <c r="BI8" s="12">
        <v>-0.3901</v>
      </c>
      <c r="BJ8" s="11">
        <v>740</v>
      </c>
      <c r="BK8" s="13">
        <v>22385.22</v>
      </c>
      <c r="BL8" s="11">
        <v>198</v>
      </c>
      <c r="BM8" s="11">
        <v>918</v>
      </c>
      <c r="BN8" s="13">
        <v>27078.95</v>
      </c>
      <c r="BO8" s="11">
        <v>233</v>
      </c>
      <c r="BP8" s="12">
        <v>-0.1939</v>
      </c>
      <c r="BQ8" s="12">
        <v>-0.1733</v>
      </c>
      <c r="BR8" s="11">
        <v>222</v>
      </c>
      <c r="BS8" s="13">
        <v>12102.38</v>
      </c>
      <c r="BT8" s="11">
        <v>243</v>
      </c>
      <c r="BU8" s="11">
        <v>240</v>
      </c>
      <c r="BV8" s="13">
        <v>8887.32</v>
      </c>
      <c r="BW8" s="11">
        <v>274</v>
      </c>
      <c r="BX8" s="12">
        <v>-0.075</v>
      </c>
      <c r="BY8" s="12">
        <v>0.3618</v>
      </c>
      <c r="BZ8" s="11">
        <v>305</v>
      </c>
      <c r="CA8" s="13">
        <v>10466.54</v>
      </c>
      <c r="CB8" s="11">
        <v>122</v>
      </c>
      <c r="CC8" s="11">
        <v>593</v>
      </c>
      <c r="CD8" s="13">
        <v>17840.81</v>
      </c>
      <c r="CE8" s="11">
        <v>217</v>
      </c>
      <c r="CF8" s="12">
        <v>-0.4857</v>
      </c>
      <c r="CG8" s="12">
        <v>-0.4133</v>
      </c>
      <c r="CH8" s="11"/>
      <c r="CI8" s="13"/>
      <c r="CJ8" s="11"/>
      <c r="CK8" s="11"/>
      <c r="CL8" s="13"/>
      <c r="CM8" s="11"/>
      <c r="CN8" s="12"/>
      <c r="CO8" s="12"/>
      <c r="CP8" s="11">
        <v>34</v>
      </c>
      <c r="CQ8" s="13">
        <v>1528.56</v>
      </c>
      <c r="CR8" s="11">
        <v>242</v>
      </c>
      <c r="CS8" s="11">
        <v>29</v>
      </c>
      <c r="CT8" s="13">
        <v>1653.45</v>
      </c>
      <c r="CU8" s="11">
        <v>268</v>
      </c>
      <c r="CV8" s="12">
        <v>0.1724</v>
      </c>
      <c r="CW8" s="12">
        <v>-0.0755</v>
      </c>
      <c r="CX8" s="11">
        <v>273</v>
      </c>
      <c r="CY8" s="13">
        <v>10148.26</v>
      </c>
      <c r="CZ8" s="11">
        <v>202</v>
      </c>
      <c r="DA8" s="11">
        <v>202</v>
      </c>
      <c r="DB8" s="13">
        <v>5973.26</v>
      </c>
      <c r="DC8" s="11">
        <v>248</v>
      </c>
      <c r="DD8" s="12">
        <v>0.3515</v>
      </c>
      <c r="DE8" s="12">
        <v>0.6989</v>
      </c>
      <c r="DF8" s="11">
        <v>105</v>
      </c>
      <c r="DG8" s="13">
        <v>2861.92</v>
      </c>
      <c r="DH8" s="11">
        <v>122</v>
      </c>
      <c r="DI8" s="11">
        <v>115</v>
      </c>
      <c r="DJ8" s="13">
        <v>2963.65</v>
      </c>
      <c r="DK8" s="11">
        <v>97</v>
      </c>
      <c r="DL8" s="12">
        <v>-0.087</v>
      </c>
      <c r="DM8" s="12">
        <v>-0.0343</v>
      </c>
      <c r="DN8" s="11">
        <v>23</v>
      </c>
      <c r="DO8" s="13">
        <v>1195.1</v>
      </c>
      <c r="DP8" s="11">
        <v>220</v>
      </c>
      <c r="DQ8" s="11"/>
      <c r="DR8" s="13"/>
      <c r="DS8" s="11"/>
      <c r="DT8" s="12"/>
      <c r="DU8" s="12"/>
      <c r="DV8" s="11"/>
      <c r="DW8" s="13"/>
      <c r="DX8" s="11"/>
      <c r="DY8" s="11"/>
      <c r="DZ8" s="13"/>
      <c r="EA8" s="11"/>
      <c r="EB8" s="12"/>
      <c r="EC8" s="12"/>
      <c r="ED8" s="11">
        <v>353</v>
      </c>
      <c r="EE8" s="13">
        <v>10003.48</v>
      </c>
      <c r="EF8" s="11"/>
      <c r="EG8" s="11">
        <v>242</v>
      </c>
      <c r="EH8" s="13">
        <v>6117.89</v>
      </c>
      <c r="EI8" s="11"/>
      <c r="EJ8" s="12">
        <v>0.4587</v>
      </c>
      <c r="EK8" s="12">
        <v>0.6351</v>
      </c>
      <c r="EL8" s="11">
        <v>7</v>
      </c>
      <c r="EM8" s="13">
        <v>341.43</v>
      </c>
      <c r="EN8" s="11">
        <v>170</v>
      </c>
      <c r="EO8" s="11"/>
      <c r="EP8" s="13"/>
      <c r="EQ8" s="11"/>
      <c r="ER8" s="12"/>
      <c r="ES8" s="12"/>
      <c r="ET8" s="11">
        <v>1</v>
      </c>
      <c r="EU8" s="13">
        <v>19.21</v>
      </c>
      <c r="EV8" s="11">
        <v>4</v>
      </c>
      <c r="EW8" s="11">
        <v>1</v>
      </c>
      <c r="EX8" s="13">
        <v>41.1</v>
      </c>
      <c r="EY8" s="11">
        <v>1</v>
      </c>
      <c r="EZ8" s="12"/>
      <c r="FA8" s="12">
        <v>-0.5326</v>
      </c>
      <c r="FB8" s="11">
        <v>45</v>
      </c>
      <c r="FC8" s="13">
        <v>2473.8</v>
      </c>
      <c r="FD8" s="11">
        <v>64</v>
      </c>
      <c r="FE8" s="11">
        <v>30</v>
      </c>
      <c r="FF8" s="13">
        <v>1166.69</v>
      </c>
      <c r="FG8" s="11">
        <v>70</v>
      </c>
      <c r="FH8" s="12">
        <v>0.5</v>
      </c>
      <c r="FI8" s="12">
        <v>1.1204</v>
      </c>
      <c r="FJ8" s="11">
        <v>217</v>
      </c>
      <c r="FK8" s="13">
        <v>3063.31</v>
      </c>
      <c r="FL8" s="11">
        <v>47</v>
      </c>
      <c r="FM8" s="11">
        <v>82</v>
      </c>
      <c r="FN8" s="13">
        <v>1277.51</v>
      </c>
      <c r="FO8" s="11">
        <v>62</v>
      </c>
      <c r="FP8" s="12">
        <v>1.6463</v>
      </c>
      <c r="FQ8" s="12">
        <v>1.3979</v>
      </c>
      <c r="FR8" s="11">
        <v>11</v>
      </c>
      <c r="FS8" s="13">
        <v>509.55</v>
      </c>
      <c r="FT8" s="11">
        <v>28</v>
      </c>
      <c r="FU8" s="11">
        <v>4</v>
      </c>
      <c r="FV8" s="13">
        <v>270.01</v>
      </c>
      <c r="FW8" s="11">
        <v>30</v>
      </c>
      <c r="FX8" s="12">
        <v>1.75</v>
      </c>
      <c r="FY8" s="12">
        <v>0.8872</v>
      </c>
      <c r="FZ8" s="11"/>
      <c r="GA8" s="13"/>
      <c r="GB8" s="11"/>
      <c r="GC8" s="11"/>
      <c r="GD8" s="13"/>
      <c r="GE8" s="11"/>
      <c r="GF8" s="12"/>
      <c r="GG8" s="12"/>
      <c r="GH8" s="11">
        <v>3</v>
      </c>
      <c r="GI8" s="13">
        <v>328.64</v>
      </c>
      <c r="GJ8" s="11">
        <v>5</v>
      </c>
      <c r="GK8" s="11">
        <v>1</v>
      </c>
      <c r="GL8" s="13">
        <v>67.99</v>
      </c>
      <c r="GM8" s="11">
        <v>5</v>
      </c>
      <c r="GN8" s="12">
        <v>2</v>
      </c>
      <c r="GO8" s="12">
        <v>3.8337</v>
      </c>
      <c r="GP8" s="11"/>
      <c r="GQ8" s="13"/>
      <c r="GR8" s="11"/>
      <c r="GS8" s="11"/>
      <c r="GT8" s="13"/>
      <c r="GU8" s="11"/>
      <c r="GV8" s="12"/>
      <c r="GW8" s="12"/>
      <c r="GX8" s="11"/>
      <c r="GY8" s="13"/>
      <c r="GZ8" s="11">
        <v>125</v>
      </c>
      <c r="HA8" s="11"/>
      <c r="HB8" s="13"/>
      <c r="HC8" s="11">
        <v>77</v>
      </c>
      <c r="HD8" s="12"/>
      <c r="HE8" s="12"/>
      <c r="HF8" s="11">
        <v>19</v>
      </c>
      <c r="HG8" s="13">
        <v>619.82</v>
      </c>
      <c r="HH8" s="11">
        <v>59</v>
      </c>
      <c r="HI8" s="11">
        <v>17</v>
      </c>
      <c r="HJ8" s="13">
        <v>622.63</v>
      </c>
      <c r="HK8" s="11">
        <v>63</v>
      </c>
      <c r="HL8" s="12">
        <v>0.1176</v>
      </c>
      <c r="HM8" s="12">
        <v>-0.0045</v>
      </c>
      <c r="HN8" s="11"/>
      <c r="HO8" s="13"/>
      <c r="HP8" s="11">
        <v>196</v>
      </c>
      <c r="HQ8" s="11"/>
      <c r="HR8" s="13"/>
      <c r="HS8" s="11">
        <v>182</v>
      </c>
      <c r="HT8" s="12"/>
      <c r="HU8" s="12"/>
      <c r="HV8" s="11">
        <v>4</v>
      </c>
      <c r="HW8" s="13">
        <v>97.89</v>
      </c>
      <c r="HX8" s="11">
        <v>80</v>
      </c>
      <c r="HY8" s="11">
        <v>6</v>
      </c>
      <c r="HZ8" s="13">
        <v>118.82</v>
      </c>
      <c r="IA8" s="11">
        <v>78</v>
      </c>
      <c r="IB8" s="12">
        <v>-0.3333</v>
      </c>
      <c r="IC8" s="12">
        <v>-0.1761</v>
      </c>
      <c r="ID8" s="11"/>
      <c r="IE8" s="13"/>
      <c r="IF8" s="11">
        <v>5</v>
      </c>
      <c r="IG8" s="11"/>
      <c r="IH8" s="13"/>
      <c r="II8" s="11"/>
      <c r="IJ8" s="12"/>
      <c r="IK8" s="12"/>
      <c r="IL8" s="11">
        <v>4</v>
      </c>
      <c r="IM8" s="13">
        <v>258.96</v>
      </c>
      <c r="IN8" s="11">
        <v>243</v>
      </c>
      <c r="IO8" s="11">
        <v>12</v>
      </c>
      <c r="IP8" s="13">
        <v>685.85</v>
      </c>
      <c r="IQ8" s="11">
        <v>274</v>
      </c>
      <c r="IR8" s="12">
        <v>-0.6667</v>
      </c>
      <c r="IS8" s="12">
        <v>-0.6224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>
        <v>42</v>
      </c>
      <c r="KD8" s="13">
        <v>1001.31</v>
      </c>
      <c r="KE8" s="11">
        <v>44</v>
      </c>
      <c r="KF8" s="12"/>
      <c r="KG8" s="12"/>
      <c r="KH8" s="11"/>
      <c r="KI8" s="13"/>
      <c r="KJ8" s="11"/>
      <c r="KK8" s="11">
        <v>1</v>
      </c>
      <c r="KL8" s="13">
        <v>43.33</v>
      </c>
      <c r="KM8" s="11">
        <v>2</v>
      </c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</row>
    <row r="9">
      <c r="A9" s="10" t="s">
        <v>72</v>
      </c>
      <c r="B9" s="11">
        <v>391245</v>
      </c>
      <c r="C9" s="11">
        <f>=ROUNDDOWN(37.2277463247538,0)</f>
      </c>
      <c r="D9" s="11">
        <v>131830</v>
      </c>
      <c r="E9" s="12">
        <v>0.9472</v>
      </c>
      <c r="F9" s="11"/>
      <c r="G9" s="11">
        <f>=ROUNDDOWN({0},0)</f>
      </c>
      <c r="H9" s="11"/>
      <c r="I9" s="12"/>
      <c r="J9" s="11">
        <v>17739</v>
      </c>
      <c r="K9" s="13">
        <v>341387.08</v>
      </c>
      <c r="L9" s="11">
        <v>357</v>
      </c>
      <c r="M9" s="14">
        <v>956.27</v>
      </c>
      <c r="N9" s="11">
        <v>13185</v>
      </c>
      <c r="O9" s="13">
        <v>262821.91</v>
      </c>
      <c r="P9" s="11">
        <v>278</v>
      </c>
      <c r="Q9" s="14">
        <v>945.4</v>
      </c>
      <c r="R9" s="12">
        <v>0.3454</v>
      </c>
      <c r="S9" s="12">
        <v>0.2989</v>
      </c>
      <c r="T9" s="12">
        <v>0.2842</v>
      </c>
      <c r="U9" s="12">
        <v>0.0115</v>
      </c>
      <c r="V9" s="11">
        <v>9111</v>
      </c>
      <c r="W9" s="13">
        <v>173242.56</v>
      </c>
      <c r="X9" s="11">
        <v>351</v>
      </c>
      <c r="Y9" s="11">
        <v>6891</v>
      </c>
      <c r="Z9" s="13">
        <v>138149.82</v>
      </c>
      <c r="AA9" s="11">
        <v>260</v>
      </c>
      <c r="AB9" s="12">
        <v>0.3222</v>
      </c>
      <c r="AC9" s="12">
        <v>0.254</v>
      </c>
      <c r="AD9" s="11">
        <v>1837</v>
      </c>
      <c r="AE9" s="13">
        <v>30642.13</v>
      </c>
      <c r="AF9" s="11">
        <v>332</v>
      </c>
      <c r="AG9" s="11">
        <v>749</v>
      </c>
      <c r="AH9" s="13">
        <v>14120.53</v>
      </c>
      <c r="AI9" s="11">
        <v>263</v>
      </c>
      <c r="AJ9" s="12">
        <v>1.4526</v>
      </c>
      <c r="AK9" s="12">
        <v>1.17</v>
      </c>
      <c r="AL9" s="11">
        <v>1859</v>
      </c>
      <c r="AM9" s="13">
        <v>37718.17</v>
      </c>
      <c r="AN9" s="11">
        <v>292</v>
      </c>
      <c r="AO9" s="11">
        <v>1803</v>
      </c>
      <c r="AP9" s="13">
        <v>36645.77</v>
      </c>
      <c r="AQ9" s="11">
        <v>225</v>
      </c>
      <c r="AR9" s="12">
        <v>0.0311</v>
      </c>
      <c r="AS9" s="12">
        <v>0.0293</v>
      </c>
      <c r="AT9" s="11">
        <v>1434</v>
      </c>
      <c r="AU9" s="13">
        <v>25110.27</v>
      </c>
      <c r="AV9" s="11">
        <v>308</v>
      </c>
      <c r="AW9" s="11">
        <v>1010</v>
      </c>
      <c r="AX9" s="13">
        <v>17840.01</v>
      </c>
      <c r="AY9" s="11">
        <v>251</v>
      </c>
      <c r="AZ9" s="12">
        <v>0.4198</v>
      </c>
      <c r="BA9" s="12">
        <v>0.4075</v>
      </c>
      <c r="BB9" s="11">
        <v>988</v>
      </c>
      <c r="BC9" s="13">
        <v>21629.61</v>
      </c>
      <c r="BD9" s="11">
        <v>205</v>
      </c>
      <c r="BE9" s="11">
        <v>806</v>
      </c>
      <c r="BF9" s="13">
        <v>16600.36</v>
      </c>
      <c r="BG9" s="11">
        <v>255</v>
      </c>
      <c r="BH9" s="12">
        <v>0.2258</v>
      </c>
      <c r="BI9" s="12">
        <v>0.303</v>
      </c>
      <c r="BJ9" s="11">
        <v>978</v>
      </c>
      <c r="BK9" s="13">
        <v>20194.18</v>
      </c>
      <c r="BL9" s="11">
        <v>292</v>
      </c>
      <c r="BM9" s="11">
        <v>457</v>
      </c>
      <c r="BN9" s="13">
        <v>8808.76</v>
      </c>
      <c r="BO9" s="11">
        <v>223</v>
      </c>
      <c r="BP9" s="12">
        <v>1.14</v>
      </c>
      <c r="BQ9" s="12">
        <v>1.2925</v>
      </c>
      <c r="BR9" s="11">
        <v>469</v>
      </c>
      <c r="BS9" s="13">
        <v>10215.29</v>
      </c>
      <c r="BT9" s="11">
        <v>279</v>
      </c>
      <c r="BU9" s="11">
        <v>260</v>
      </c>
      <c r="BV9" s="13">
        <v>5174.54</v>
      </c>
      <c r="BW9" s="11">
        <v>252</v>
      </c>
      <c r="BX9" s="12">
        <v>0.8038</v>
      </c>
      <c r="BY9" s="12">
        <v>0.9741</v>
      </c>
      <c r="BZ9" s="11">
        <v>492</v>
      </c>
      <c r="CA9" s="13">
        <v>9816.95</v>
      </c>
      <c r="CB9" s="11">
        <v>96</v>
      </c>
      <c r="CC9" s="11">
        <v>623</v>
      </c>
      <c r="CD9" s="13">
        <v>12965.27</v>
      </c>
      <c r="CE9" s="11">
        <v>150</v>
      </c>
      <c r="CF9" s="12">
        <v>-0.2103</v>
      </c>
      <c r="CG9" s="12">
        <v>-0.2428</v>
      </c>
      <c r="CH9" s="11"/>
      <c r="CI9" s="13"/>
      <c r="CJ9" s="11">
        <v>2</v>
      </c>
      <c r="CK9" s="11"/>
      <c r="CL9" s="13"/>
      <c r="CM9" s="11"/>
      <c r="CN9" s="12"/>
      <c r="CO9" s="12"/>
      <c r="CP9" s="11">
        <v>9</v>
      </c>
      <c r="CQ9" s="13">
        <v>287.23</v>
      </c>
      <c r="CR9" s="11">
        <v>283</v>
      </c>
      <c r="CS9" s="11">
        <v>22</v>
      </c>
      <c r="CT9" s="13">
        <v>758.84</v>
      </c>
      <c r="CU9" s="11">
        <v>243</v>
      </c>
      <c r="CV9" s="12">
        <v>-0.5909</v>
      </c>
      <c r="CW9" s="12">
        <v>-0.6215</v>
      </c>
      <c r="CX9" s="11">
        <v>34</v>
      </c>
      <c r="CY9" s="13">
        <v>731.52</v>
      </c>
      <c r="CZ9" s="11">
        <v>139</v>
      </c>
      <c r="DA9" s="11">
        <v>18</v>
      </c>
      <c r="DB9" s="13">
        <v>406.37</v>
      </c>
      <c r="DC9" s="11">
        <v>37</v>
      </c>
      <c r="DD9" s="12">
        <v>0.8889</v>
      </c>
      <c r="DE9" s="12">
        <v>0.8001</v>
      </c>
      <c r="DF9" s="11">
        <v>338</v>
      </c>
      <c r="DG9" s="13">
        <v>7146.63</v>
      </c>
      <c r="DH9" s="11">
        <v>222</v>
      </c>
      <c r="DI9" s="11">
        <v>235</v>
      </c>
      <c r="DJ9" s="13">
        <v>4462.2</v>
      </c>
      <c r="DK9" s="11">
        <v>217</v>
      </c>
      <c r="DL9" s="12">
        <v>0.4383</v>
      </c>
      <c r="DM9" s="12">
        <v>0.6016</v>
      </c>
      <c r="DN9" s="11">
        <v>63</v>
      </c>
      <c r="DO9" s="13">
        <v>1975.08</v>
      </c>
      <c r="DP9" s="11">
        <v>333</v>
      </c>
      <c r="DQ9" s="11"/>
      <c r="DR9" s="13"/>
      <c r="DS9" s="11"/>
      <c r="DT9" s="12"/>
      <c r="DU9" s="12"/>
      <c r="DV9" s="11"/>
      <c r="DW9" s="13"/>
      <c r="DX9" s="11"/>
      <c r="DY9" s="11"/>
      <c r="DZ9" s="13"/>
      <c r="EA9" s="11"/>
      <c r="EB9" s="12"/>
      <c r="EC9" s="12"/>
      <c r="ED9" s="11"/>
      <c r="EE9" s="13"/>
      <c r="EF9" s="11"/>
      <c r="EG9" s="11">
        <v>35</v>
      </c>
      <c r="EH9" s="13">
        <v>787.5</v>
      </c>
      <c r="EI9" s="11"/>
      <c r="EJ9" s="12"/>
      <c r="EK9" s="12"/>
      <c r="EL9" s="11"/>
      <c r="EM9" s="13"/>
      <c r="EN9" s="11">
        <v>164</v>
      </c>
      <c r="EO9" s="11"/>
      <c r="EP9" s="13"/>
      <c r="EQ9" s="11"/>
      <c r="ER9" s="12"/>
      <c r="ES9" s="12"/>
      <c r="ET9" s="11">
        <v>18</v>
      </c>
      <c r="EU9" s="13">
        <v>363.93</v>
      </c>
      <c r="EV9" s="11">
        <v>45</v>
      </c>
      <c r="EW9" s="11">
        <v>142</v>
      </c>
      <c r="EX9" s="13">
        <v>2741.34</v>
      </c>
      <c r="EY9" s="11">
        <v>89</v>
      </c>
      <c r="EZ9" s="12">
        <v>-0.8732</v>
      </c>
      <c r="FA9" s="12">
        <v>-0.8672</v>
      </c>
      <c r="FB9" s="11">
        <v>66</v>
      </c>
      <c r="FC9" s="13">
        <v>1478.15</v>
      </c>
      <c r="FD9" s="11">
        <v>79</v>
      </c>
      <c r="FE9" s="11">
        <v>50</v>
      </c>
      <c r="FF9" s="13">
        <v>1137.98</v>
      </c>
      <c r="FG9" s="11">
        <v>92</v>
      </c>
      <c r="FH9" s="12">
        <v>0.32</v>
      </c>
      <c r="FI9" s="12">
        <v>0.2989</v>
      </c>
      <c r="FJ9" s="11"/>
      <c r="FK9" s="13"/>
      <c r="FL9" s="11">
        <v>1</v>
      </c>
      <c r="FM9" s="11">
        <v>12</v>
      </c>
      <c r="FN9" s="13">
        <v>203.62</v>
      </c>
      <c r="FO9" s="11">
        <v>37</v>
      </c>
      <c r="FP9" s="12"/>
      <c r="FQ9" s="12"/>
      <c r="FR9" s="11">
        <v>10</v>
      </c>
      <c r="FS9" s="13">
        <v>179.81</v>
      </c>
      <c r="FT9" s="11">
        <v>78</v>
      </c>
      <c r="FU9" s="11">
        <v>11</v>
      </c>
      <c r="FV9" s="13">
        <v>175.41</v>
      </c>
      <c r="FW9" s="11">
        <v>42</v>
      </c>
      <c r="FX9" s="12">
        <v>-0.0909</v>
      </c>
      <c r="FY9" s="12">
        <v>0.0251</v>
      </c>
      <c r="FZ9" s="11"/>
      <c r="GA9" s="13"/>
      <c r="GB9" s="11"/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>
        <v>11</v>
      </c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/>
      <c r="GY9" s="13"/>
      <c r="GZ9" s="11">
        <v>224</v>
      </c>
      <c r="HA9" s="11"/>
      <c r="HB9" s="13"/>
      <c r="HC9" s="11">
        <v>160</v>
      </c>
      <c r="HD9" s="12"/>
      <c r="HE9" s="12"/>
      <c r="HF9" s="11">
        <v>14</v>
      </c>
      <c r="HG9" s="13">
        <v>284.26</v>
      </c>
      <c r="HH9" s="11">
        <v>58</v>
      </c>
      <c r="HI9" s="11">
        <v>2</v>
      </c>
      <c r="HJ9" s="13">
        <v>27.72</v>
      </c>
      <c r="HK9" s="11">
        <v>59</v>
      </c>
      <c r="HL9" s="12">
        <v>6</v>
      </c>
      <c r="HM9" s="12">
        <v>9.2547</v>
      </c>
      <c r="HN9" s="11"/>
      <c r="HO9" s="13"/>
      <c r="HP9" s="11">
        <v>195</v>
      </c>
      <c r="HQ9" s="11">
        <v>3</v>
      </c>
      <c r="HR9" s="13">
        <v>67.61</v>
      </c>
      <c r="HS9" s="11">
        <v>195</v>
      </c>
      <c r="HT9" s="12"/>
      <c r="HU9" s="12"/>
      <c r="HV9" s="11">
        <v>13</v>
      </c>
      <c r="HW9" s="13">
        <v>257.21</v>
      </c>
      <c r="HX9" s="11">
        <v>215</v>
      </c>
      <c r="HY9" s="11">
        <v>8</v>
      </c>
      <c r="HZ9" s="13">
        <v>171.79</v>
      </c>
      <c r="IA9" s="11">
        <v>76</v>
      </c>
      <c r="IB9" s="12">
        <v>0.625</v>
      </c>
      <c r="IC9" s="12">
        <v>0.4972</v>
      </c>
      <c r="ID9" s="11">
        <v>5</v>
      </c>
      <c r="IE9" s="13">
        <v>114.1</v>
      </c>
      <c r="IF9" s="11">
        <v>8</v>
      </c>
      <c r="IG9" s="11"/>
      <c r="IH9" s="13"/>
      <c r="II9" s="11"/>
      <c r="IJ9" s="12"/>
      <c r="IK9" s="12"/>
      <c r="IL9" s="11"/>
      <c r="IM9" s="13"/>
      <c r="IN9" s="11">
        <v>293</v>
      </c>
      <c r="IO9" s="11">
        <v>36</v>
      </c>
      <c r="IP9" s="13">
        <v>1360.04</v>
      </c>
      <c r="IQ9" s="11">
        <v>255</v>
      </c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>
        <v>1</v>
      </c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>
        <v>12</v>
      </c>
      <c r="KD9" s="13">
        <v>216.43</v>
      </c>
      <c r="KE9" s="11">
        <v>46</v>
      </c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</row>
    <row r="10">
      <c r="A10" s="10" t="s">
        <v>73</v>
      </c>
      <c r="B10" s="11">
        <v>743556</v>
      </c>
      <c r="C10" s="11">
        <f>=ROUNDDOWN(40.2215670894977,0)</f>
      </c>
      <c r="D10" s="11">
        <v>158831</v>
      </c>
      <c r="E10" s="12">
        <v>0.9166</v>
      </c>
      <c r="F10" s="11"/>
      <c r="G10" s="11">
        <f>=ROUNDDOWN({0},0)</f>
      </c>
      <c r="H10" s="11"/>
      <c r="I10" s="12">
        <v>1</v>
      </c>
      <c r="J10" s="11">
        <v>50844</v>
      </c>
      <c r="K10" s="13">
        <v>2515821.17</v>
      </c>
      <c r="L10" s="11">
        <v>1128</v>
      </c>
      <c r="M10" s="14">
        <v>2230.34</v>
      </c>
      <c r="N10" s="11">
        <v>55284</v>
      </c>
      <c r="O10" s="13">
        <v>2350543.04</v>
      </c>
      <c r="P10" s="11">
        <v>1145</v>
      </c>
      <c r="Q10" s="14">
        <v>2052.88</v>
      </c>
      <c r="R10" s="12">
        <v>-0.0803</v>
      </c>
      <c r="S10" s="12">
        <v>0.0703</v>
      </c>
      <c r="T10" s="12">
        <v>-0.0148</v>
      </c>
      <c r="U10" s="12">
        <v>0.0864</v>
      </c>
      <c r="V10" s="11">
        <v>20129</v>
      </c>
      <c r="W10" s="13">
        <v>1166301.54</v>
      </c>
      <c r="X10" s="11">
        <v>949</v>
      </c>
      <c r="Y10" s="11">
        <v>24009</v>
      </c>
      <c r="Z10" s="13">
        <v>1192741.21</v>
      </c>
      <c r="AA10" s="11">
        <v>919</v>
      </c>
      <c r="AB10" s="12">
        <v>-0.1616</v>
      </c>
      <c r="AC10" s="12">
        <v>-0.0222</v>
      </c>
      <c r="AD10" s="11">
        <v>4318</v>
      </c>
      <c r="AE10" s="13">
        <v>159981.26</v>
      </c>
      <c r="AF10" s="11">
        <v>936</v>
      </c>
      <c r="AG10" s="11">
        <v>2184</v>
      </c>
      <c r="AH10" s="13">
        <v>78311.8</v>
      </c>
      <c r="AI10" s="11">
        <v>976</v>
      </c>
      <c r="AJ10" s="12">
        <v>0.9771</v>
      </c>
      <c r="AK10" s="12">
        <v>1.0429</v>
      </c>
      <c r="AL10" s="11">
        <v>7999</v>
      </c>
      <c r="AM10" s="13">
        <v>332235.36</v>
      </c>
      <c r="AN10" s="11">
        <v>910</v>
      </c>
      <c r="AO10" s="11">
        <v>10924</v>
      </c>
      <c r="AP10" s="13">
        <v>356314.24</v>
      </c>
      <c r="AQ10" s="11">
        <v>926</v>
      </c>
      <c r="AR10" s="12">
        <v>-0.2678</v>
      </c>
      <c r="AS10" s="12">
        <v>-0.0676</v>
      </c>
      <c r="AT10" s="11">
        <v>7263</v>
      </c>
      <c r="AU10" s="13">
        <v>353920.2</v>
      </c>
      <c r="AV10" s="11">
        <v>932</v>
      </c>
      <c r="AW10" s="11">
        <v>6843</v>
      </c>
      <c r="AX10" s="13">
        <v>226892.8</v>
      </c>
      <c r="AY10" s="11">
        <v>971</v>
      </c>
      <c r="AZ10" s="12">
        <v>0.0614</v>
      </c>
      <c r="BA10" s="12">
        <v>0.5599</v>
      </c>
      <c r="BB10" s="11">
        <v>1311</v>
      </c>
      <c r="BC10" s="13">
        <v>77526.52</v>
      </c>
      <c r="BD10" s="11">
        <v>847</v>
      </c>
      <c r="BE10" s="11">
        <v>1733</v>
      </c>
      <c r="BF10" s="13">
        <v>94274.16</v>
      </c>
      <c r="BG10" s="11">
        <v>1017</v>
      </c>
      <c r="BH10" s="12">
        <v>-0.2435</v>
      </c>
      <c r="BI10" s="12">
        <v>-0.1776</v>
      </c>
      <c r="BJ10" s="11">
        <v>2472</v>
      </c>
      <c r="BK10" s="13">
        <v>100311.4</v>
      </c>
      <c r="BL10" s="11">
        <v>753</v>
      </c>
      <c r="BM10" s="11">
        <v>2566</v>
      </c>
      <c r="BN10" s="13">
        <v>98667.98</v>
      </c>
      <c r="BO10" s="11">
        <v>726</v>
      </c>
      <c r="BP10" s="12">
        <v>-0.0366</v>
      </c>
      <c r="BQ10" s="12">
        <v>0.0167</v>
      </c>
      <c r="BR10" s="11">
        <v>646</v>
      </c>
      <c r="BS10" s="13">
        <v>28327.46</v>
      </c>
      <c r="BT10" s="11">
        <v>932</v>
      </c>
      <c r="BU10" s="11">
        <v>1384</v>
      </c>
      <c r="BV10" s="13">
        <v>53558.42</v>
      </c>
      <c r="BW10" s="11">
        <v>940</v>
      </c>
      <c r="BX10" s="12">
        <v>-0.5332</v>
      </c>
      <c r="BY10" s="12">
        <v>-0.4711</v>
      </c>
      <c r="BZ10" s="11">
        <v>2294</v>
      </c>
      <c r="CA10" s="13">
        <v>98879.63</v>
      </c>
      <c r="CB10" s="11">
        <v>570</v>
      </c>
      <c r="CC10" s="11">
        <v>2154</v>
      </c>
      <c r="CD10" s="13">
        <v>75676.63</v>
      </c>
      <c r="CE10" s="11">
        <v>758</v>
      </c>
      <c r="CF10" s="12">
        <v>0.065</v>
      </c>
      <c r="CG10" s="12">
        <v>0.3066</v>
      </c>
      <c r="CH10" s="11">
        <v>125</v>
      </c>
      <c r="CI10" s="13">
        <v>5113.36</v>
      </c>
      <c r="CJ10" s="11">
        <v>405</v>
      </c>
      <c r="CK10" s="11">
        <v>131</v>
      </c>
      <c r="CL10" s="13">
        <v>4712.69</v>
      </c>
      <c r="CM10" s="11">
        <v>463</v>
      </c>
      <c r="CN10" s="12">
        <v>-0.0458</v>
      </c>
      <c r="CO10" s="12">
        <v>0.085</v>
      </c>
      <c r="CP10" s="11">
        <v>630</v>
      </c>
      <c r="CQ10" s="13">
        <v>26835.82</v>
      </c>
      <c r="CR10" s="11">
        <v>743</v>
      </c>
      <c r="CS10" s="11">
        <v>129</v>
      </c>
      <c r="CT10" s="13">
        <v>6712.57</v>
      </c>
      <c r="CU10" s="11">
        <v>699</v>
      </c>
      <c r="CV10" s="12">
        <v>3.8837</v>
      </c>
      <c r="CW10" s="12">
        <v>2.9978</v>
      </c>
      <c r="CX10" s="11">
        <v>823</v>
      </c>
      <c r="CY10" s="13">
        <v>42651.64</v>
      </c>
      <c r="CZ10" s="11">
        <v>805</v>
      </c>
      <c r="DA10" s="11">
        <v>467</v>
      </c>
      <c r="DB10" s="13">
        <v>18445.69</v>
      </c>
      <c r="DC10" s="11">
        <v>902</v>
      </c>
      <c r="DD10" s="12">
        <v>0.7623</v>
      </c>
      <c r="DE10" s="12">
        <v>1.3123</v>
      </c>
      <c r="DF10" s="11">
        <v>1371</v>
      </c>
      <c r="DG10" s="13">
        <v>56673.38</v>
      </c>
      <c r="DH10" s="11">
        <v>737</v>
      </c>
      <c r="DI10" s="11">
        <v>233</v>
      </c>
      <c r="DJ10" s="13">
        <v>12507.66</v>
      </c>
      <c r="DK10" s="11">
        <v>664</v>
      </c>
      <c r="DL10" s="12">
        <v>4.8841</v>
      </c>
      <c r="DM10" s="12">
        <v>3.5311</v>
      </c>
      <c r="DN10" s="11">
        <v>104</v>
      </c>
      <c r="DO10" s="13">
        <v>5156.21</v>
      </c>
      <c r="DP10" s="11">
        <v>574</v>
      </c>
      <c r="DQ10" s="11"/>
      <c r="DR10" s="13"/>
      <c r="DS10" s="11"/>
      <c r="DT10" s="12"/>
      <c r="DU10" s="12"/>
      <c r="DV10" s="11"/>
      <c r="DW10" s="13"/>
      <c r="DX10" s="11"/>
      <c r="DY10" s="11"/>
      <c r="DZ10" s="13"/>
      <c r="EA10" s="11"/>
      <c r="EB10" s="12"/>
      <c r="EC10" s="12"/>
      <c r="ED10" s="11">
        <v>198</v>
      </c>
      <c r="EE10" s="13">
        <v>16998.3</v>
      </c>
      <c r="EF10" s="11"/>
      <c r="EG10" s="11">
        <v>781</v>
      </c>
      <c r="EH10" s="13">
        <v>63801.85</v>
      </c>
      <c r="EI10" s="11"/>
      <c r="EJ10" s="12">
        <v>-0.7465</v>
      </c>
      <c r="EK10" s="12">
        <v>-0.7336</v>
      </c>
      <c r="EL10" s="11">
        <v>171</v>
      </c>
      <c r="EM10" s="13">
        <v>14790.29</v>
      </c>
      <c r="EN10" s="11">
        <v>622</v>
      </c>
      <c r="EO10" s="11"/>
      <c r="EP10" s="13"/>
      <c r="EQ10" s="11"/>
      <c r="ER10" s="12"/>
      <c r="ES10" s="12"/>
      <c r="ET10" s="11">
        <v>68</v>
      </c>
      <c r="EU10" s="13">
        <v>2217.58</v>
      </c>
      <c r="EV10" s="11">
        <v>328</v>
      </c>
      <c r="EW10" s="11">
        <v>130</v>
      </c>
      <c r="EX10" s="13">
        <v>2805.09</v>
      </c>
      <c r="EY10" s="11">
        <v>95</v>
      </c>
      <c r="EZ10" s="12">
        <v>-0.4769</v>
      </c>
      <c r="FA10" s="12">
        <v>-0.2094</v>
      </c>
      <c r="FB10" s="11">
        <v>122</v>
      </c>
      <c r="FC10" s="13">
        <v>6113.43</v>
      </c>
      <c r="FD10" s="11">
        <v>108</v>
      </c>
      <c r="FE10" s="11">
        <v>130</v>
      </c>
      <c r="FF10" s="13">
        <v>5432.13</v>
      </c>
      <c r="FG10" s="11">
        <v>115</v>
      </c>
      <c r="FH10" s="12">
        <v>-0.0615</v>
      </c>
      <c r="FI10" s="12">
        <v>0.1254</v>
      </c>
      <c r="FJ10" s="11">
        <v>182</v>
      </c>
      <c r="FK10" s="13">
        <v>7873.57</v>
      </c>
      <c r="FL10" s="11">
        <v>132</v>
      </c>
      <c r="FM10" s="11">
        <v>124</v>
      </c>
      <c r="FN10" s="13">
        <v>5134.4</v>
      </c>
      <c r="FO10" s="11">
        <v>182</v>
      </c>
      <c r="FP10" s="12">
        <v>0.4677</v>
      </c>
      <c r="FQ10" s="12">
        <v>0.5335</v>
      </c>
      <c r="FR10" s="11">
        <v>193</v>
      </c>
      <c r="FS10" s="13">
        <v>7444.14</v>
      </c>
      <c r="FT10" s="11">
        <v>527</v>
      </c>
      <c r="FU10" s="11">
        <v>130</v>
      </c>
      <c r="FV10" s="13">
        <v>5087.87</v>
      </c>
      <c r="FW10" s="11">
        <v>342</v>
      </c>
      <c r="FX10" s="12">
        <v>0.4846</v>
      </c>
      <c r="FY10" s="12">
        <v>0.4631</v>
      </c>
      <c r="FZ10" s="11">
        <v>4</v>
      </c>
      <c r="GA10" s="13">
        <v>206.25</v>
      </c>
      <c r="GB10" s="11">
        <v>20</v>
      </c>
      <c r="GC10" s="11"/>
      <c r="GD10" s="13"/>
      <c r="GE10" s="11">
        <v>20</v>
      </c>
      <c r="GF10" s="12"/>
      <c r="GG10" s="12"/>
      <c r="GH10" s="11">
        <v>2</v>
      </c>
      <c r="GI10" s="13">
        <v>51.31</v>
      </c>
      <c r="GJ10" s="11">
        <v>12</v>
      </c>
      <c r="GK10" s="11"/>
      <c r="GL10" s="13"/>
      <c r="GM10" s="11">
        <v>18</v>
      </c>
      <c r="GN10" s="12"/>
      <c r="GO10" s="12"/>
      <c r="GP10" s="11"/>
      <c r="GQ10" s="13"/>
      <c r="GR10" s="11"/>
      <c r="GS10" s="11"/>
      <c r="GT10" s="13"/>
      <c r="GU10" s="11"/>
      <c r="GV10" s="12"/>
      <c r="GW10" s="12"/>
      <c r="GX10" s="11"/>
      <c r="GY10" s="13"/>
      <c r="GZ10" s="11">
        <v>254</v>
      </c>
      <c r="HA10" s="11"/>
      <c r="HB10" s="13"/>
      <c r="HC10" s="11">
        <v>66</v>
      </c>
      <c r="HD10" s="12"/>
      <c r="HE10" s="12"/>
      <c r="HF10" s="11">
        <v>20</v>
      </c>
      <c r="HG10" s="13">
        <v>1828.85</v>
      </c>
      <c r="HH10" s="11">
        <v>97</v>
      </c>
      <c r="HI10" s="11">
        <v>23</v>
      </c>
      <c r="HJ10" s="13">
        <v>1272.94</v>
      </c>
      <c r="HK10" s="11">
        <v>90</v>
      </c>
      <c r="HL10" s="12">
        <v>-0.1304</v>
      </c>
      <c r="HM10" s="12">
        <v>0.4367</v>
      </c>
      <c r="HN10" s="11">
        <v>2</v>
      </c>
      <c r="HO10" s="13">
        <v>160.98</v>
      </c>
      <c r="HP10" s="11">
        <v>717</v>
      </c>
      <c r="HQ10" s="11">
        <v>3</v>
      </c>
      <c r="HR10" s="13">
        <v>154.65</v>
      </c>
      <c r="HS10" s="11">
        <v>669</v>
      </c>
      <c r="HT10" s="12">
        <v>-0.3333</v>
      </c>
      <c r="HU10" s="12">
        <v>0.0409</v>
      </c>
      <c r="HV10" s="11">
        <v>23</v>
      </c>
      <c r="HW10" s="13">
        <v>811.2</v>
      </c>
      <c r="HX10" s="11">
        <v>362</v>
      </c>
      <c r="HY10" s="11">
        <v>19</v>
      </c>
      <c r="HZ10" s="13">
        <v>540.81</v>
      </c>
      <c r="IA10" s="11">
        <v>369</v>
      </c>
      <c r="IB10" s="12">
        <v>0.2105</v>
      </c>
      <c r="IC10" s="12">
        <v>0.5</v>
      </c>
      <c r="ID10" s="11">
        <v>15</v>
      </c>
      <c r="IE10" s="13">
        <v>889.58</v>
      </c>
      <c r="IF10" s="11">
        <v>9</v>
      </c>
      <c r="IG10" s="11"/>
      <c r="IH10" s="13"/>
      <c r="II10" s="11"/>
      <c r="IJ10" s="12"/>
      <c r="IK10" s="12"/>
      <c r="IL10" s="11">
        <v>2</v>
      </c>
      <c r="IM10" s="13">
        <v>234.98</v>
      </c>
      <c r="IN10" s="11">
        <v>936</v>
      </c>
      <c r="IO10" s="11">
        <v>312</v>
      </c>
      <c r="IP10" s="13">
        <v>19941.64</v>
      </c>
      <c r="IQ10" s="11">
        <v>1090</v>
      </c>
      <c r="IR10" s="12">
        <v>-0.9936</v>
      </c>
      <c r="IS10" s="12">
        <v>-0.9882</v>
      </c>
      <c r="IT10" s="11">
        <v>20</v>
      </c>
      <c r="IU10" s="13">
        <v>1078.88</v>
      </c>
      <c r="IV10" s="11">
        <v>120</v>
      </c>
      <c r="IW10" s="11">
        <v>40</v>
      </c>
      <c r="IX10" s="13">
        <v>2134.62</v>
      </c>
      <c r="IY10" s="11">
        <v>140</v>
      </c>
      <c r="IZ10" s="12">
        <v>-0.5</v>
      </c>
      <c r="JA10" s="12">
        <v>-0.4946</v>
      </c>
      <c r="JB10" s="11"/>
      <c r="JC10" s="13"/>
      <c r="JD10" s="11"/>
      <c r="JE10" s="11"/>
      <c r="JF10" s="13"/>
      <c r="JG10" s="11"/>
      <c r="JH10" s="12"/>
      <c r="JI10" s="12"/>
      <c r="JJ10" s="11">
        <v>21</v>
      </c>
      <c r="JK10" s="13">
        <v>1208.05</v>
      </c>
      <c r="JL10" s="11">
        <v>163</v>
      </c>
      <c r="JM10" s="11">
        <v>23</v>
      </c>
      <c r="JN10" s="13">
        <v>1300.33</v>
      </c>
      <c r="JO10" s="11">
        <v>160</v>
      </c>
      <c r="JP10" s="12">
        <v>-0.087</v>
      </c>
      <c r="JQ10" s="12">
        <v>-0.071</v>
      </c>
      <c r="JR10" s="11">
        <v>316</v>
      </c>
      <c r="JS10" s="13"/>
      <c r="JT10" s="11"/>
      <c r="JU10" s="11">
        <v>256</v>
      </c>
      <c r="JV10" s="13"/>
      <c r="JW10" s="11"/>
      <c r="JX10" s="12">
        <v>0.2344</v>
      </c>
      <c r="JY10" s="12"/>
      <c r="JZ10" s="11"/>
      <c r="KA10" s="13"/>
      <c r="KB10" s="11"/>
      <c r="KC10" s="11">
        <v>550</v>
      </c>
      <c r="KD10" s="13">
        <v>24017.9</v>
      </c>
      <c r="KE10" s="11">
        <v>409</v>
      </c>
      <c r="KF10" s="12"/>
      <c r="KG10" s="12"/>
      <c r="KH10" s="11"/>
      <c r="KI10" s="13"/>
      <c r="KJ10" s="11"/>
      <c r="KK10" s="11">
        <v>6</v>
      </c>
      <c r="KL10" s="13">
        <v>102.96</v>
      </c>
      <c r="KM10" s="11">
        <v>9</v>
      </c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>
        <v>6</v>
      </c>
      <c r="LA10" s="11"/>
      <c r="LB10" s="13"/>
      <c r="LC10" s="11"/>
      <c r="LD10" s="12"/>
      <c r="LE10" s="12"/>
    </row>
    <row r="11">
      <c r="A11" s="10" t="s">
        <v>74</v>
      </c>
      <c r="B11" s="11">
        <v>1847</v>
      </c>
      <c r="C11" s="11">
        <f>=ROUNDDOWN(40.8628318584071,0)</f>
      </c>
      <c r="D11" s="11">
        <v>1059</v>
      </c>
      <c r="E11" s="12">
        <v>0.5912</v>
      </c>
      <c r="F11" s="11"/>
      <c r="G11" s="11">
        <f>=ROUNDDOWN({0},0)</f>
      </c>
      <c r="H11" s="11"/>
      <c r="I11" s="12"/>
      <c r="J11" s="11">
        <v>40</v>
      </c>
      <c r="K11" s="13">
        <v>10012.05</v>
      </c>
      <c r="L11" s="11">
        <v>74</v>
      </c>
      <c r="M11" s="14">
        <v>135.3</v>
      </c>
      <c r="N11" s="11">
        <v>56</v>
      </c>
      <c r="O11" s="13">
        <v>16053.29</v>
      </c>
      <c r="P11" s="11">
        <v>77</v>
      </c>
      <c r="Q11" s="14">
        <v>208.48</v>
      </c>
      <c r="R11" s="12">
        <v>-0.2857</v>
      </c>
      <c r="S11" s="12">
        <v>-0.3763</v>
      </c>
      <c r="T11" s="12">
        <v>-0.039</v>
      </c>
      <c r="U11" s="12">
        <v>-0.351</v>
      </c>
      <c r="V11" s="11"/>
      <c r="W11" s="13"/>
      <c r="X11" s="11"/>
      <c r="Y11" s="11"/>
      <c r="Z11" s="13"/>
      <c r="AA11" s="11"/>
      <c r="AB11" s="12"/>
      <c r="AC11" s="12"/>
      <c r="AD11" s="11">
        <v>8</v>
      </c>
      <c r="AE11" s="13">
        <v>2278.26</v>
      </c>
      <c r="AF11" s="11">
        <v>60</v>
      </c>
      <c r="AG11" s="11"/>
      <c r="AH11" s="13"/>
      <c r="AI11" s="11">
        <v>25</v>
      </c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32</v>
      </c>
      <c r="BS11" s="13">
        <v>7733.79</v>
      </c>
      <c r="BT11" s="11">
        <v>74</v>
      </c>
      <c r="BU11" s="11">
        <v>55</v>
      </c>
      <c r="BV11" s="13">
        <v>16053.29</v>
      </c>
      <c r="BW11" s="11">
        <v>77</v>
      </c>
      <c r="BX11" s="12">
        <v>-0.4182</v>
      </c>
      <c r="BY11" s="12">
        <v>-0.5182</v>
      </c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14</v>
      </c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>
        <v>21</v>
      </c>
      <c r="GC11" s="11"/>
      <c r="GD11" s="13"/>
      <c r="GE11" s="11">
        <v>23</v>
      </c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>
        <v>60</v>
      </c>
      <c r="HQ11" s="11"/>
      <c r="HR11" s="13"/>
      <c r="HS11" s="11">
        <v>61</v>
      </c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>
        <v>1</v>
      </c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</row>
    <row r="12">
      <c r="A12" s="10" t="s">
        <v>75</v>
      </c>
      <c r="B12" s="11">
        <v>60069</v>
      </c>
      <c r="C12" s="11">
        <f>=ROUNDDOWN(11.3352706961297,0)</f>
      </c>
      <c r="D12" s="11">
        <v>67945</v>
      </c>
      <c r="E12" s="12">
        <v>0.7312</v>
      </c>
      <c r="F12" s="11"/>
      <c r="G12" s="11">
        <f>=ROUNDDOWN({0},0)</f>
      </c>
      <c r="H12" s="11">
        <v>4989</v>
      </c>
      <c r="I12" s="12">
        <v>0.8182</v>
      </c>
      <c r="J12" s="11">
        <v>9627</v>
      </c>
      <c r="K12" s="13">
        <v>1715375.32</v>
      </c>
      <c r="L12" s="11">
        <v>408</v>
      </c>
      <c r="M12" s="14">
        <v>4204.35</v>
      </c>
      <c r="N12" s="11">
        <v>10304</v>
      </c>
      <c r="O12" s="13">
        <v>1757736.84</v>
      </c>
      <c r="P12" s="11">
        <v>635</v>
      </c>
      <c r="Q12" s="14">
        <v>2768.09</v>
      </c>
      <c r="R12" s="12">
        <v>-0.0657</v>
      </c>
      <c r="S12" s="12">
        <v>-0.0241</v>
      </c>
      <c r="T12" s="12">
        <v>-0.3575</v>
      </c>
      <c r="U12" s="12">
        <v>0.5189</v>
      </c>
      <c r="V12" s="11">
        <v>446</v>
      </c>
      <c r="W12" s="13">
        <v>85906.69</v>
      </c>
      <c r="X12" s="11">
        <v>213</v>
      </c>
      <c r="Y12" s="11">
        <v>597</v>
      </c>
      <c r="Z12" s="13">
        <v>90513.59</v>
      </c>
      <c r="AA12" s="11">
        <v>246</v>
      </c>
      <c r="AB12" s="12">
        <v>-0.2529</v>
      </c>
      <c r="AC12" s="12">
        <v>-0.0509</v>
      </c>
      <c r="AD12" s="11">
        <v>5261</v>
      </c>
      <c r="AE12" s="13">
        <v>892316.42</v>
      </c>
      <c r="AF12" s="11">
        <v>404</v>
      </c>
      <c r="AG12" s="11">
        <v>3970</v>
      </c>
      <c r="AH12" s="13">
        <v>670649.57</v>
      </c>
      <c r="AI12" s="11">
        <v>628</v>
      </c>
      <c r="AJ12" s="12">
        <v>0.3252</v>
      </c>
      <c r="AK12" s="12">
        <v>0.3305</v>
      </c>
      <c r="AL12" s="11">
        <v>196</v>
      </c>
      <c r="AM12" s="13">
        <v>33677.34</v>
      </c>
      <c r="AN12" s="11">
        <v>356</v>
      </c>
      <c r="AO12" s="11">
        <v>185</v>
      </c>
      <c r="AP12" s="13">
        <v>31157.04</v>
      </c>
      <c r="AQ12" s="11">
        <v>500</v>
      </c>
      <c r="AR12" s="12">
        <v>0.0595</v>
      </c>
      <c r="AS12" s="12">
        <v>0.0809</v>
      </c>
      <c r="AT12" s="11">
        <v>410</v>
      </c>
      <c r="AU12" s="13">
        <v>75734.72</v>
      </c>
      <c r="AV12" s="11">
        <v>379</v>
      </c>
      <c r="AW12" s="11">
        <v>194</v>
      </c>
      <c r="AX12" s="13">
        <v>31987.25</v>
      </c>
      <c r="AY12" s="11">
        <v>599</v>
      </c>
      <c r="AZ12" s="12">
        <v>1.1134</v>
      </c>
      <c r="BA12" s="12">
        <v>1.3677</v>
      </c>
      <c r="BB12" s="11">
        <v>740</v>
      </c>
      <c r="BC12" s="13">
        <v>155074.75</v>
      </c>
      <c r="BD12" s="11">
        <v>354</v>
      </c>
      <c r="BE12" s="11">
        <v>1113</v>
      </c>
      <c r="BF12" s="13">
        <v>227896.19</v>
      </c>
      <c r="BG12" s="11">
        <v>611</v>
      </c>
      <c r="BH12" s="12">
        <v>-0.3351</v>
      </c>
      <c r="BI12" s="12">
        <v>-0.3195</v>
      </c>
      <c r="BJ12" s="11">
        <v>15</v>
      </c>
      <c r="BK12" s="13">
        <v>3754.72</v>
      </c>
      <c r="BL12" s="11">
        <v>195</v>
      </c>
      <c r="BM12" s="11">
        <v>33</v>
      </c>
      <c r="BN12" s="13">
        <v>5635.24</v>
      </c>
      <c r="BO12" s="11">
        <v>289</v>
      </c>
      <c r="BP12" s="12">
        <v>-0.5455</v>
      </c>
      <c r="BQ12" s="12">
        <v>-0.3337</v>
      </c>
      <c r="BR12" s="11">
        <v>673</v>
      </c>
      <c r="BS12" s="13">
        <v>141403.75</v>
      </c>
      <c r="BT12" s="11">
        <v>404</v>
      </c>
      <c r="BU12" s="11">
        <v>1064</v>
      </c>
      <c r="BV12" s="13">
        <v>214972.48</v>
      </c>
      <c r="BW12" s="11">
        <v>617</v>
      </c>
      <c r="BX12" s="12">
        <v>-0.3675</v>
      </c>
      <c r="BY12" s="12">
        <v>-0.3422</v>
      </c>
      <c r="BZ12" s="11">
        <v>582</v>
      </c>
      <c r="CA12" s="13">
        <v>73954.18</v>
      </c>
      <c r="CB12" s="11">
        <v>235</v>
      </c>
      <c r="CC12" s="11">
        <v>1446</v>
      </c>
      <c r="CD12" s="13">
        <v>194692.87</v>
      </c>
      <c r="CE12" s="11">
        <v>431</v>
      </c>
      <c r="CF12" s="12">
        <v>-0.5975</v>
      </c>
      <c r="CG12" s="12">
        <v>-0.6201</v>
      </c>
      <c r="CH12" s="11">
        <v>740</v>
      </c>
      <c r="CI12" s="13">
        <v>142412.19</v>
      </c>
      <c r="CJ12" s="11">
        <v>173</v>
      </c>
      <c r="CK12" s="11">
        <v>383</v>
      </c>
      <c r="CL12" s="13">
        <v>70673.3</v>
      </c>
      <c r="CM12" s="11">
        <v>203</v>
      </c>
      <c r="CN12" s="12">
        <v>0.9321</v>
      </c>
      <c r="CO12" s="12">
        <v>1.0151</v>
      </c>
      <c r="CP12" s="11"/>
      <c r="CQ12" s="13"/>
      <c r="CR12" s="11">
        <v>334</v>
      </c>
      <c r="CS12" s="11"/>
      <c r="CT12" s="13"/>
      <c r="CU12" s="11">
        <v>507</v>
      </c>
      <c r="CV12" s="12"/>
      <c r="CW12" s="12"/>
      <c r="CX12" s="11"/>
      <c r="CY12" s="13"/>
      <c r="CZ12" s="11">
        <v>25</v>
      </c>
      <c r="DA12" s="11"/>
      <c r="DB12" s="13"/>
      <c r="DC12" s="11">
        <v>265</v>
      </c>
      <c r="DD12" s="12"/>
      <c r="DE12" s="12"/>
      <c r="DF12" s="11">
        <v>210</v>
      </c>
      <c r="DG12" s="13">
        <v>43283.64</v>
      </c>
      <c r="DH12" s="11">
        <v>299</v>
      </c>
      <c r="DI12" s="11">
        <v>594</v>
      </c>
      <c r="DJ12" s="13">
        <v>102737.56</v>
      </c>
      <c r="DK12" s="11">
        <v>446</v>
      </c>
      <c r="DL12" s="12">
        <v>-0.6465</v>
      </c>
      <c r="DM12" s="12">
        <v>-0.5787</v>
      </c>
      <c r="DN12" s="11">
        <v>82</v>
      </c>
      <c r="DO12" s="13">
        <v>23398.54</v>
      </c>
      <c r="DP12" s="11">
        <v>352</v>
      </c>
      <c r="DQ12" s="11"/>
      <c r="DR12" s="13"/>
      <c r="DS12" s="11"/>
      <c r="DT12" s="12"/>
      <c r="DU12" s="12"/>
      <c r="DV12" s="11"/>
      <c r="DW12" s="13"/>
      <c r="DX12" s="11"/>
      <c r="DY12" s="11"/>
      <c r="DZ12" s="13"/>
      <c r="EA12" s="11"/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>
        <v>19</v>
      </c>
      <c r="EO12" s="11"/>
      <c r="EP12" s="13"/>
      <c r="EQ12" s="11"/>
      <c r="ER12" s="12"/>
      <c r="ES12" s="12"/>
      <c r="ET12" s="11">
        <v>123</v>
      </c>
      <c r="EU12" s="13">
        <v>22786.88</v>
      </c>
      <c r="EV12" s="11">
        <v>187</v>
      </c>
      <c r="EW12" s="11">
        <v>343</v>
      </c>
      <c r="EX12" s="13">
        <v>63154.8</v>
      </c>
      <c r="EY12" s="11">
        <v>275</v>
      </c>
      <c r="EZ12" s="12">
        <v>-0.6414</v>
      </c>
      <c r="FA12" s="12">
        <v>-0.6392</v>
      </c>
      <c r="FB12" s="11">
        <v>21</v>
      </c>
      <c r="FC12" s="13">
        <v>2648.22</v>
      </c>
      <c r="FD12" s="11">
        <v>127</v>
      </c>
      <c r="FE12" s="11">
        <v>52</v>
      </c>
      <c r="FF12" s="13">
        <v>7339.34</v>
      </c>
      <c r="FG12" s="11">
        <v>196</v>
      </c>
      <c r="FH12" s="12">
        <v>-0.5962</v>
      </c>
      <c r="FI12" s="12">
        <v>-0.6392</v>
      </c>
      <c r="FJ12" s="11"/>
      <c r="FK12" s="13"/>
      <c r="FL12" s="11"/>
      <c r="FM12" s="11"/>
      <c r="FN12" s="13"/>
      <c r="FO12" s="11"/>
      <c r="FP12" s="12"/>
      <c r="FQ12" s="12"/>
      <c r="FR12" s="11"/>
      <c r="FS12" s="13"/>
      <c r="FT12" s="11"/>
      <c r="FU12" s="11"/>
      <c r="FV12" s="13"/>
      <c r="FW12" s="11"/>
      <c r="FX12" s="12"/>
      <c r="FY12" s="12"/>
      <c r="FZ12" s="11">
        <v>66</v>
      </c>
      <c r="GA12" s="13">
        <v>8937.44</v>
      </c>
      <c r="GB12" s="11">
        <v>261</v>
      </c>
      <c r="GC12" s="11">
        <v>131</v>
      </c>
      <c r="GD12" s="13">
        <v>18422.04</v>
      </c>
      <c r="GE12" s="11">
        <v>346</v>
      </c>
      <c r="GF12" s="12">
        <v>-0.4962</v>
      </c>
      <c r="GG12" s="12">
        <v>-0.5149</v>
      </c>
      <c r="GH12" s="11"/>
      <c r="GI12" s="13"/>
      <c r="GJ12" s="11">
        <v>16</v>
      </c>
      <c r="GK12" s="11"/>
      <c r="GL12" s="13"/>
      <c r="GM12" s="11"/>
      <c r="GN12" s="12"/>
      <c r="GO12" s="12"/>
      <c r="GP12" s="11">
        <v>37</v>
      </c>
      <c r="GQ12" s="13">
        <v>6239.39</v>
      </c>
      <c r="GR12" s="11">
        <v>300</v>
      </c>
      <c r="GS12" s="11">
        <v>36</v>
      </c>
      <c r="GT12" s="13">
        <v>6068.21</v>
      </c>
      <c r="GU12" s="11">
        <v>462</v>
      </c>
      <c r="GV12" s="12">
        <v>0.0278</v>
      </c>
      <c r="GW12" s="12">
        <v>0.0282</v>
      </c>
      <c r="GX12" s="11"/>
      <c r="GY12" s="13"/>
      <c r="GZ12" s="11">
        <v>71</v>
      </c>
      <c r="HA12" s="11"/>
      <c r="HB12" s="13"/>
      <c r="HC12" s="11">
        <v>60</v>
      </c>
      <c r="HD12" s="12"/>
      <c r="HE12" s="12"/>
      <c r="HF12" s="11"/>
      <c r="HG12" s="13"/>
      <c r="HH12" s="11">
        <v>34</v>
      </c>
      <c r="HI12" s="11">
        <v>3</v>
      </c>
      <c r="HJ12" s="13">
        <v>269.32</v>
      </c>
      <c r="HK12" s="11">
        <v>35</v>
      </c>
      <c r="HL12" s="12"/>
      <c r="HM12" s="12"/>
      <c r="HN12" s="11">
        <v>5</v>
      </c>
      <c r="HO12" s="13">
        <v>2788.95</v>
      </c>
      <c r="HP12" s="11">
        <v>342</v>
      </c>
      <c r="HQ12" s="11">
        <v>71</v>
      </c>
      <c r="HR12" s="13">
        <v>12383.8</v>
      </c>
      <c r="HS12" s="11">
        <v>521</v>
      </c>
      <c r="HT12" s="12">
        <v>-0.9296</v>
      </c>
      <c r="HU12" s="12">
        <v>-0.7748</v>
      </c>
      <c r="HV12" s="11"/>
      <c r="HW12" s="13"/>
      <c r="HX12" s="11">
        <v>3</v>
      </c>
      <c r="HY12" s="11"/>
      <c r="HZ12" s="13"/>
      <c r="IA12" s="11">
        <v>13</v>
      </c>
      <c r="IB12" s="12"/>
      <c r="IC12" s="12"/>
      <c r="ID12" s="11">
        <v>2</v>
      </c>
      <c r="IE12" s="13">
        <v>421.67</v>
      </c>
      <c r="IF12" s="11">
        <v>24</v>
      </c>
      <c r="IG12" s="11"/>
      <c r="IH12" s="13"/>
      <c r="II12" s="11"/>
      <c r="IJ12" s="12"/>
      <c r="IK12" s="12"/>
      <c r="IL12" s="11">
        <v>1</v>
      </c>
      <c r="IM12" s="13">
        <v>504</v>
      </c>
      <c r="IN12" s="11">
        <v>319</v>
      </c>
      <c r="IO12" s="11">
        <v>8</v>
      </c>
      <c r="IP12" s="13">
        <v>1904.97</v>
      </c>
      <c r="IQ12" s="11">
        <v>558</v>
      </c>
      <c r="IR12" s="12">
        <v>-0.875</v>
      </c>
      <c r="IS12" s="12">
        <v>-0.7354</v>
      </c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>
        <v>17</v>
      </c>
      <c r="JS12" s="13">
        <v>131.83</v>
      </c>
      <c r="JT12" s="11"/>
      <c r="JU12" s="11">
        <v>33</v>
      </c>
      <c r="JV12" s="13"/>
      <c r="JW12" s="11"/>
      <c r="JX12" s="12">
        <v>-0.4848</v>
      </c>
      <c r="JY12" s="12"/>
      <c r="JZ12" s="11"/>
      <c r="KA12" s="13"/>
      <c r="KB12" s="11"/>
      <c r="KC12" s="11"/>
      <c r="KD12" s="13"/>
      <c r="KE12" s="11">
        <v>1</v>
      </c>
      <c r="KF12" s="12"/>
      <c r="KG12" s="12"/>
      <c r="KH12" s="11"/>
      <c r="KI12" s="13"/>
      <c r="KJ12" s="11">
        <v>1</v>
      </c>
      <c r="KK12" s="11">
        <v>48</v>
      </c>
      <c r="KL12" s="13">
        <v>7279.27</v>
      </c>
      <c r="KM12" s="11">
        <v>349</v>
      </c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>
        <v>53</v>
      </c>
      <c r="LA12" s="11"/>
      <c r="LB12" s="13"/>
      <c r="LC12" s="11"/>
      <c r="LD12" s="12"/>
      <c r="LE12" s="12"/>
    </row>
    <row r="13">
      <c r="A13" s="10" t="s">
        <v>76</v>
      </c>
      <c r="B13" s="11">
        <v>35102</v>
      </c>
      <c r="C13" s="11">
        <f>=ROUNDDOWN(40.4307763188205,0)</f>
      </c>
      <c r="D13" s="11">
        <v>10625</v>
      </c>
      <c r="E13" s="12">
        <v>0.9795</v>
      </c>
      <c r="F13" s="11"/>
      <c r="G13" s="11">
        <f>=ROUNDDOWN({0},0)</f>
      </c>
      <c r="H13" s="11"/>
      <c r="I13" s="12"/>
      <c r="J13" s="11">
        <v>697</v>
      </c>
      <c r="K13" s="13">
        <v>68013.04</v>
      </c>
      <c r="L13" s="11">
        <v>197</v>
      </c>
      <c r="M13" s="14">
        <v>345.24</v>
      </c>
      <c r="N13" s="11">
        <v>846</v>
      </c>
      <c r="O13" s="13">
        <v>71542.97</v>
      </c>
      <c r="P13" s="11"/>
      <c r="Q13" s="14"/>
      <c r="R13" s="12">
        <v>-0.1761</v>
      </c>
      <c r="S13" s="12">
        <v>-0.0493</v>
      </c>
      <c r="T13" s="12"/>
      <c r="U13" s="12"/>
      <c r="V13" s="11">
        <v>100</v>
      </c>
      <c r="W13" s="13">
        <v>11715.48</v>
      </c>
      <c r="X13" s="11">
        <v>191</v>
      </c>
      <c r="Y13" s="11">
        <v>247</v>
      </c>
      <c r="Z13" s="13">
        <v>20847.82</v>
      </c>
      <c r="AA13" s="11"/>
      <c r="AB13" s="12">
        <v>-0.5951</v>
      </c>
      <c r="AC13" s="12">
        <v>-0.438</v>
      </c>
      <c r="AD13" s="11">
        <v>190</v>
      </c>
      <c r="AE13" s="13">
        <v>14205.12</v>
      </c>
      <c r="AF13" s="11">
        <v>197</v>
      </c>
      <c r="AG13" s="11">
        <v>145</v>
      </c>
      <c r="AH13" s="13">
        <v>10859.56</v>
      </c>
      <c r="AI13" s="11"/>
      <c r="AJ13" s="12">
        <v>0.3103</v>
      </c>
      <c r="AK13" s="12">
        <v>0.3081</v>
      </c>
      <c r="AL13" s="11">
        <v>74</v>
      </c>
      <c r="AM13" s="13">
        <v>7525.65</v>
      </c>
      <c r="AN13" s="11">
        <v>106</v>
      </c>
      <c r="AO13" s="11">
        <v>111</v>
      </c>
      <c r="AP13" s="13">
        <v>8152.53</v>
      </c>
      <c r="AQ13" s="11"/>
      <c r="AR13" s="12">
        <v>-0.3333</v>
      </c>
      <c r="AS13" s="12">
        <v>-0.0769</v>
      </c>
      <c r="AT13" s="11">
        <v>15</v>
      </c>
      <c r="AU13" s="13">
        <v>1710.81</v>
      </c>
      <c r="AV13" s="11">
        <v>146</v>
      </c>
      <c r="AW13" s="11">
        <v>34</v>
      </c>
      <c r="AX13" s="13">
        <v>3043.86</v>
      </c>
      <c r="AY13" s="11"/>
      <c r="AZ13" s="12">
        <v>-0.5588</v>
      </c>
      <c r="BA13" s="12">
        <v>-0.4379</v>
      </c>
      <c r="BB13" s="11">
        <v>122</v>
      </c>
      <c r="BC13" s="13">
        <v>11507.65</v>
      </c>
      <c r="BD13" s="11">
        <v>195</v>
      </c>
      <c r="BE13" s="11">
        <v>150</v>
      </c>
      <c r="BF13" s="13">
        <v>11842.13</v>
      </c>
      <c r="BG13" s="11"/>
      <c r="BH13" s="12">
        <v>-0.1867</v>
      </c>
      <c r="BI13" s="12">
        <v>-0.0282</v>
      </c>
      <c r="BJ13" s="11">
        <v>31</v>
      </c>
      <c r="BK13" s="13">
        <v>3134</v>
      </c>
      <c r="BL13" s="11">
        <v>69</v>
      </c>
      <c r="BM13" s="11">
        <v>29</v>
      </c>
      <c r="BN13" s="13">
        <v>2677.09</v>
      </c>
      <c r="BO13" s="11"/>
      <c r="BP13" s="12">
        <v>0.069</v>
      </c>
      <c r="BQ13" s="12">
        <v>0.1707</v>
      </c>
      <c r="BR13" s="11">
        <v>121</v>
      </c>
      <c r="BS13" s="13">
        <v>12669.53</v>
      </c>
      <c r="BT13" s="11">
        <v>197</v>
      </c>
      <c r="BU13" s="11">
        <v>87</v>
      </c>
      <c r="BV13" s="13">
        <v>9202.2</v>
      </c>
      <c r="BW13" s="11"/>
      <c r="BX13" s="12">
        <v>0.3908</v>
      </c>
      <c r="BY13" s="12">
        <v>0.3768</v>
      </c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>
        <v>4</v>
      </c>
      <c r="CK13" s="11"/>
      <c r="CL13" s="13"/>
      <c r="CM13" s="11"/>
      <c r="CN13" s="12"/>
      <c r="CO13" s="12"/>
      <c r="CP13" s="11">
        <v>10</v>
      </c>
      <c r="CQ13" s="13">
        <v>2612.1</v>
      </c>
      <c r="CR13" s="11">
        <v>197</v>
      </c>
      <c r="CS13" s="11">
        <v>10</v>
      </c>
      <c r="CT13" s="13">
        <v>1653.98</v>
      </c>
      <c r="CU13" s="11"/>
      <c r="CV13" s="12"/>
      <c r="CW13" s="12">
        <v>0.5793</v>
      </c>
      <c r="CX13" s="11">
        <v>9</v>
      </c>
      <c r="CY13" s="13">
        <v>1108.01</v>
      </c>
      <c r="CZ13" s="11">
        <v>43</v>
      </c>
      <c r="DA13" s="11">
        <v>17</v>
      </c>
      <c r="DB13" s="13">
        <v>1658.56</v>
      </c>
      <c r="DC13" s="11"/>
      <c r="DD13" s="12">
        <v>-0.4706</v>
      </c>
      <c r="DE13" s="12">
        <v>-0.3319</v>
      </c>
      <c r="DF13" s="11">
        <v>7</v>
      </c>
      <c r="DG13" s="13">
        <v>387.93</v>
      </c>
      <c r="DH13" s="11">
        <v>77</v>
      </c>
      <c r="DI13" s="11">
        <v>6</v>
      </c>
      <c r="DJ13" s="13">
        <v>393</v>
      </c>
      <c r="DK13" s="11"/>
      <c r="DL13" s="12">
        <v>0.1667</v>
      </c>
      <c r="DM13" s="12">
        <v>-0.0129</v>
      </c>
      <c r="DN13" s="11"/>
      <c r="DO13" s="13"/>
      <c r="DP13" s="11">
        <v>86</v>
      </c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>
        <v>69</v>
      </c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>
        <v>4</v>
      </c>
      <c r="FS13" s="13">
        <v>505.57</v>
      </c>
      <c r="FT13" s="11">
        <v>22</v>
      </c>
      <c r="FU13" s="11">
        <v>2</v>
      </c>
      <c r="FV13" s="13">
        <v>224.15</v>
      </c>
      <c r="FW13" s="11"/>
      <c r="FX13" s="12">
        <v>1</v>
      </c>
      <c r="FY13" s="12">
        <v>1.2555</v>
      </c>
      <c r="FZ13" s="11">
        <v>2</v>
      </c>
      <c r="GA13" s="13">
        <v>168</v>
      </c>
      <c r="GB13" s="11">
        <v>43</v>
      </c>
      <c r="GC13" s="11">
        <v>4</v>
      </c>
      <c r="GD13" s="13">
        <v>467.65</v>
      </c>
      <c r="GE13" s="11"/>
      <c r="GF13" s="12">
        <v>-0.5</v>
      </c>
      <c r="GG13" s="12">
        <v>-0.6408</v>
      </c>
      <c r="GH13" s="11">
        <v>12</v>
      </c>
      <c r="GI13" s="13">
        <v>763.19</v>
      </c>
      <c r="GJ13" s="11">
        <v>86</v>
      </c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>
        <v>124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>
        <v>58</v>
      </c>
      <c r="HQ13" s="11"/>
      <c r="HR13" s="13"/>
      <c r="HS13" s="11"/>
      <c r="HT13" s="12"/>
      <c r="HU13" s="12"/>
      <c r="HV13" s="11"/>
      <c r="HW13" s="13"/>
      <c r="HX13" s="11">
        <v>66</v>
      </c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>
        <v>197</v>
      </c>
      <c r="IO13" s="11">
        <v>1</v>
      </c>
      <c r="IP13" s="13">
        <v>219.99</v>
      </c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>
        <v>1</v>
      </c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>
        <v>2</v>
      </c>
      <c r="KL13" s="13">
        <v>300.45</v>
      </c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</row>
    <row r="14">
      <c r="A14" s="10" t="s">
        <v>77</v>
      </c>
      <c r="B14" s="11">
        <v>7385</v>
      </c>
      <c r="C14" s="11">
        <f>=ROUNDDOWN(14.6848279976138,0)</f>
      </c>
      <c r="D14" s="11">
        <v>5925</v>
      </c>
      <c r="E14" s="12">
        <v>0.7095</v>
      </c>
      <c r="F14" s="11"/>
      <c r="G14" s="11">
        <f>=ROUNDDOWN({0},0)</f>
      </c>
      <c r="H14" s="11"/>
      <c r="I14" s="12"/>
      <c r="J14" s="11">
        <v>737</v>
      </c>
      <c r="K14" s="13">
        <v>51708.72</v>
      </c>
      <c r="L14" s="11">
        <v>61</v>
      </c>
      <c r="M14" s="14">
        <v>847.68</v>
      </c>
      <c r="N14" s="11">
        <v>1127</v>
      </c>
      <c r="O14" s="13">
        <v>76678.75</v>
      </c>
      <c r="P14" s="11">
        <v>149</v>
      </c>
      <c r="Q14" s="14">
        <v>514.62</v>
      </c>
      <c r="R14" s="12">
        <v>-0.3461</v>
      </c>
      <c r="S14" s="12">
        <v>-0.3256</v>
      </c>
      <c r="T14" s="12">
        <v>-0.5906</v>
      </c>
      <c r="U14" s="12">
        <v>0.6472</v>
      </c>
      <c r="V14" s="11">
        <v>47</v>
      </c>
      <c r="W14" s="13">
        <v>2998.36</v>
      </c>
      <c r="X14" s="11">
        <v>46</v>
      </c>
      <c r="Y14" s="11">
        <v>249</v>
      </c>
      <c r="Z14" s="13">
        <v>15048.11</v>
      </c>
      <c r="AA14" s="11">
        <v>77</v>
      </c>
      <c r="AB14" s="12">
        <v>-0.8112</v>
      </c>
      <c r="AC14" s="12">
        <v>-0.8007</v>
      </c>
      <c r="AD14" s="11">
        <v>240</v>
      </c>
      <c r="AE14" s="13">
        <v>15887.18</v>
      </c>
      <c r="AF14" s="11">
        <v>61</v>
      </c>
      <c r="AG14" s="11">
        <v>264</v>
      </c>
      <c r="AH14" s="13">
        <v>19384.05</v>
      </c>
      <c r="AI14" s="11">
        <v>149</v>
      </c>
      <c r="AJ14" s="12">
        <v>-0.0909</v>
      </c>
      <c r="AK14" s="12">
        <v>-0.1804</v>
      </c>
      <c r="AL14" s="11">
        <v>2</v>
      </c>
      <c r="AM14" s="13">
        <v>93.7</v>
      </c>
      <c r="AN14" s="11">
        <v>60</v>
      </c>
      <c r="AO14" s="11">
        <v>3</v>
      </c>
      <c r="AP14" s="13">
        <v>186.17</v>
      </c>
      <c r="AQ14" s="11">
        <v>126</v>
      </c>
      <c r="AR14" s="12">
        <v>-0.3333</v>
      </c>
      <c r="AS14" s="12">
        <v>-0.4967</v>
      </c>
      <c r="AT14" s="11">
        <v>54</v>
      </c>
      <c r="AU14" s="13">
        <v>3213.34</v>
      </c>
      <c r="AV14" s="11">
        <v>61</v>
      </c>
      <c r="AW14" s="11">
        <v>41</v>
      </c>
      <c r="AX14" s="13">
        <v>2459.12</v>
      </c>
      <c r="AY14" s="11">
        <v>149</v>
      </c>
      <c r="AZ14" s="12">
        <v>0.3171</v>
      </c>
      <c r="BA14" s="12">
        <v>0.3067</v>
      </c>
      <c r="BB14" s="11">
        <v>58</v>
      </c>
      <c r="BC14" s="13">
        <v>5562.11</v>
      </c>
      <c r="BD14" s="11">
        <v>33</v>
      </c>
      <c r="BE14" s="11">
        <v>82</v>
      </c>
      <c r="BF14" s="13">
        <v>7204.03</v>
      </c>
      <c r="BG14" s="11">
        <v>149</v>
      </c>
      <c r="BH14" s="12">
        <v>-0.2927</v>
      </c>
      <c r="BI14" s="12">
        <v>-0.2279</v>
      </c>
      <c r="BJ14" s="11">
        <v>11</v>
      </c>
      <c r="BK14" s="13">
        <v>702.12</v>
      </c>
      <c r="BL14" s="11">
        <v>40</v>
      </c>
      <c r="BM14" s="11">
        <v>27</v>
      </c>
      <c r="BN14" s="13">
        <v>2072.2</v>
      </c>
      <c r="BO14" s="11">
        <v>105</v>
      </c>
      <c r="BP14" s="12">
        <v>-0.5926</v>
      </c>
      <c r="BQ14" s="12">
        <v>-0.6612</v>
      </c>
      <c r="BR14" s="11">
        <v>214</v>
      </c>
      <c r="BS14" s="13">
        <v>14246.5</v>
      </c>
      <c r="BT14" s="11">
        <v>61</v>
      </c>
      <c r="BU14" s="11">
        <v>207</v>
      </c>
      <c r="BV14" s="13">
        <v>13096.23</v>
      </c>
      <c r="BW14" s="11">
        <v>149</v>
      </c>
      <c r="BX14" s="12">
        <v>0.0338</v>
      </c>
      <c r="BY14" s="12">
        <v>0.0878</v>
      </c>
      <c r="BZ14" s="11">
        <v>21</v>
      </c>
      <c r="CA14" s="13">
        <v>1497.31</v>
      </c>
      <c r="CB14" s="11">
        <v>43</v>
      </c>
      <c r="CC14" s="11">
        <v>46</v>
      </c>
      <c r="CD14" s="13">
        <v>2457.39</v>
      </c>
      <c r="CE14" s="11">
        <v>115</v>
      </c>
      <c r="CF14" s="12">
        <v>-0.5435</v>
      </c>
      <c r="CG14" s="12">
        <v>-0.3907</v>
      </c>
      <c r="CH14" s="11">
        <v>18</v>
      </c>
      <c r="CI14" s="13">
        <v>1496.41</v>
      </c>
      <c r="CJ14" s="11">
        <v>49</v>
      </c>
      <c r="CK14" s="11"/>
      <c r="CL14" s="13"/>
      <c r="CM14" s="11">
        <v>10</v>
      </c>
      <c r="CN14" s="12"/>
      <c r="CO14" s="12"/>
      <c r="CP14" s="11"/>
      <c r="CQ14" s="13"/>
      <c r="CR14" s="11">
        <v>57</v>
      </c>
      <c r="CS14" s="11"/>
      <c r="CT14" s="13"/>
      <c r="CU14" s="11">
        <v>122</v>
      </c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>
        <v>10</v>
      </c>
      <c r="DG14" s="13">
        <v>1146.47</v>
      </c>
      <c r="DH14" s="11">
        <v>46</v>
      </c>
      <c r="DI14" s="11">
        <v>46</v>
      </c>
      <c r="DJ14" s="13">
        <v>3012.84</v>
      </c>
      <c r="DK14" s="11">
        <v>116</v>
      </c>
      <c r="DL14" s="12">
        <v>-0.7826</v>
      </c>
      <c r="DM14" s="12">
        <v>-0.6195</v>
      </c>
      <c r="DN14" s="11">
        <v>13</v>
      </c>
      <c r="DO14" s="13">
        <v>1334.78</v>
      </c>
      <c r="DP14" s="11">
        <v>61</v>
      </c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>
        <v>4</v>
      </c>
      <c r="EO14" s="11"/>
      <c r="EP14" s="13"/>
      <c r="EQ14" s="11"/>
      <c r="ER14" s="12"/>
      <c r="ES14" s="12"/>
      <c r="ET14" s="11">
        <v>7</v>
      </c>
      <c r="EU14" s="13">
        <v>448.15</v>
      </c>
      <c r="EV14" s="11">
        <v>19</v>
      </c>
      <c r="EW14" s="11">
        <v>47</v>
      </c>
      <c r="EX14" s="13">
        <v>3432.48</v>
      </c>
      <c r="EY14" s="11">
        <v>63</v>
      </c>
      <c r="EZ14" s="12">
        <v>-0.8511</v>
      </c>
      <c r="FA14" s="12">
        <v>-0.8694</v>
      </c>
      <c r="FB14" s="11">
        <v>23</v>
      </c>
      <c r="FC14" s="13">
        <v>1507.91</v>
      </c>
      <c r="FD14" s="11">
        <v>26</v>
      </c>
      <c r="FE14" s="11">
        <v>19</v>
      </c>
      <c r="FF14" s="13">
        <v>1214.24</v>
      </c>
      <c r="FG14" s="11">
        <v>45</v>
      </c>
      <c r="FH14" s="12">
        <v>0.2105</v>
      </c>
      <c r="FI14" s="12">
        <v>0.2419</v>
      </c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>
        <v>5</v>
      </c>
      <c r="GA14" s="13">
        <v>272.48</v>
      </c>
      <c r="GB14" s="11">
        <v>59</v>
      </c>
      <c r="GC14" s="11">
        <v>22</v>
      </c>
      <c r="GD14" s="13">
        <v>1254.36</v>
      </c>
      <c r="GE14" s="11">
        <v>97</v>
      </c>
      <c r="GF14" s="12">
        <v>-0.7727</v>
      </c>
      <c r="GG14" s="12">
        <v>-0.7828</v>
      </c>
      <c r="GH14" s="11"/>
      <c r="GI14" s="13"/>
      <c r="GJ14" s="11"/>
      <c r="GK14" s="11"/>
      <c r="GL14" s="13"/>
      <c r="GM14" s="11"/>
      <c r="GN14" s="12"/>
      <c r="GO14" s="12"/>
      <c r="GP14" s="11">
        <v>12</v>
      </c>
      <c r="GQ14" s="13">
        <v>1123.91</v>
      </c>
      <c r="GR14" s="11">
        <v>51</v>
      </c>
      <c r="GS14" s="11">
        <v>34</v>
      </c>
      <c r="GT14" s="13">
        <v>3140.44</v>
      </c>
      <c r="GU14" s="11">
        <v>25</v>
      </c>
      <c r="GV14" s="12">
        <v>-0.6471</v>
      </c>
      <c r="GW14" s="12">
        <v>-0.6421</v>
      </c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>
        <v>1</v>
      </c>
      <c r="HO14" s="13">
        <v>177.99</v>
      </c>
      <c r="HP14" s="11">
        <v>50</v>
      </c>
      <c r="HQ14" s="11">
        <v>12</v>
      </c>
      <c r="HR14" s="13">
        <v>874.33</v>
      </c>
      <c r="HS14" s="11">
        <v>105</v>
      </c>
      <c r="HT14" s="12">
        <v>-0.9167</v>
      </c>
      <c r="HU14" s="12">
        <v>-0.7964</v>
      </c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>
        <v>61</v>
      </c>
      <c r="IO14" s="11">
        <v>7</v>
      </c>
      <c r="IP14" s="13">
        <v>648.83</v>
      </c>
      <c r="IQ14" s="11">
        <v>149</v>
      </c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>
        <v>1</v>
      </c>
      <c r="JS14" s="13"/>
      <c r="JT14" s="11"/>
      <c r="JU14" s="11">
        <v>5</v>
      </c>
      <c r="JV14" s="13"/>
      <c r="JW14" s="11"/>
      <c r="JX14" s="12">
        <v>-0.8</v>
      </c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>
        <v>16</v>
      </c>
      <c r="KL14" s="13">
        <v>1193.93</v>
      </c>
      <c r="KM14" s="11">
        <v>80</v>
      </c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</row>
    <row r="15">
      <c r="A15" s="10" t="s">
        <v>78</v>
      </c>
      <c r="B15" s="11">
        <v>12433</v>
      </c>
      <c r="C15" s="11">
        <f>=ROUNDDOWN(762.760736196319,0)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65</v>
      </c>
      <c r="K15" s="13">
        <v>1283.49</v>
      </c>
      <c r="L15" s="11">
        <v>27</v>
      </c>
      <c r="M15" s="14">
        <v>47.54</v>
      </c>
      <c r="N15" s="11">
        <v>3</v>
      </c>
      <c r="O15" s="13">
        <v>599.98</v>
      </c>
      <c r="P15" s="11"/>
      <c r="Q15" s="14"/>
      <c r="R15" s="12">
        <v>20.6667</v>
      </c>
      <c r="S15" s="12">
        <v>1.1392</v>
      </c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>
        <v>2</v>
      </c>
      <c r="BS15" s="13">
        <v>124.5</v>
      </c>
      <c r="BT15" s="11">
        <v>27</v>
      </c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7</v>
      </c>
      <c r="CQ15" s="13">
        <v>39.55</v>
      </c>
      <c r="CR15" s="11">
        <v>27</v>
      </c>
      <c r="CS15" s="11">
        <v>3</v>
      </c>
      <c r="CT15" s="13">
        <v>599.98</v>
      </c>
      <c r="CU15" s="11"/>
      <c r="CV15" s="12">
        <v>1.3333</v>
      </c>
      <c r="CW15" s="12">
        <v>-0.9341</v>
      </c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>
        <v>56</v>
      </c>
      <c r="EM15" s="13">
        <v>1119.44</v>
      </c>
      <c r="EN15" s="11">
        <v>27</v>
      </c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>
        <v>27</v>
      </c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>
        <v>27</v>
      </c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</row>
    <row r="16">
      <c r="A16" s="10" t="s">
        <v>79</v>
      </c>
      <c r="B16" s="11">
        <v>14448</v>
      </c>
      <c r="C16" s="11">
        <f>=ROUNDDOWN(86.2052505966587,0)</f>
      </c>
      <c r="D16" s="11">
        <v>2376</v>
      </c>
      <c r="E16" s="12">
        <v>0.9929</v>
      </c>
      <c r="F16" s="11"/>
      <c r="G16" s="11">
        <f>=ROUNDDOWN({0},0)</f>
      </c>
      <c r="H16" s="11"/>
      <c r="I16" s="12"/>
      <c r="J16" s="11">
        <v>182</v>
      </c>
      <c r="K16" s="13">
        <v>1689.81</v>
      </c>
      <c r="L16" s="11">
        <v>24</v>
      </c>
      <c r="M16" s="14">
        <v>70.41</v>
      </c>
      <c r="N16" s="11">
        <v>754</v>
      </c>
      <c r="O16" s="13">
        <v>7556.15</v>
      </c>
      <c r="P16" s="11">
        <v>22</v>
      </c>
      <c r="Q16" s="14">
        <v>343.46</v>
      </c>
      <c r="R16" s="12">
        <v>-0.7586</v>
      </c>
      <c r="S16" s="12">
        <v>-0.7764</v>
      </c>
      <c r="T16" s="12">
        <v>0.0909</v>
      </c>
      <c r="U16" s="12">
        <v>-0.795</v>
      </c>
      <c r="V16" s="11">
        <v>170</v>
      </c>
      <c r="W16" s="13">
        <v>1606.94</v>
      </c>
      <c r="X16" s="11">
        <v>24</v>
      </c>
      <c r="Y16" s="11">
        <v>752</v>
      </c>
      <c r="Z16" s="13">
        <v>7530.13</v>
      </c>
      <c r="AA16" s="11">
        <v>22</v>
      </c>
      <c r="AB16" s="12">
        <v>-0.7739</v>
      </c>
      <c r="AC16" s="12">
        <v>-0.7866</v>
      </c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>
        <v>12</v>
      </c>
      <c r="AU16" s="13">
        <v>82.87</v>
      </c>
      <c r="AV16" s="11">
        <v>7</v>
      </c>
      <c r="AW16" s="11">
        <v>1</v>
      </c>
      <c r="AX16" s="13">
        <v>8.03</v>
      </c>
      <c r="AY16" s="11">
        <v>7</v>
      </c>
      <c r="AZ16" s="12">
        <v>11</v>
      </c>
      <c r="BA16" s="12">
        <v>9.32</v>
      </c>
      <c r="BB16" s="11"/>
      <c r="BC16" s="13"/>
      <c r="BD16" s="11"/>
      <c r="BE16" s="11"/>
      <c r="BF16" s="13"/>
      <c r="BG16" s="11">
        <v>15</v>
      </c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>
        <v>4</v>
      </c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5</v>
      </c>
      <c r="CS16" s="11"/>
      <c r="CT16" s="13"/>
      <c r="CU16" s="11">
        <v>1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>
        <v>4</v>
      </c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>
        <v>8</v>
      </c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4</v>
      </c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>
        <v>5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>
        <v>18</v>
      </c>
      <c r="IO16" s="11">
        <v>1</v>
      </c>
      <c r="IP16" s="13">
        <v>17.99</v>
      </c>
      <c r="IQ16" s="11">
        <v>14</v>
      </c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>
        <v>4</v>
      </c>
      <c r="LA16" s="11"/>
      <c r="LB16" s="13"/>
      <c r="LC16" s="11"/>
      <c r="LD16" s="12"/>
      <c r="LE16" s="12"/>
    </row>
    <row r="17">
      <c r="A17" s="10" t="s">
        <v>80</v>
      </c>
      <c r="B17" s="11">
        <v>33509</v>
      </c>
      <c r="C17" s="11">
        <f>=ROUNDDOWN(35.0989839740233,0)</f>
      </c>
      <c r="D17" s="11">
        <v>6548</v>
      </c>
      <c r="E17" s="12">
        <v>0.558</v>
      </c>
      <c r="F17" s="11"/>
      <c r="G17" s="11">
        <f>=ROUNDDOWN({0},0)</f>
      </c>
      <c r="H17" s="11"/>
      <c r="I17" s="12"/>
      <c r="J17" s="11">
        <v>1049</v>
      </c>
      <c r="K17" s="13">
        <v>41827.85</v>
      </c>
      <c r="L17" s="11">
        <v>66</v>
      </c>
      <c r="M17" s="14">
        <v>633.76</v>
      </c>
      <c r="N17" s="11">
        <v>3906</v>
      </c>
      <c r="O17" s="13">
        <v>110231.03</v>
      </c>
      <c r="P17" s="11">
        <v>95</v>
      </c>
      <c r="Q17" s="14">
        <v>1160.33</v>
      </c>
      <c r="R17" s="12">
        <v>-0.7314</v>
      </c>
      <c r="S17" s="12">
        <v>-0.6205</v>
      </c>
      <c r="T17" s="12">
        <v>-0.3053</v>
      </c>
      <c r="U17" s="12">
        <v>-0.4538</v>
      </c>
      <c r="V17" s="11">
        <v>461</v>
      </c>
      <c r="W17" s="13">
        <v>11361.32</v>
      </c>
      <c r="X17" s="11">
        <v>51</v>
      </c>
      <c r="Y17" s="11">
        <v>1950</v>
      </c>
      <c r="Z17" s="13">
        <v>50580.3</v>
      </c>
      <c r="AA17" s="11">
        <v>74</v>
      </c>
      <c r="AB17" s="12">
        <v>-0.7636</v>
      </c>
      <c r="AC17" s="12">
        <v>-0.7754</v>
      </c>
      <c r="AD17" s="11">
        <v>52</v>
      </c>
      <c r="AE17" s="13">
        <v>1624.1</v>
      </c>
      <c r="AF17" s="11">
        <v>51</v>
      </c>
      <c r="AG17" s="11">
        <v>30</v>
      </c>
      <c r="AH17" s="13">
        <v>1529.38</v>
      </c>
      <c r="AI17" s="11">
        <v>74</v>
      </c>
      <c r="AJ17" s="12">
        <v>0.7333</v>
      </c>
      <c r="AK17" s="12">
        <v>0.0619</v>
      </c>
      <c r="AL17" s="11"/>
      <c r="AM17" s="13"/>
      <c r="AN17" s="11">
        <v>1</v>
      </c>
      <c r="AO17" s="11"/>
      <c r="AP17" s="13"/>
      <c r="AQ17" s="11"/>
      <c r="AR17" s="12"/>
      <c r="AS17" s="12"/>
      <c r="AT17" s="11">
        <v>16</v>
      </c>
      <c r="AU17" s="13">
        <v>604.92</v>
      </c>
      <c r="AV17" s="11">
        <v>39</v>
      </c>
      <c r="AW17" s="11">
        <v>106</v>
      </c>
      <c r="AX17" s="13">
        <v>3309.17</v>
      </c>
      <c r="AY17" s="11">
        <v>55</v>
      </c>
      <c r="AZ17" s="12">
        <v>-0.8491</v>
      </c>
      <c r="BA17" s="12">
        <v>-0.8172</v>
      </c>
      <c r="BB17" s="11"/>
      <c r="BC17" s="13"/>
      <c r="BD17" s="11"/>
      <c r="BE17" s="11">
        <v>5</v>
      </c>
      <c r="BF17" s="13">
        <v>162.44</v>
      </c>
      <c r="BG17" s="11">
        <v>26</v>
      </c>
      <c r="BH17" s="12"/>
      <c r="BI17" s="12"/>
      <c r="BJ17" s="11"/>
      <c r="BK17" s="13"/>
      <c r="BL17" s="11"/>
      <c r="BM17" s="11"/>
      <c r="BN17" s="13"/>
      <c r="BO17" s="11"/>
      <c r="BP17" s="12"/>
      <c r="BQ17" s="12"/>
      <c r="BR17" s="11">
        <v>8</v>
      </c>
      <c r="BS17" s="13">
        <v>110.73</v>
      </c>
      <c r="BT17" s="11">
        <v>1</v>
      </c>
      <c r="BU17" s="11"/>
      <c r="BV17" s="13"/>
      <c r="BW17" s="11">
        <v>2</v>
      </c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15</v>
      </c>
      <c r="CS17" s="11"/>
      <c r="CT17" s="13"/>
      <c r="CU17" s="11">
        <v>20</v>
      </c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>
        <v>3</v>
      </c>
      <c r="DO17" s="13">
        <v>98.14</v>
      </c>
      <c r="DP17" s="11">
        <v>15</v>
      </c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436</v>
      </c>
      <c r="EE17" s="13">
        <v>26496</v>
      </c>
      <c r="EF17" s="11"/>
      <c r="EG17" s="11">
        <v>1598</v>
      </c>
      <c r="EH17" s="13">
        <v>49329.74</v>
      </c>
      <c r="EI17" s="11"/>
      <c r="EJ17" s="12">
        <v>-0.7272</v>
      </c>
      <c r="EK17" s="12">
        <v>-0.4629</v>
      </c>
      <c r="EL17" s="11">
        <v>1</v>
      </c>
      <c r="EM17" s="13">
        <v>84.99</v>
      </c>
      <c r="EN17" s="11">
        <v>10</v>
      </c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>
        <v>15</v>
      </c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>
        <v>1</v>
      </c>
      <c r="IM17" s="13">
        <v>65.99</v>
      </c>
      <c r="IN17" s="11">
        <v>63</v>
      </c>
      <c r="IO17" s="11"/>
      <c r="IP17" s="13"/>
      <c r="IQ17" s="11">
        <v>90</v>
      </c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>
        <v>71</v>
      </c>
      <c r="JC17" s="13">
        <v>1381.66</v>
      </c>
      <c r="JD17" s="11">
        <v>13</v>
      </c>
      <c r="JE17" s="11">
        <v>217</v>
      </c>
      <c r="JF17" s="13">
        <v>5320</v>
      </c>
      <c r="JG17" s="11">
        <v>21</v>
      </c>
      <c r="JH17" s="12">
        <v>-0.6728</v>
      </c>
      <c r="JI17" s="12">
        <v>-0.7403</v>
      </c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</row>
    <row r="18">
      <c r="A18" s="10" t="s">
        <v>81</v>
      </c>
      <c r="B18" s="11">
        <v>4664</v>
      </c>
      <c r="C18" s="11">
        <f>=ROUNDDOWN(263.502824858757,0)</f>
      </c>
      <c r="D18" s="11"/>
      <c r="E18" s="12">
        <v>0.3235</v>
      </c>
      <c r="F18" s="11"/>
      <c r="G18" s="11">
        <f>=ROUNDDOWN({0},0)</f>
      </c>
      <c r="H18" s="11"/>
      <c r="I18" s="12"/>
      <c r="J18" s="11">
        <v>36</v>
      </c>
      <c r="K18" s="13">
        <v>2402.6</v>
      </c>
      <c r="L18" s="11"/>
      <c r="M18" s="14"/>
      <c r="N18" s="11">
        <v>150</v>
      </c>
      <c r="O18" s="13">
        <v>11650.83</v>
      </c>
      <c r="P18" s="11">
        <v>44</v>
      </c>
      <c r="Q18" s="14">
        <v>264.79</v>
      </c>
      <c r="R18" s="12">
        <v>-0.76</v>
      </c>
      <c r="S18" s="12">
        <v>-0.7938</v>
      </c>
      <c r="T18" s="12"/>
      <c r="U18" s="12"/>
      <c r="V18" s="11"/>
      <c r="W18" s="13"/>
      <c r="X18" s="11"/>
      <c r="Y18" s="11">
        <v>5</v>
      </c>
      <c r="Z18" s="13">
        <v>390.66</v>
      </c>
      <c r="AA18" s="11">
        <v>44</v>
      </c>
      <c r="AB18" s="12"/>
      <c r="AC18" s="12"/>
      <c r="AD18" s="11">
        <v>3</v>
      </c>
      <c r="AE18" s="13">
        <v>290.19</v>
      </c>
      <c r="AF18" s="11"/>
      <c r="AG18" s="11">
        <v>113</v>
      </c>
      <c r="AH18" s="13">
        <v>8676.45</v>
      </c>
      <c r="AI18" s="11">
        <v>44</v>
      </c>
      <c r="AJ18" s="12">
        <v>-0.9735</v>
      </c>
      <c r="AK18" s="12">
        <v>-0.9666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>
        <v>2</v>
      </c>
      <c r="AX18" s="13">
        <v>98.8</v>
      </c>
      <c r="AY18" s="11">
        <v>44</v>
      </c>
      <c r="AZ18" s="12"/>
      <c r="BA18" s="12"/>
      <c r="BB18" s="11"/>
      <c r="BC18" s="13"/>
      <c r="BD18" s="11"/>
      <c r="BE18" s="11">
        <v>2</v>
      </c>
      <c r="BF18" s="13">
        <v>311.54</v>
      </c>
      <c r="BG18" s="11">
        <v>44</v>
      </c>
      <c r="BH18" s="12"/>
      <c r="BI18" s="12"/>
      <c r="BJ18" s="11">
        <v>5</v>
      </c>
      <c r="BK18" s="13">
        <v>317.32</v>
      </c>
      <c r="BL18" s="11"/>
      <c r="BM18" s="11">
        <v>2</v>
      </c>
      <c r="BN18" s="13">
        <v>86.45</v>
      </c>
      <c r="BO18" s="11">
        <v>32</v>
      </c>
      <c r="BP18" s="12">
        <v>1.5</v>
      </c>
      <c r="BQ18" s="12">
        <v>2.6706</v>
      </c>
      <c r="BR18" s="11">
        <v>1</v>
      </c>
      <c r="BS18" s="13">
        <v>251.51</v>
      </c>
      <c r="BT18" s="11"/>
      <c r="BU18" s="11">
        <v>5</v>
      </c>
      <c r="BV18" s="13">
        <v>228.38</v>
      </c>
      <c r="BW18" s="11">
        <v>44</v>
      </c>
      <c r="BX18" s="12">
        <v>-0.8</v>
      </c>
      <c r="BY18" s="12">
        <v>0.1013</v>
      </c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>
        <v>5</v>
      </c>
      <c r="CT18" s="13">
        <v>1179.95</v>
      </c>
      <c r="CU18" s="11">
        <v>40</v>
      </c>
      <c r="CV18" s="12"/>
      <c r="CW18" s="12"/>
      <c r="CX18" s="11"/>
      <c r="CY18" s="13"/>
      <c r="CZ18" s="11"/>
      <c r="DA18" s="11">
        <v>3</v>
      </c>
      <c r="DB18" s="13">
        <v>182.07</v>
      </c>
      <c r="DC18" s="11">
        <v>32</v>
      </c>
      <c r="DD18" s="12"/>
      <c r="DE18" s="12"/>
      <c r="DF18" s="11">
        <v>23</v>
      </c>
      <c r="DG18" s="13">
        <v>1338.8</v>
      </c>
      <c r="DH18" s="11"/>
      <c r="DI18" s="11">
        <v>10</v>
      </c>
      <c r="DJ18" s="13">
        <v>390.62</v>
      </c>
      <c r="DK18" s="11">
        <v>44</v>
      </c>
      <c r="DL18" s="12">
        <v>1.3</v>
      </c>
      <c r="DM18" s="12">
        <v>2.4274</v>
      </c>
      <c r="DN18" s="11">
        <v>1</v>
      </c>
      <c r="DO18" s="13">
        <v>47.04</v>
      </c>
      <c r="DP18" s="11"/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>
        <v>3</v>
      </c>
      <c r="EU18" s="13">
        <v>157.74</v>
      </c>
      <c r="EV18" s="11"/>
      <c r="EW18" s="11">
        <v>3</v>
      </c>
      <c r="EX18" s="13">
        <v>105.91</v>
      </c>
      <c r="EY18" s="11">
        <v>10</v>
      </c>
      <c r="EZ18" s="12"/>
      <c r="FA18" s="12">
        <v>0.4894</v>
      </c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>
        <v>44</v>
      </c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>
        <v>44</v>
      </c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</row>
    <row r="19">
      <c r="A19" s="10" t="s">
        <v>82</v>
      </c>
      <c r="B19" s="11">
        <v>656434</v>
      </c>
      <c r="C19" s="11">
        <f>=ROUNDDOWN(30.4416217995984,0)</f>
      </c>
      <c r="D19" s="11">
        <v>138493</v>
      </c>
      <c r="E19" s="12">
        <v>0.9484</v>
      </c>
      <c r="F19" s="11"/>
      <c r="G19" s="11">
        <f>=ROUNDDOWN({0},0)</f>
      </c>
      <c r="H19" s="11"/>
      <c r="I19" s="12"/>
      <c r="J19" s="11">
        <v>65470</v>
      </c>
      <c r="K19" s="13">
        <v>1542243.18</v>
      </c>
      <c r="L19" s="11">
        <v>1450</v>
      </c>
      <c r="M19" s="14">
        <v>1063.62</v>
      </c>
      <c r="N19" s="11">
        <v>58184</v>
      </c>
      <c r="O19" s="13">
        <v>1405613.61</v>
      </c>
      <c r="P19" s="11">
        <v>1375</v>
      </c>
      <c r="Q19" s="14">
        <v>1022.26</v>
      </c>
      <c r="R19" s="12">
        <v>0.1252</v>
      </c>
      <c r="S19" s="12">
        <v>0.0972</v>
      </c>
      <c r="T19" s="12">
        <v>0.0545</v>
      </c>
      <c r="U19" s="12">
        <v>0.0405</v>
      </c>
      <c r="V19" s="11">
        <v>48325</v>
      </c>
      <c r="W19" s="13">
        <v>1081253.78</v>
      </c>
      <c r="X19" s="11">
        <v>1223</v>
      </c>
      <c r="Y19" s="11">
        <v>37781</v>
      </c>
      <c r="Z19" s="13">
        <v>876986.6</v>
      </c>
      <c r="AA19" s="11">
        <v>1122</v>
      </c>
      <c r="AB19" s="12">
        <v>0.2791</v>
      </c>
      <c r="AC19" s="12">
        <v>0.2329</v>
      </c>
      <c r="AD19" s="11">
        <v>1122</v>
      </c>
      <c r="AE19" s="13">
        <v>29627.75</v>
      </c>
      <c r="AF19" s="11">
        <v>1043</v>
      </c>
      <c r="AG19" s="11">
        <v>776</v>
      </c>
      <c r="AH19" s="13">
        <v>20549.19</v>
      </c>
      <c r="AI19" s="11">
        <v>1111</v>
      </c>
      <c r="AJ19" s="12">
        <v>0.4459</v>
      </c>
      <c r="AK19" s="12">
        <v>0.4418</v>
      </c>
      <c r="AL19" s="11">
        <v>3821</v>
      </c>
      <c r="AM19" s="13">
        <v>108716.1</v>
      </c>
      <c r="AN19" s="11">
        <v>1035</v>
      </c>
      <c r="AO19" s="11">
        <v>8661</v>
      </c>
      <c r="AP19" s="13">
        <v>222764.3</v>
      </c>
      <c r="AQ19" s="11">
        <v>1103</v>
      </c>
      <c r="AR19" s="12">
        <v>-0.5588</v>
      </c>
      <c r="AS19" s="12">
        <v>-0.512</v>
      </c>
      <c r="AT19" s="11">
        <v>2653</v>
      </c>
      <c r="AU19" s="13">
        <v>63497.33</v>
      </c>
      <c r="AV19" s="11">
        <v>1043</v>
      </c>
      <c r="AW19" s="11">
        <v>3661</v>
      </c>
      <c r="AX19" s="13">
        <v>86438.66</v>
      </c>
      <c r="AY19" s="11">
        <v>1113</v>
      </c>
      <c r="AZ19" s="12">
        <v>-0.2753</v>
      </c>
      <c r="BA19" s="12">
        <v>-0.2654</v>
      </c>
      <c r="BB19" s="11">
        <v>526</v>
      </c>
      <c r="BC19" s="13">
        <v>17497.58</v>
      </c>
      <c r="BD19" s="11">
        <v>654</v>
      </c>
      <c r="BE19" s="11">
        <v>1005</v>
      </c>
      <c r="BF19" s="13">
        <v>31891.43</v>
      </c>
      <c r="BG19" s="11">
        <v>1113</v>
      </c>
      <c r="BH19" s="12">
        <v>-0.4766</v>
      </c>
      <c r="BI19" s="12">
        <v>-0.4513</v>
      </c>
      <c r="BJ19" s="11">
        <v>2983</v>
      </c>
      <c r="BK19" s="13">
        <v>85809.25</v>
      </c>
      <c r="BL19" s="11">
        <v>1010</v>
      </c>
      <c r="BM19" s="11">
        <v>2087</v>
      </c>
      <c r="BN19" s="13">
        <v>56691.73</v>
      </c>
      <c r="BO19" s="11">
        <v>1006</v>
      </c>
      <c r="BP19" s="12">
        <v>0.4293</v>
      </c>
      <c r="BQ19" s="12">
        <v>0.5136</v>
      </c>
      <c r="BR19" s="11">
        <v>368</v>
      </c>
      <c r="BS19" s="13">
        <v>11772.52</v>
      </c>
      <c r="BT19" s="11">
        <v>1057</v>
      </c>
      <c r="BU19" s="11">
        <v>422</v>
      </c>
      <c r="BV19" s="13">
        <v>13766.95</v>
      </c>
      <c r="BW19" s="11">
        <v>1089</v>
      </c>
      <c r="BX19" s="12">
        <v>-0.128</v>
      </c>
      <c r="BY19" s="12">
        <v>-0.1449</v>
      </c>
      <c r="BZ19" s="11">
        <v>2650</v>
      </c>
      <c r="CA19" s="13">
        <v>62072.61</v>
      </c>
      <c r="CB19" s="11">
        <v>711</v>
      </c>
      <c r="CC19" s="11">
        <v>1432</v>
      </c>
      <c r="CD19" s="13">
        <v>30043.26</v>
      </c>
      <c r="CE19" s="11">
        <v>873</v>
      </c>
      <c r="CF19" s="12">
        <v>0.8506</v>
      </c>
      <c r="CG19" s="12">
        <v>1.0661</v>
      </c>
      <c r="CH19" s="11"/>
      <c r="CI19" s="13"/>
      <c r="CJ19" s="11"/>
      <c r="CK19" s="11"/>
      <c r="CL19" s="13"/>
      <c r="CM19" s="11"/>
      <c r="CN19" s="12"/>
      <c r="CO19" s="12"/>
      <c r="CP19" s="11">
        <v>1188</v>
      </c>
      <c r="CQ19" s="13">
        <v>27913.26</v>
      </c>
      <c r="CR19" s="11">
        <v>1057</v>
      </c>
      <c r="CS19" s="11">
        <v>607</v>
      </c>
      <c r="CT19" s="13">
        <v>17051.24</v>
      </c>
      <c r="CU19" s="11">
        <v>1092</v>
      </c>
      <c r="CV19" s="12">
        <v>0.9572</v>
      </c>
      <c r="CW19" s="12">
        <v>0.637</v>
      </c>
      <c r="CX19" s="11">
        <v>661</v>
      </c>
      <c r="CY19" s="13">
        <v>19859.49</v>
      </c>
      <c r="CZ19" s="11">
        <v>948</v>
      </c>
      <c r="DA19" s="11">
        <v>338</v>
      </c>
      <c r="DB19" s="13">
        <v>8991.3</v>
      </c>
      <c r="DC19" s="11">
        <v>1011</v>
      </c>
      <c r="DD19" s="12">
        <v>0.9556</v>
      </c>
      <c r="DE19" s="12">
        <v>1.2087</v>
      </c>
      <c r="DF19" s="11">
        <v>203</v>
      </c>
      <c r="DG19" s="13">
        <v>5967.89</v>
      </c>
      <c r="DH19" s="11">
        <v>776</v>
      </c>
      <c r="DI19" s="11">
        <v>103</v>
      </c>
      <c r="DJ19" s="13">
        <v>2940.72</v>
      </c>
      <c r="DK19" s="11">
        <v>550</v>
      </c>
      <c r="DL19" s="12">
        <v>0.9709</v>
      </c>
      <c r="DM19" s="12">
        <v>1.0294</v>
      </c>
      <c r="DN19" s="11">
        <v>39</v>
      </c>
      <c r="DO19" s="13">
        <v>1428.78</v>
      </c>
      <c r="DP19" s="11">
        <v>868</v>
      </c>
      <c r="DQ19" s="11"/>
      <c r="DR19" s="13"/>
      <c r="DS19" s="11"/>
      <c r="DT19" s="12"/>
      <c r="DU19" s="12"/>
      <c r="DV19" s="11"/>
      <c r="DW19" s="13"/>
      <c r="DX19" s="11"/>
      <c r="DY19" s="11"/>
      <c r="DZ19" s="13"/>
      <c r="EA19" s="11"/>
      <c r="EB19" s="12"/>
      <c r="EC19" s="12"/>
      <c r="ED19" s="11"/>
      <c r="EE19" s="13"/>
      <c r="EF19" s="11"/>
      <c r="EG19" s="11"/>
      <c r="EH19" s="13"/>
      <c r="EI19" s="11"/>
      <c r="EJ19" s="12"/>
      <c r="EK19" s="12"/>
      <c r="EL19" s="11">
        <v>180</v>
      </c>
      <c r="EM19" s="13">
        <v>6637.51</v>
      </c>
      <c r="EN19" s="11">
        <v>739</v>
      </c>
      <c r="EO19" s="11"/>
      <c r="EP19" s="13"/>
      <c r="EQ19" s="11"/>
      <c r="ER19" s="12"/>
      <c r="ES19" s="12"/>
      <c r="ET19" s="11">
        <v>4</v>
      </c>
      <c r="EU19" s="13">
        <v>121.91</v>
      </c>
      <c r="EV19" s="11">
        <v>36</v>
      </c>
      <c r="EW19" s="11">
        <v>19</v>
      </c>
      <c r="EX19" s="13">
        <v>661.57</v>
      </c>
      <c r="EY19" s="11">
        <v>62</v>
      </c>
      <c r="EZ19" s="12">
        <v>-0.7895</v>
      </c>
      <c r="FA19" s="12">
        <v>-0.8157</v>
      </c>
      <c r="FB19" s="11">
        <v>74</v>
      </c>
      <c r="FC19" s="13">
        <v>2944.24</v>
      </c>
      <c r="FD19" s="11">
        <v>94</v>
      </c>
      <c r="FE19" s="11">
        <v>64</v>
      </c>
      <c r="FF19" s="13">
        <v>2063.94</v>
      </c>
      <c r="FG19" s="11">
        <v>101</v>
      </c>
      <c r="FH19" s="12">
        <v>0.1562</v>
      </c>
      <c r="FI19" s="12">
        <v>0.4265</v>
      </c>
      <c r="FJ19" s="11">
        <v>389</v>
      </c>
      <c r="FK19" s="13">
        <v>8176.02</v>
      </c>
      <c r="FL19" s="11">
        <v>248</v>
      </c>
      <c r="FM19" s="11">
        <v>406</v>
      </c>
      <c r="FN19" s="13">
        <v>8981.99</v>
      </c>
      <c r="FO19" s="11">
        <v>313</v>
      </c>
      <c r="FP19" s="12">
        <v>-0.0419</v>
      </c>
      <c r="FQ19" s="12">
        <v>-0.0897</v>
      </c>
      <c r="FR19" s="11">
        <v>134</v>
      </c>
      <c r="FS19" s="13">
        <v>3450.39</v>
      </c>
      <c r="FT19" s="11">
        <v>351</v>
      </c>
      <c r="FU19" s="11">
        <v>100</v>
      </c>
      <c r="FV19" s="13">
        <v>2303.8</v>
      </c>
      <c r="FW19" s="11">
        <v>183</v>
      </c>
      <c r="FX19" s="12">
        <v>0.34</v>
      </c>
      <c r="FY19" s="12">
        <v>0.4977</v>
      </c>
      <c r="FZ19" s="11"/>
      <c r="GA19" s="13"/>
      <c r="GB19" s="11"/>
      <c r="GC19" s="11"/>
      <c r="GD19" s="13"/>
      <c r="GE19" s="11"/>
      <c r="GF19" s="12"/>
      <c r="GG19" s="12"/>
      <c r="GH19" s="11">
        <v>12</v>
      </c>
      <c r="GI19" s="13">
        <v>1066.37</v>
      </c>
      <c r="GJ19" s="11">
        <v>21</v>
      </c>
      <c r="GK19" s="11">
        <v>3</v>
      </c>
      <c r="GL19" s="13">
        <v>458.97</v>
      </c>
      <c r="GM19" s="11">
        <v>23</v>
      </c>
      <c r="GN19" s="12">
        <v>3</v>
      </c>
      <c r="GO19" s="12">
        <v>1.3234</v>
      </c>
      <c r="GP19" s="11"/>
      <c r="GQ19" s="13"/>
      <c r="GR19" s="11"/>
      <c r="GS19" s="11"/>
      <c r="GT19" s="13"/>
      <c r="GU19" s="11"/>
      <c r="GV19" s="12"/>
      <c r="GW19" s="12"/>
      <c r="GX19" s="11">
        <v>43</v>
      </c>
      <c r="GY19" s="13">
        <v>1177.63</v>
      </c>
      <c r="GZ19" s="11">
        <v>708</v>
      </c>
      <c r="HA19" s="11">
        <v>24</v>
      </c>
      <c r="HB19" s="13"/>
      <c r="HC19" s="11">
        <v>355</v>
      </c>
      <c r="HD19" s="12">
        <v>0.7917</v>
      </c>
      <c r="HE19" s="12"/>
      <c r="HF19" s="11">
        <v>39</v>
      </c>
      <c r="HG19" s="13">
        <v>1314.46</v>
      </c>
      <c r="HH19" s="11">
        <v>89</v>
      </c>
      <c r="HI19" s="11">
        <v>21</v>
      </c>
      <c r="HJ19" s="13">
        <v>709.13</v>
      </c>
      <c r="HK19" s="11">
        <v>101</v>
      </c>
      <c r="HL19" s="12">
        <v>0.8571</v>
      </c>
      <c r="HM19" s="12">
        <v>0.8536</v>
      </c>
      <c r="HN19" s="11">
        <v>2</v>
      </c>
      <c r="HO19" s="13">
        <v>119.98</v>
      </c>
      <c r="HP19" s="11">
        <v>766</v>
      </c>
      <c r="HQ19" s="11">
        <v>3</v>
      </c>
      <c r="HR19" s="13">
        <v>104.49</v>
      </c>
      <c r="HS19" s="11">
        <v>795</v>
      </c>
      <c r="HT19" s="12">
        <v>-0.3333</v>
      </c>
      <c r="HU19" s="12">
        <v>0.1482</v>
      </c>
      <c r="HV19" s="11">
        <v>10</v>
      </c>
      <c r="HW19" s="13">
        <v>324.61</v>
      </c>
      <c r="HX19" s="11">
        <v>349</v>
      </c>
      <c r="HY19" s="11">
        <v>16</v>
      </c>
      <c r="HZ19" s="13">
        <v>444.75</v>
      </c>
      <c r="IA19" s="11">
        <v>337</v>
      </c>
      <c r="IB19" s="12">
        <v>-0.375</v>
      </c>
      <c r="IC19" s="12">
        <v>-0.2701</v>
      </c>
      <c r="ID19" s="11">
        <v>4</v>
      </c>
      <c r="IE19" s="13">
        <v>185.8</v>
      </c>
      <c r="IF19" s="11">
        <v>87</v>
      </c>
      <c r="IG19" s="11"/>
      <c r="IH19" s="13"/>
      <c r="II19" s="11"/>
      <c r="IJ19" s="12"/>
      <c r="IK19" s="12"/>
      <c r="IL19" s="11">
        <v>5</v>
      </c>
      <c r="IM19" s="13">
        <v>135.45</v>
      </c>
      <c r="IN19" s="11">
        <v>1056</v>
      </c>
      <c r="IO19" s="11">
        <v>292</v>
      </c>
      <c r="IP19" s="13">
        <v>12309.02</v>
      </c>
      <c r="IQ19" s="11">
        <v>1185</v>
      </c>
      <c r="IR19" s="12">
        <v>-0.9829</v>
      </c>
      <c r="IS19" s="12">
        <v>-0.989</v>
      </c>
      <c r="IT19" s="11">
        <v>35</v>
      </c>
      <c r="IU19" s="13">
        <v>1172.47</v>
      </c>
      <c r="IV19" s="11">
        <v>70</v>
      </c>
      <c r="IW19" s="11">
        <v>66</v>
      </c>
      <c r="IX19" s="13">
        <v>2248.74</v>
      </c>
      <c r="IY19" s="11">
        <v>93</v>
      </c>
      <c r="IZ19" s="12">
        <v>-0.4697</v>
      </c>
      <c r="JA19" s="12">
        <v>-0.4786</v>
      </c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>
        <v>3</v>
      </c>
      <c r="JV19" s="13"/>
      <c r="JW19" s="11"/>
      <c r="JX19" s="12"/>
      <c r="JY19" s="12"/>
      <c r="JZ19" s="11"/>
      <c r="KA19" s="13"/>
      <c r="KB19" s="11"/>
      <c r="KC19" s="11">
        <v>294</v>
      </c>
      <c r="KD19" s="13">
        <v>7211.83</v>
      </c>
      <c r="KE19" s="11">
        <v>536</v>
      </c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</row>
    <row r="20">
      <c r="A20" s="10" t="s">
        <v>83</v>
      </c>
      <c r="B20" s="11">
        <v>105959</v>
      </c>
      <c r="C20" s="11">
        <f>=ROUNDDOWN(32.2426437026443,0)</f>
      </c>
      <c r="D20" s="11">
        <v>39825</v>
      </c>
      <c r="E20" s="12">
        <v>0.9275</v>
      </c>
      <c r="F20" s="11"/>
      <c r="G20" s="11">
        <f>=ROUNDDOWN({0},0)</f>
      </c>
      <c r="H20" s="11"/>
      <c r="I20" s="12"/>
      <c r="J20" s="11">
        <v>4806</v>
      </c>
      <c r="K20" s="13">
        <v>149471.93</v>
      </c>
      <c r="L20" s="11">
        <v>135</v>
      </c>
      <c r="M20" s="14">
        <v>1107.2</v>
      </c>
      <c r="N20" s="11">
        <v>6194</v>
      </c>
      <c r="O20" s="13">
        <v>208276.06</v>
      </c>
      <c r="P20" s="11">
        <v>167</v>
      </c>
      <c r="Q20" s="14">
        <v>1247.16</v>
      </c>
      <c r="R20" s="12">
        <v>-0.2241</v>
      </c>
      <c r="S20" s="12">
        <v>-0.2823</v>
      </c>
      <c r="T20" s="12">
        <v>-0.1916</v>
      </c>
      <c r="U20" s="12">
        <v>-0.1122</v>
      </c>
      <c r="V20" s="11">
        <v>1230</v>
      </c>
      <c r="W20" s="13">
        <v>40201.26</v>
      </c>
      <c r="X20" s="11">
        <v>126</v>
      </c>
      <c r="Y20" s="11">
        <v>2682</v>
      </c>
      <c r="Z20" s="13">
        <v>91187.31</v>
      </c>
      <c r="AA20" s="11">
        <v>147</v>
      </c>
      <c r="AB20" s="12">
        <v>-0.5414</v>
      </c>
      <c r="AC20" s="12">
        <v>-0.5591</v>
      </c>
      <c r="AD20" s="11">
        <v>412</v>
      </c>
      <c r="AE20" s="13">
        <v>9680.25</v>
      </c>
      <c r="AF20" s="11">
        <v>132</v>
      </c>
      <c r="AG20" s="11">
        <v>152</v>
      </c>
      <c r="AH20" s="13">
        <v>4593.42</v>
      </c>
      <c r="AI20" s="11">
        <v>162</v>
      </c>
      <c r="AJ20" s="12">
        <v>1.7105</v>
      </c>
      <c r="AK20" s="12">
        <v>1.1074</v>
      </c>
      <c r="AL20" s="11">
        <v>711</v>
      </c>
      <c r="AM20" s="13">
        <v>24377.82</v>
      </c>
      <c r="AN20" s="11">
        <v>132</v>
      </c>
      <c r="AO20" s="11">
        <v>895</v>
      </c>
      <c r="AP20" s="13">
        <v>32035.12</v>
      </c>
      <c r="AQ20" s="11">
        <v>164</v>
      </c>
      <c r="AR20" s="12">
        <v>-0.2056</v>
      </c>
      <c r="AS20" s="12">
        <v>-0.239</v>
      </c>
      <c r="AT20" s="11">
        <v>457</v>
      </c>
      <c r="AU20" s="13">
        <v>13123.4</v>
      </c>
      <c r="AV20" s="11">
        <v>132</v>
      </c>
      <c r="AW20" s="11">
        <v>521</v>
      </c>
      <c r="AX20" s="13">
        <v>15541.79</v>
      </c>
      <c r="AY20" s="11">
        <v>164</v>
      </c>
      <c r="AZ20" s="12">
        <v>-0.1228</v>
      </c>
      <c r="BA20" s="12">
        <v>-0.1556</v>
      </c>
      <c r="BB20" s="11">
        <v>132</v>
      </c>
      <c r="BC20" s="13">
        <v>4615.97</v>
      </c>
      <c r="BD20" s="11">
        <v>90</v>
      </c>
      <c r="BE20" s="11">
        <v>221</v>
      </c>
      <c r="BF20" s="13">
        <v>7979.39</v>
      </c>
      <c r="BG20" s="11">
        <v>163</v>
      </c>
      <c r="BH20" s="12">
        <v>-0.4027</v>
      </c>
      <c r="BI20" s="12">
        <v>-0.4215</v>
      </c>
      <c r="BJ20" s="11">
        <v>701</v>
      </c>
      <c r="BK20" s="13">
        <v>19300.59</v>
      </c>
      <c r="BL20" s="11">
        <v>132</v>
      </c>
      <c r="BM20" s="11">
        <v>386</v>
      </c>
      <c r="BN20" s="13">
        <v>11763.92</v>
      </c>
      <c r="BO20" s="11">
        <v>122</v>
      </c>
      <c r="BP20" s="12">
        <v>0.8161</v>
      </c>
      <c r="BQ20" s="12">
        <v>0.6407</v>
      </c>
      <c r="BR20" s="11">
        <v>239</v>
      </c>
      <c r="BS20" s="13">
        <v>8225.44</v>
      </c>
      <c r="BT20" s="11">
        <v>132</v>
      </c>
      <c r="BU20" s="11">
        <v>265</v>
      </c>
      <c r="BV20" s="13">
        <v>10040.09</v>
      </c>
      <c r="BW20" s="11">
        <v>129</v>
      </c>
      <c r="BX20" s="12">
        <v>-0.0981</v>
      </c>
      <c r="BY20" s="12">
        <v>-0.1807</v>
      </c>
      <c r="BZ20" s="11">
        <v>165</v>
      </c>
      <c r="CA20" s="13">
        <v>5139.81</v>
      </c>
      <c r="CB20" s="11">
        <v>92</v>
      </c>
      <c r="CC20" s="11">
        <v>507</v>
      </c>
      <c r="CD20" s="13">
        <v>17296.28</v>
      </c>
      <c r="CE20" s="11">
        <v>96</v>
      </c>
      <c r="CF20" s="12">
        <v>-0.6746</v>
      </c>
      <c r="CG20" s="12">
        <v>-0.7028</v>
      </c>
      <c r="CH20" s="11"/>
      <c r="CI20" s="13"/>
      <c r="CJ20" s="11">
        <v>4</v>
      </c>
      <c r="CK20" s="11"/>
      <c r="CL20" s="13"/>
      <c r="CM20" s="11"/>
      <c r="CN20" s="12"/>
      <c r="CO20" s="12"/>
      <c r="CP20" s="11">
        <v>4</v>
      </c>
      <c r="CQ20" s="13">
        <v>183.22</v>
      </c>
      <c r="CR20" s="11">
        <v>128</v>
      </c>
      <c r="CS20" s="11">
        <v>1</v>
      </c>
      <c r="CT20" s="13">
        <v>44.15</v>
      </c>
      <c r="CU20" s="11">
        <v>147</v>
      </c>
      <c r="CV20" s="12">
        <v>3</v>
      </c>
      <c r="CW20" s="12">
        <v>3.1499</v>
      </c>
      <c r="CX20" s="11">
        <v>305</v>
      </c>
      <c r="CY20" s="13">
        <v>8971.05</v>
      </c>
      <c r="CZ20" s="11">
        <v>128</v>
      </c>
      <c r="DA20" s="11">
        <v>252</v>
      </c>
      <c r="DB20" s="13">
        <v>7539.91</v>
      </c>
      <c r="DC20" s="11">
        <v>160</v>
      </c>
      <c r="DD20" s="12">
        <v>0.2103</v>
      </c>
      <c r="DE20" s="12">
        <v>0.1898</v>
      </c>
      <c r="DF20" s="11">
        <v>78</v>
      </c>
      <c r="DG20" s="13">
        <v>2796.94</v>
      </c>
      <c r="DH20" s="11">
        <v>124</v>
      </c>
      <c r="DI20" s="11">
        <v>60</v>
      </c>
      <c r="DJ20" s="13">
        <v>1976.65</v>
      </c>
      <c r="DK20" s="11">
        <v>135</v>
      </c>
      <c r="DL20" s="12">
        <v>0.3</v>
      </c>
      <c r="DM20" s="12">
        <v>0.415</v>
      </c>
      <c r="DN20" s="11">
        <v>22</v>
      </c>
      <c r="DO20" s="13">
        <v>1136.54</v>
      </c>
      <c r="DP20" s="11">
        <v>132</v>
      </c>
      <c r="DQ20" s="11"/>
      <c r="DR20" s="13"/>
      <c r="DS20" s="11"/>
      <c r="DT20" s="12"/>
      <c r="DU20" s="12"/>
      <c r="DV20" s="11"/>
      <c r="DW20" s="13"/>
      <c r="DX20" s="11"/>
      <c r="DY20" s="11"/>
      <c r="DZ20" s="13"/>
      <c r="EA20" s="11"/>
      <c r="EB20" s="12"/>
      <c r="EC20" s="12"/>
      <c r="ED20" s="11"/>
      <c r="EE20" s="13"/>
      <c r="EF20" s="11"/>
      <c r="EG20" s="11"/>
      <c r="EH20" s="13"/>
      <c r="EI20" s="11"/>
      <c r="EJ20" s="12"/>
      <c r="EK20" s="12"/>
      <c r="EL20" s="11"/>
      <c r="EM20" s="13"/>
      <c r="EN20" s="11">
        <v>74</v>
      </c>
      <c r="EO20" s="11"/>
      <c r="EP20" s="13"/>
      <c r="EQ20" s="11"/>
      <c r="ER20" s="12"/>
      <c r="ES20" s="12"/>
      <c r="ET20" s="11">
        <v>11</v>
      </c>
      <c r="EU20" s="13">
        <v>383.07</v>
      </c>
      <c r="EV20" s="11">
        <v>17</v>
      </c>
      <c r="EW20" s="11">
        <v>8</v>
      </c>
      <c r="EX20" s="13">
        <v>304.7</v>
      </c>
      <c r="EY20" s="11">
        <v>16</v>
      </c>
      <c r="EZ20" s="12">
        <v>0.375</v>
      </c>
      <c r="FA20" s="12">
        <v>0.2572</v>
      </c>
      <c r="FB20" s="11">
        <v>299</v>
      </c>
      <c r="FC20" s="13">
        <v>10099.59</v>
      </c>
      <c r="FD20" s="11">
        <v>82</v>
      </c>
      <c r="FE20" s="11">
        <v>168</v>
      </c>
      <c r="FF20" s="13">
        <v>5599.29</v>
      </c>
      <c r="FG20" s="11">
        <v>102</v>
      </c>
      <c r="FH20" s="12">
        <v>0.7798</v>
      </c>
      <c r="FI20" s="12">
        <v>0.8037</v>
      </c>
      <c r="FJ20" s="11"/>
      <c r="FK20" s="13"/>
      <c r="FL20" s="11"/>
      <c r="FM20" s="11">
        <v>2</v>
      </c>
      <c r="FN20" s="13">
        <v>44</v>
      </c>
      <c r="FO20" s="11">
        <v>13</v>
      </c>
      <c r="FP20" s="12"/>
      <c r="FQ20" s="12"/>
      <c r="FR20" s="11"/>
      <c r="FS20" s="13"/>
      <c r="FT20" s="11">
        <v>72</v>
      </c>
      <c r="FU20" s="11"/>
      <c r="FV20" s="13"/>
      <c r="FW20" s="11"/>
      <c r="FX20" s="12"/>
      <c r="FY20" s="12"/>
      <c r="FZ20" s="11"/>
      <c r="GA20" s="13"/>
      <c r="GB20" s="11"/>
      <c r="GC20" s="11"/>
      <c r="GD20" s="13"/>
      <c r="GE20" s="11"/>
      <c r="GF20" s="12"/>
      <c r="GG20" s="12"/>
      <c r="GH20" s="11"/>
      <c r="GI20" s="13"/>
      <c r="GJ20" s="11"/>
      <c r="GK20" s="11"/>
      <c r="GL20" s="13"/>
      <c r="GM20" s="11">
        <v>10</v>
      </c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/>
      <c r="GY20" s="13"/>
      <c r="GZ20" s="11">
        <v>126</v>
      </c>
      <c r="HA20" s="11"/>
      <c r="HB20" s="13"/>
      <c r="HC20" s="11">
        <v>117</v>
      </c>
      <c r="HD20" s="12"/>
      <c r="HE20" s="12"/>
      <c r="HF20" s="11">
        <v>21</v>
      </c>
      <c r="HG20" s="13">
        <v>697.24</v>
      </c>
      <c r="HH20" s="11">
        <v>30</v>
      </c>
      <c r="HI20" s="11">
        <v>13</v>
      </c>
      <c r="HJ20" s="13">
        <v>470.3</v>
      </c>
      <c r="HK20" s="11">
        <v>37</v>
      </c>
      <c r="HL20" s="12">
        <v>0.6154</v>
      </c>
      <c r="HM20" s="12">
        <v>0.4825</v>
      </c>
      <c r="HN20" s="11"/>
      <c r="HO20" s="13"/>
      <c r="HP20" s="11">
        <v>90</v>
      </c>
      <c r="HQ20" s="11"/>
      <c r="HR20" s="13"/>
      <c r="HS20" s="11">
        <v>108</v>
      </c>
      <c r="HT20" s="12"/>
      <c r="HU20" s="12"/>
      <c r="HV20" s="11">
        <v>8</v>
      </c>
      <c r="HW20" s="13">
        <v>232.78</v>
      </c>
      <c r="HX20" s="11">
        <v>109</v>
      </c>
      <c r="HY20" s="11">
        <v>7</v>
      </c>
      <c r="HZ20" s="13">
        <v>177.24</v>
      </c>
      <c r="IA20" s="11">
        <v>26</v>
      </c>
      <c r="IB20" s="12">
        <v>0.1429</v>
      </c>
      <c r="IC20" s="12">
        <v>0.3134</v>
      </c>
      <c r="ID20" s="11">
        <v>10</v>
      </c>
      <c r="IE20" s="13">
        <v>306.96</v>
      </c>
      <c r="IF20" s="11">
        <v>66</v>
      </c>
      <c r="IG20" s="11">
        <v>2</v>
      </c>
      <c r="IH20" s="13">
        <v>73.31</v>
      </c>
      <c r="II20" s="11">
        <v>55</v>
      </c>
      <c r="IJ20" s="12">
        <v>4</v>
      </c>
      <c r="IK20" s="12">
        <v>3.1872</v>
      </c>
      <c r="IL20" s="11"/>
      <c r="IM20" s="13"/>
      <c r="IN20" s="11">
        <v>132</v>
      </c>
      <c r="IO20" s="11">
        <v>2</v>
      </c>
      <c r="IP20" s="13">
        <v>119.98</v>
      </c>
      <c r="IQ20" s="11">
        <v>164</v>
      </c>
      <c r="IR20" s="12"/>
      <c r="IS20" s="12"/>
      <c r="IT20" s="11"/>
      <c r="IU20" s="13"/>
      <c r="IV20" s="11"/>
      <c r="IW20" s="11">
        <v>2</v>
      </c>
      <c r="IX20" s="13">
        <v>79.8</v>
      </c>
      <c r="IY20" s="11">
        <v>5</v>
      </c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>
        <v>1</v>
      </c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>
        <v>48</v>
      </c>
      <c r="KD20" s="13">
        <v>1409.41</v>
      </c>
      <c r="KE20" s="11">
        <v>50</v>
      </c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</row>
    <row r="21">
      <c r="A21" s="10" t="s">
        <v>84</v>
      </c>
      <c r="B21" s="11">
        <v>281102</v>
      </c>
      <c r="C21" s="11">
        <f>=ROUNDDOWN(32.3880081113467,0)</f>
      </c>
      <c r="D21" s="11">
        <v>72706</v>
      </c>
      <c r="E21" s="12">
        <v>0.9757</v>
      </c>
      <c r="F21" s="11"/>
      <c r="G21" s="11">
        <f>=ROUNDDOWN({0},0)</f>
      </c>
      <c r="H21" s="11"/>
      <c r="I21" s="12"/>
      <c r="J21" s="11">
        <v>15897</v>
      </c>
      <c r="K21" s="13">
        <v>359922.43</v>
      </c>
      <c r="L21" s="11">
        <v>566</v>
      </c>
      <c r="M21" s="14">
        <v>635.91</v>
      </c>
      <c r="N21" s="11">
        <v>18953</v>
      </c>
      <c r="O21" s="13">
        <v>449449.72</v>
      </c>
      <c r="P21" s="11">
        <v>557</v>
      </c>
      <c r="Q21" s="14">
        <v>806.91</v>
      </c>
      <c r="R21" s="12">
        <v>-0.1612</v>
      </c>
      <c r="S21" s="12">
        <v>-0.1992</v>
      </c>
      <c r="T21" s="12">
        <v>0.0162</v>
      </c>
      <c r="U21" s="12">
        <v>-0.2119</v>
      </c>
      <c r="V21" s="11">
        <v>5758</v>
      </c>
      <c r="W21" s="13">
        <v>139589.14</v>
      </c>
      <c r="X21" s="11">
        <v>543</v>
      </c>
      <c r="Y21" s="11">
        <v>9968</v>
      </c>
      <c r="Z21" s="13">
        <v>247756.2</v>
      </c>
      <c r="AA21" s="11">
        <v>516</v>
      </c>
      <c r="AB21" s="12">
        <v>-0.4224</v>
      </c>
      <c r="AC21" s="12">
        <v>-0.4366</v>
      </c>
      <c r="AD21" s="11">
        <v>5315</v>
      </c>
      <c r="AE21" s="13">
        <v>97945.84</v>
      </c>
      <c r="AF21" s="11">
        <v>555</v>
      </c>
      <c r="AG21" s="11">
        <v>2510</v>
      </c>
      <c r="AH21" s="13">
        <v>48753.74</v>
      </c>
      <c r="AI21" s="11">
        <v>557</v>
      </c>
      <c r="AJ21" s="12">
        <v>1.1175</v>
      </c>
      <c r="AK21" s="12">
        <v>1.009</v>
      </c>
      <c r="AL21" s="11">
        <v>35</v>
      </c>
      <c r="AM21" s="13">
        <v>1040.57</v>
      </c>
      <c r="AN21" s="11">
        <v>21</v>
      </c>
      <c r="AO21" s="11">
        <v>110</v>
      </c>
      <c r="AP21" s="13">
        <v>2810.77</v>
      </c>
      <c r="AQ21" s="11">
        <v>17</v>
      </c>
      <c r="AR21" s="12">
        <v>-0.6818</v>
      </c>
      <c r="AS21" s="12">
        <v>-0.6298</v>
      </c>
      <c r="AT21" s="11">
        <v>1064</v>
      </c>
      <c r="AU21" s="13">
        <v>24542.9</v>
      </c>
      <c r="AV21" s="11">
        <v>537</v>
      </c>
      <c r="AW21" s="11">
        <v>949</v>
      </c>
      <c r="AX21" s="13">
        <v>17168.42</v>
      </c>
      <c r="AY21" s="11">
        <v>550</v>
      </c>
      <c r="AZ21" s="12">
        <v>0.1212</v>
      </c>
      <c r="BA21" s="12">
        <v>0.4295</v>
      </c>
      <c r="BB21" s="11">
        <v>22</v>
      </c>
      <c r="BC21" s="13">
        <v>518.57</v>
      </c>
      <c r="BD21" s="11">
        <v>13</v>
      </c>
      <c r="BE21" s="11">
        <v>642</v>
      </c>
      <c r="BF21" s="13">
        <v>14916.04</v>
      </c>
      <c r="BG21" s="11">
        <v>557</v>
      </c>
      <c r="BH21" s="12">
        <v>-0.9657</v>
      </c>
      <c r="BI21" s="12">
        <v>-0.9652</v>
      </c>
      <c r="BJ21" s="11">
        <v>1502</v>
      </c>
      <c r="BK21" s="13">
        <v>33428.93</v>
      </c>
      <c r="BL21" s="11">
        <v>524</v>
      </c>
      <c r="BM21" s="11">
        <v>1797</v>
      </c>
      <c r="BN21" s="13">
        <v>34923.67</v>
      </c>
      <c r="BO21" s="11">
        <v>542</v>
      </c>
      <c r="BP21" s="12">
        <v>-0.1642</v>
      </c>
      <c r="BQ21" s="12">
        <v>-0.0428</v>
      </c>
      <c r="BR21" s="11">
        <v>431</v>
      </c>
      <c r="BS21" s="13">
        <v>12497.2</v>
      </c>
      <c r="BT21" s="11">
        <v>550</v>
      </c>
      <c r="BU21" s="11">
        <v>259</v>
      </c>
      <c r="BV21" s="13">
        <v>6685.02</v>
      </c>
      <c r="BW21" s="11">
        <v>549</v>
      </c>
      <c r="BX21" s="12">
        <v>0.6641</v>
      </c>
      <c r="BY21" s="12">
        <v>0.8694</v>
      </c>
      <c r="BZ21" s="11">
        <v>802</v>
      </c>
      <c r="CA21" s="13">
        <v>17245.16</v>
      </c>
      <c r="CB21" s="11">
        <v>90</v>
      </c>
      <c r="CC21" s="11">
        <v>1045</v>
      </c>
      <c r="CD21" s="13">
        <v>24103.12</v>
      </c>
      <c r="CE21" s="11">
        <v>213</v>
      </c>
      <c r="CF21" s="12">
        <v>-0.2325</v>
      </c>
      <c r="CG21" s="12">
        <v>-0.2845</v>
      </c>
      <c r="CH21" s="11">
        <v>321</v>
      </c>
      <c r="CI21" s="13">
        <v>9112.24</v>
      </c>
      <c r="CJ21" s="11">
        <v>206</v>
      </c>
      <c r="CK21" s="11">
        <v>208</v>
      </c>
      <c r="CL21" s="13">
        <v>4629.85</v>
      </c>
      <c r="CM21" s="11">
        <v>234</v>
      </c>
      <c r="CN21" s="12">
        <v>0.5433</v>
      </c>
      <c r="CO21" s="12">
        <v>0.9682</v>
      </c>
      <c r="CP21" s="11">
        <v>194</v>
      </c>
      <c r="CQ21" s="13">
        <v>8988.41</v>
      </c>
      <c r="CR21" s="11">
        <v>535</v>
      </c>
      <c r="CS21" s="11">
        <v>99</v>
      </c>
      <c r="CT21" s="13">
        <v>4362.78</v>
      </c>
      <c r="CU21" s="11">
        <v>496</v>
      </c>
      <c r="CV21" s="12">
        <v>0.9596</v>
      </c>
      <c r="CW21" s="12">
        <v>1.0602</v>
      </c>
      <c r="CX21" s="11">
        <v>90</v>
      </c>
      <c r="CY21" s="13">
        <v>1771.64</v>
      </c>
      <c r="CZ21" s="11">
        <v>329</v>
      </c>
      <c r="DA21" s="11">
        <v>147</v>
      </c>
      <c r="DB21" s="13">
        <v>2475.8</v>
      </c>
      <c r="DC21" s="11">
        <v>457</v>
      </c>
      <c r="DD21" s="12">
        <v>-0.3878</v>
      </c>
      <c r="DE21" s="12">
        <v>-0.2844</v>
      </c>
      <c r="DF21" s="11">
        <v>151</v>
      </c>
      <c r="DG21" s="13">
        <v>4815</v>
      </c>
      <c r="DH21" s="11">
        <v>81</v>
      </c>
      <c r="DI21" s="11">
        <v>593</v>
      </c>
      <c r="DJ21" s="13">
        <v>16346.24</v>
      </c>
      <c r="DK21" s="11">
        <v>430</v>
      </c>
      <c r="DL21" s="12">
        <v>-0.7454</v>
      </c>
      <c r="DM21" s="12">
        <v>-0.7054</v>
      </c>
      <c r="DN21" s="11">
        <v>25</v>
      </c>
      <c r="DO21" s="13">
        <v>1217.38</v>
      </c>
      <c r="DP21" s="11">
        <v>552</v>
      </c>
      <c r="DQ21" s="11"/>
      <c r="DR21" s="13"/>
      <c r="DS21" s="11"/>
      <c r="DT21" s="12"/>
      <c r="DU21" s="12"/>
      <c r="DV21" s="11"/>
      <c r="DW21" s="13"/>
      <c r="DX21" s="11"/>
      <c r="DY21" s="11"/>
      <c r="DZ21" s="13"/>
      <c r="EA21" s="11"/>
      <c r="EB21" s="12"/>
      <c r="EC21" s="12"/>
      <c r="ED21" s="11"/>
      <c r="EE21" s="13"/>
      <c r="EF21" s="11"/>
      <c r="EG21" s="11">
        <v>100</v>
      </c>
      <c r="EH21" s="13">
        <v>3244.55</v>
      </c>
      <c r="EI21" s="11"/>
      <c r="EJ21" s="12"/>
      <c r="EK21" s="12"/>
      <c r="EL21" s="11">
        <v>56</v>
      </c>
      <c r="EM21" s="13">
        <v>3886.12</v>
      </c>
      <c r="EN21" s="11">
        <v>452</v>
      </c>
      <c r="EO21" s="11"/>
      <c r="EP21" s="13"/>
      <c r="EQ21" s="11"/>
      <c r="ER21" s="12"/>
      <c r="ES21" s="12"/>
      <c r="ET21" s="11">
        <v>41</v>
      </c>
      <c r="EU21" s="13">
        <v>1098.07</v>
      </c>
      <c r="EV21" s="11">
        <v>34</v>
      </c>
      <c r="EW21" s="11">
        <v>106</v>
      </c>
      <c r="EX21" s="13">
        <v>2727.99</v>
      </c>
      <c r="EY21" s="11">
        <v>91</v>
      </c>
      <c r="EZ21" s="12">
        <v>-0.6132</v>
      </c>
      <c r="FA21" s="12">
        <v>-0.5975</v>
      </c>
      <c r="FB21" s="11"/>
      <c r="FC21" s="13"/>
      <c r="FD21" s="11"/>
      <c r="FE21" s="11"/>
      <c r="FF21" s="13"/>
      <c r="FG21" s="11"/>
      <c r="FH21" s="12"/>
      <c r="FI21" s="12"/>
      <c r="FJ21" s="11">
        <v>9</v>
      </c>
      <c r="FK21" s="13">
        <v>142.99</v>
      </c>
      <c r="FL21" s="11">
        <v>1</v>
      </c>
      <c r="FM21" s="11">
        <v>29</v>
      </c>
      <c r="FN21" s="13">
        <v>408.33</v>
      </c>
      <c r="FO21" s="11">
        <v>43</v>
      </c>
      <c r="FP21" s="12">
        <v>-0.6897</v>
      </c>
      <c r="FQ21" s="12">
        <v>-0.6498</v>
      </c>
      <c r="FR21" s="11">
        <v>36</v>
      </c>
      <c r="FS21" s="13">
        <v>757.35</v>
      </c>
      <c r="FT21" s="11">
        <v>50</v>
      </c>
      <c r="FU21" s="11">
        <v>27</v>
      </c>
      <c r="FV21" s="13">
        <v>557.69</v>
      </c>
      <c r="FW21" s="11">
        <v>47</v>
      </c>
      <c r="FX21" s="12">
        <v>0.3333</v>
      </c>
      <c r="FY21" s="12">
        <v>0.358</v>
      </c>
      <c r="FZ21" s="11"/>
      <c r="GA21" s="13"/>
      <c r="GB21" s="11"/>
      <c r="GC21" s="11"/>
      <c r="GD21" s="13"/>
      <c r="GE21" s="11"/>
      <c r="GF21" s="12"/>
      <c r="GG21" s="12"/>
      <c r="GH21" s="11">
        <v>26</v>
      </c>
      <c r="GI21" s="13">
        <v>978</v>
      </c>
      <c r="GJ21" s="11">
        <v>12</v>
      </c>
      <c r="GK21" s="11">
        <v>4</v>
      </c>
      <c r="GL21" s="13">
        <v>152.96</v>
      </c>
      <c r="GM21" s="11">
        <v>19</v>
      </c>
      <c r="GN21" s="12">
        <v>5.5</v>
      </c>
      <c r="GO21" s="12">
        <v>5.3938</v>
      </c>
      <c r="GP21" s="11"/>
      <c r="GQ21" s="13"/>
      <c r="GR21" s="11"/>
      <c r="GS21" s="11"/>
      <c r="GT21" s="13"/>
      <c r="GU21" s="11"/>
      <c r="GV21" s="12"/>
      <c r="GW21" s="12"/>
      <c r="GX21" s="11">
        <v>1</v>
      </c>
      <c r="GY21" s="13">
        <v>31.5</v>
      </c>
      <c r="GZ21" s="11">
        <v>114</v>
      </c>
      <c r="HA21" s="11"/>
      <c r="HB21" s="13"/>
      <c r="HC21" s="11">
        <v>17</v>
      </c>
      <c r="HD21" s="12"/>
      <c r="HE21" s="12"/>
      <c r="HF21" s="11"/>
      <c r="HG21" s="13"/>
      <c r="HH21" s="11"/>
      <c r="HI21" s="11"/>
      <c r="HJ21" s="13"/>
      <c r="HK21" s="11"/>
      <c r="HL21" s="12"/>
      <c r="HM21" s="12"/>
      <c r="HN21" s="11"/>
      <c r="HO21" s="13"/>
      <c r="HP21" s="11">
        <v>256</v>
      </c>
      <c r="HQ21" s="11">
        <v>10</v>
      </c>
      <c r="HR21" s="13">
        <v>259.72</v>
      </c>
      <c r="HS21" s="11">
        <v>309</v>
      </c>
      <c r="HT21" s="12"/>
      <c r="HU21" s="12"/>
      <c r="HV21" s="11">
        <v>13</v>
      </c>
      <c r="HW21" s="13">
        <v>226.5</v>
      </c>
      <c r="HX21" s="11">
        <v>155</v>
      </c>
      <c r="HY21" s="11">
        <v>29</v>
      </c>
      <c r="HZ21" s="13">
        <v>479.32</v>
      </c>
      <c r="IA21" s="11">
        <v>168</v>
      </c>
      <c r="IB21" s="12">
        <v>-0.5517</v>
      </c>
      <c r="IC21" s="12">
        <v>-0.5275</v>
      </c>
      <c r="ID21" s="11">
        <v>4</v>
      </c>
      <c r="IE21" s="13">
        <v>88.92</v>
      </c>
      <c r="IF21" s="11">
        <v>19</v>
      </c>
      <c r="IG21" s="11">
        <v>6</v>
      </c>
      <c r="IH21" s="13">
        <v>148.2</v>
      </c>
      <c r="II21" s="11">
        <v>89</v>
      </c>
      <c r="IJ21" s="12">
        <v>-0.3333</v>
      </c>
      <c r="IK21" s="12">
        <v>-0.4</v>
      </c>
      <c r="IL21" s="11"/>
      <c r="IM21" s="13"/>
      <c r="IN21" s="11">
        <v>556</v>
      </c>
      <c r="IO21" s="11">
        <v>302</v>
      </c>
      <c r="IP21" s="13">
        <v>16334.14</v>
      </c>
      <c r="IQ21" s="11">
        <v>557</v>
      </c>
      <c r="IR21" s="12"/>
      <c r="IS21" s="12"/>
      <c r="IT21" s="11"/>
      <c r="IU21" s="13"/>
      <c r="IV21" s="11"/>
      <c r="IW21" s="11"/>
      <c r="IX21" s="13"/>
      <c r="IY21" s="11"/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>
        <v>1</v>
      </c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>
        <v>12</v>
      </c>
      <c r="KD21" s="13">
        <v>189.16</v>
      </c>
      <c r="KE21" s="11">
        <v>69</v>
      </c>
      <c r="KF21" s="12"/>
      <c r="KG21" s="12"/>
      <c r="KH21" s="11"/>
      <c r="KI21" s="13"/>
      <c r="KJ21" s="11"/>
      <c r="KK21" s="11">
        <v>1</v>
      </c>
      <c r="KL21" s="13">
        <v>16.01</v>
      </c>
      <c r="KM21" s="11">
        <v>108</v>
      </c>
      <c r="KN21" s="12"/>
      <c r="KO21" s="12"/>
      <c r="KP21" s="11"/>
      <c r="KQ21" s="13"/>
      <c r="KR21" s="11"/>
      <c r="KS21" s="11"/>
      <c r="KT21" s="13"/>
      <c r="KU21" s="11"/>
      <c r="KV21" s="12"/>
      <c r="KW21" s="12"/>
      <c r="KX21" s="11"/>
      <c r="KY21" s="13"/>
      <c r="KZ21" s="11"/>
      <c r="LA21" s="11"/>
      <c r="LB21" s="13"/>
      <c r="LC21" s="11"/>
      <c r="LD21" s="12"/>
      <c r="LE21" s="12"/>
    </row>
    <row r="22">
      <c r="A22" s="19" t="s">
        <v>85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234503</v>
      </c>
      <c r="K22" s="17">
        <v>10034274.17</v>
      </c>
      <c r="L22" s="15">
        <v>7365</v>
      </c>
      <c r="M22" s="18">
        <v>1362.43</v>
      </c>
      <c r="N22" s="15">
        <v>249246</v>
      </c>
      <c r="O22" s="17">
        <v>10691041.35</v>
      </c>
      <c r="P22" s="15">
        <v>7344</v>
      </c>
      <c r="Q22" s="18">
        <v>1455.75</v>
      </c>
      <c r="R22" s="16">
        <v>-0.0592</v>
      </c>
      <c r="S22" s="16">
        <v>-0.0614</v>
      </c>
      <c r="T22" s="16">
        <v>0.0029</v>
      </c>
      <c r="U22" s="16">
        <v>-0.0641</v>
      </c>
      <c r="V22" s="15">
        <v>106162</v>
      </c>
      <c r="W22" s="17">
        <v>3723849.3</v>
      </c>
      <c r="X22" s="15">
        <v>6259</v>
      </c>
      <c r="Y22" s="15">
        <v>114764</v>
      </c>
      <c r="Z22" s="17">
        <v>4277021.55</v>
      </c>
      <c r="AA22" s="15">
        <v>5672</v>
      </c>
      <c r="AB22" s="16">
        <v>-0.075</v>
      </c>
      <c r="AC22" s="16">
        <v>-0.1293</v>
      </c>
      <c r="AD22" s="15">
        <v>28222</v>
      </c>
      <c r="AE22" s="17">
        <v>1786754.34</v>
      </c>
      <c r="AF22" s="15">
        <v>6300</v>
      </c>
      <c r="AG22" s="15">
        <v>19059</v>
      </c>
      <c r="AH22" s="17">
        <v>1300469.3</v>
      </c>
      <c r="AI22" s="15">
        <v>6299</v>
      </c>
      <c r="AJ22" s="16">
        <v>0.4808</v>
      </c>
      <c r="AK22" s="16">
        <v>0.3739</v>
      </c>
      <c r="AL22" s="15">
        <v>22803</v>
      </c>
      <c r="AM22" s="17">
        <v>947138.49</v>
      </c>
      <c r="AN22" s="15">
        <v>5307</v>
      </c>
      <c r="AO22" s="15">
        <v>30603</v>
      </c>
      <c r="AP22" s="17">
        <v>1068898.53</v>
      </c>
      <c r="AQ22" s="15">
        <v>5456</v>
      </c>
      <c r="AR22" s="16">
        <v>-0.2549</v>
      </c>
      <c r="AS22" s="16">
        <v>-0.1139</v>
      </c>
      <c r="AT22" s="15">
        <v>20633</v>
      </c>
      <c r="AU22" s="17">
        <v>847379.81</v>
      </c>
      <c r="AV22" s="15">
        <v>6078</v>
      </c>
      <c r="AW22" s="15">
        <v>23800</v>
      </c>
      <c r="AX22" s="17">
        <v>764756.81</v>
      </c>
      <c r="AY22" s="15">
        <v>6131</v>
      </c>
      <c r="AZ22" s="16">
        <v>-0.1331</v>
      </c>
      <c r="BA22" s="16">
        <v>0.108</v>
      </c>
      <c r="BB22" s="15">
        <v>6830</v>
      </c>
      <c r="BC22" s="17">
        <v>508955.04</v>
      </c>
      <c r="BD22" s="15">
        <v>4469</v>
      </c>
      <c r="BE22" s="15">
        <v>10490</v>
      </c>
      <c r="BF22" s="17">
        <v>725356.89</v>
      </c>
      <c r="BG22" s="15">
        <v>6264</v>
      </c>
      <c r="BH22" s="16">
        <v>-0.3489</v>
      </c>
      <c r="BI22" s="16">
        <v>-0.2983</v>
      </c>
      <c r="BJ22" s="15">
        <v>13024</v>
      </c>
      <c r="BK22" s="17">
        <v>476815.59</v>
      </c>
      <c r="BL22" s="15">
        <v>5313</v>
      </c>
      <c r="BM22" s="15">
        <v>12109</v>
      </c>
      <c r="BN22" s="17">
        <v>430450.81</v>
      </c>
      <c r="BO22" s="15">
        <v>5013</v>
      </c>
      <c r="BP22" s="16">
        <v>0.0756</v>
      </c>
      <c r="BQ22" s="16">
        <v>0.1077</v>
      </c>
      <c r="BR22" s="15">
        <v>4974</v>
      </c>
      <c r="BS22" s="17">
        <v>368180.75</v>
      </c>
      <c r="BT22" s="15">
        <v>6198</v>
      </c>
      <c r="BU22" s="15">
        <v>6264</v>
      </c>
      <c r="BV22" s="17">
        <v>475370.17</v>
      </c>
      <c r="BW22" s="15">
        <v>5813</v>
      </c>
      <c r="BX22" s="16">
        <v>-0.2059</v>
      </c>
      <c r="BY22" s="16">
        <v>-0.2255</v>
      </c>
      <c r="BZ22" s="15">
        <v>8835</v>
      </c>
      <c r="CA22" s="17">
        <v>350601.36</v>
      </c>
      <c r="CB22" s="15">
        <v>3148</v>
      </c>
      <c r="CC22" s="15">
        <v>10796</v>
      </c>
      <c r="CD22" s="17">
        <v>516607.21</v>
      </c>
      <c r="CE22" s="15">
        <v>4234</v>
      </c>
      <c r="CF22" s="16">
        <v>-0.1816</v>
      </c>
      <c r="CG22" s="16">
        <v>-0.3213</v>
      </c>
      <c r="CH22" s="15">
        <v>1440</v>
      </c>
      <c r="CI22" s="17">
        <v>172543.49</v>
      </c>
      <c r="CJ22" s="15">
        <v>1492</v>
      </c>
      <c r="CK22" s="15">
        <v>891</v>
      </c>
      <c r="CL22" s="17">
        <v>89349.28</v>
      </c>
      <c r="CM22" s="15">
        <v>1567</v>
      </c>
      <c r="CN22" s="16">
        <v>0.6162</v>
      </c>
      <c r="CO22" s="16">
        <v>0.9311</v>
      </c>
      <c r="CP22" s="15">
        <v>4400</v>
      </c>
      <c r="CQ22" s="17">
        <v>161393.3</v>
      </c>
      <c r="CR22" s="15">
        <v>5905</v>
      </c>
      <c r="CS22" s="15">
        <v>5070</v>
      </c>
      <c r="CT22" s="17">
        <v>244650.35</v>
      </c>
      <c r="CU22" s="15">
        <v>5590</v>
      </c>
      <c r="CV22" s="16">
        <v>-0.1321</v>
      </c>
      <c r="CW22" s="16">
        <v>-0.3403</v>
      </c>
      <c r="CX22" s="15">
        <v>3283</v>
      </c>
      <c r="CY22" s="17">
        <v>150694.27</v>
      </c>
      <c r="CZ22" s="15">
        <v>4163</v>
      </c>
      <c r="DA22" s="15">
        <v>2634</v>
      </c>
      <c r="DB22" s="17">
        <v>111645.61</v>
      </c>
      <c r="DC22" s="15">
        <v>4977</v>
      </c>
      <c r="DD22" s="16">
        <v>0.2464</v>
      </c>
      <c r="DE22" s="16">
        <v>0.3498</v>
      </c>
      <c r="DF22" s="15">
        <v>3005</v>
      </c>
      <c r="DG22" s="17">
        <v>150220.65</v>
      </c>
      <c r="DH22" s="15">
        <v>4082</v>
      </c>
      <c r="DI22" s="15">
        <v>2336</v>
      </c>
      <c r="DJ22" s="17">
        <v>162111.64</v>
      </c>
      <c r="DK22" s="15">
        <v>3837</v>
      </c>
      <c r="DL22" s="16">
        <v>0.2864</v>
      </c>
      <c r="DM22" s="16">
        <v>-0.0734</v>
      </c>
      <c r="DN22" s="15">
        <v>615</v>
      </c>
      <c r="DO22" s="17">
        <v>57252.48</v>
      </c>
      <c r="DP22" s="15">
        <v>5373</v>
      </c>
      <c r="DQ22" s="15"/>
      <c r="DR22" s="17"/>
      <c r="DS22" s="15"/>
      <c r="DT22" s="16"/>
      <c r="DU22" s="16"/>
      <c r="DV22" s="15">
        <v>4341</v>
      </c>
      <c r="DW22" s="17">
        <v>56202.96</v>
      </c>
      <c r="DX22" s="15"/>
      <c r="DY22" s="15"/>
      <c r="DZ22" s="17"/>
      <c r="EA22" s="15"/>
      <c r="EB22" s="16"/>
      <c r="EC22" s="16"/>
      <c r="ED22" s="15">
        <v>987</v>
      </c>
      <c r="EE22" s="17">
        <v>53497.78</v>
      </c>
      <c r="EF22" s="15"/>
      <c r="EG22" s="15">
        <v>2756</v>
      </c>
      <c r="EH22" s="17">
        <v>123281.53</v>
      </c>
      <c r="EI22" s="15"/>
      <c r="EJ22" s="16">
        <v>-0.6419</v>
      </c>
      <c r="EK22" s="16">
        <v>-0.5661</v>
      </c>
      <c r="EL22" s="15">
        <v>705</v>
      </c>
      <c r="EM22" s="17">
        <v>41748.12</v>
      </c>
      <c r="EN22" s="15">
        <v>3815</v>
      </c>
      <c r="EO22" s="15"/>
      <c r="EP22" s="17"/>
      <c r="EQ22" s="15"/>
      <c r="ER22" s="16"/>
      <c r="ES22" s="16"/>
      <c r="ET22" s="15">
        <v>365</v>
      </c>
      <c r="EU22" s="17">
        <v>32672.63</v>
      </c>
      <c r="EV22" s="15">
        <v>920</v>
      </c>
      <c r="EW22" s="15">
        <v>1074</v>
      </c>
      <c r="EX22" s="17">
        <v>90419.88</v>
      </c>
      <c r="EY22" s="15">
        <v>1015</v>
      </c>
      <c r="EZ22" s="16">
        <v>-0.6601</v>
      </c>
      <c r="FA22" s="16">
        <v>-0.6387</v>
      </c>
      <c r="FB22" s="15">
        <v>674</v>
      </c>
      <c r="FC22" s="17">
        <v>28729.95</v>
      </c>
      <c r="FD22" s="15">
        <v>802</v>
      </c>
      <c r="FE22" s="15">
        <v>587</v>
      </c>
      <c r="FF22" s="17">
        <v>28269.57</v>
      </c>
      <c r="FG22" s="15">
        <v>989</v>
      </c>
      <c r="FH22" s="16">
        <v>0.1482</v>
      </c>
      <c r="FI22" s="16">
        <v>0.0163</v>
      </c>
      <c r="FJ22" s="15">
        <v>1171</v>
      </c>
      <c r="FK22" s="17">
        <v>28245.4</v>
      </c>
      <c r="FL22" s="15">
        <v>440</v>
      </c>
      <c r="FM22" s="15">
        <v>1034</v>
      </c>
      <c r="FN22" s="17">
        <v>27298.19</v>
      </c>
      <c r="FO22" s="15">
        <v>780</v>
      </c>
      <c r="FP22" s="16">
        <v>0.1325</v>
      </c>
      <c r="FQ22" s="16">
        <v>0.0347</v>
      </c>
      <c r="FR22" s="15">
        <v>539</v>
      </c>
      <c r="FS22" s="17">
        <v>21641.81</v>
      </c>
      <c r="FT22" s="15">
        <v>2088</v>
      </c>
      <c r="FU22" s="15">
        <v>386</v>
      </c>
      <c r="FV22" s="17">
        <v>14960.62</v>
      </c>
      <c r="FW22" s="15">
        <v>1150</v>
      </c>
      <c r="FX22" s="16">
        <v>0.3964</v>
      </c>
      <c r="FY22" s="16">
        <v>0.4466</v>
      </c>
      <c r="FZ22" s="15">
        <v>175</v>
      </c>
      <c r="GA22" s="17">
        <v>16457.12</v>
      </c>
      <c r="GB22" s="15">
        <v>1046</v>
      </c>
      <c r="GC22" s="15">
        <v>248</v>
      </c>
      <c r="GD22" s="17">
        <v>25932.63</v>
      </c>
      <c r="GE22" s="15">
        <v>1171</v>
      </c>
      <c r="GF22" s="16">
        <v>-0.2944</v>
      </c>
      <c r="GG22" s="16">
        <v>-0.3654</v>
      </c>
      <c r="GH22" s="15">
        <v>115</v>
      </c>
      <c r="GI22" s="17">
        <v>13369.26</v>
      </c>
      <c r="GJ22" s="15">
        <v>223</v>
      </c>
      <c r="GK22" s="15">
        <v>18</v>
      </c>
      <c r="GL22" s="17">
        <v>3588.82</v>
      </c>
      <c r="GM22" s="15">
        <v>153</v>
      </c>
      <c r="GN22" s="16">
        <v>5.3889</v>
      </c>
      <c r="GO22" s="16">
        <v>2.7253</v>
      </c>
      <c r="GP22" s="15">
        <v>72</v>
      </c>
      <c r="GQ22" s="17">
        <v>9073.02</v>
      </c>
      <c r="GR22" s="15">
        <v>611</v>
      </c>
      <c r="GS22" s="15">
        <v>106</v>
      </c>
      <c r="GT22" s="17">
        <v>11485.69</v>
      </c>
      <c r="GU22" s="15">
        <v>801</v>
      </c>
      <c r="GV22" s="16">
        <v>-0.3208</v>
      </c>
      <c r="GW22" s="16">
        <v>-0.2101</v>
      </c>
      <c r="GX22" s="15">
        <v>323</v>
      </c>
      <c r="GY22" s="17">
        <v>7760.96</v>
      </c>
      <c r="GZ22" s="15">
        <v>3082</v>
      </c>
      <c r="HA22" s="15">
        <v>92</v>
      </c>
      <c r="HB22" s="17">
        <v>151.97</v>
      </c>
      <c r="HC22" s="15">
        <v>1396</v>
      </c>
      <c r="HD22" s="16">
        <v>2.5109</v>
      </c>
      <c r="HE22" s="16">
        <v>50.069</v>
      </c>
      <c r="HF22" s="15">
        <v>134</v>
      </c>
      <c r="HG22" s="17">
        <v>6344.62</v>
      </c>
      <c r="HH22" s="15">
        <v>792</v>
      </c>
      <c r="HI22" s="15">
        <v>107</v>
      </c>
      <c r="HJ22" s="17">
        <v>5132.57</v>
      </c>
      <c r="HK22" s="15">
        <v>729</v>
      </c>
      <c r="HL22" s="16">
        <v>0.2523</v>
      </c>
      <c r="HM22" s="16">
        <v>0.2361</v>
      </c>
      <c r="HN22" s="15">
        <v>15</v>
      </c>
      <c r="HO22" s="17">
        <v>3792.85</v>
      </c>
      <c r="HP22" s="15">
        <v>4137</v>
      </c>
      <c r="HQ22" s="15">
        <v>118</v>
      </c>
      <c r="HR22" s="17">
        <v>14869.03</v>
      </c>
      <c r="HS22" s="15">
        <v>3999</v>
      </c>
      <c r="HT22" s="16">
        <v>-0.8729</v>
      </c>
      <c r="HU22" s="16">
        <v>-0.7449</v>
      </c>
      <c r="HV22" s="15">
        <v>96</v>
      </c>
      <c r="HW22" s="17">
        <v>3026.79</v>
      </c>
      <c r="HX22" s="15">
        <v>2305</v>
      </c>
      <c r="HY22" s="15">
        <v>116</v>
      </c>
      <c r="HZ22" s="17">
        <v>3901.92</v>
      </c>
      <c r="IA22" s="15">
        <v>1657</v>
      </c>
      <c r="IB22" s="16">
        <v>-0.1724</v>
      </c>
      <c r="IC22" s="16">
        <v>-0.2243</v>
      </c>
      <c r="ID22" s="15">
        <v>49</v>
      </c>
      <c r="IE22" s="17">
        <v>2539.14</v>
      </c>
      <c r="IF22" s="15">
        <v>342</v>
      </c>
      <c r="IG22" s="15">
        <v>23</v>
      </c>
      <c r="IH22" s="17">
        <v>1102.08</v>
      </c>
      <c r="II22" s="15">
        <v>218</v>
      </c>
      <c r="IJ22" s="16">
        <v>1.1304</v>
      </c>
      <c r="IK22" s="16">
        <v>1.304</v>
      </c>
      <c r="IL22" s="15">
        <v>27</v>
      </c>
      <c r="IM22" s="17">
        <v>2367.24</v>
      </c>
      <c r="IN22" s="15">
        <v>6204</v>
      </c>
      <c r="IO22" s="15">
        <v>1675</v>
      </c>
      <c r="IP22" s="17">
        <v>94860.16</v>
      </c>
      <c r="IQ22" s="15">
        <v>6457</v>
      </c>
      <c r="IR22" s="16">
        <v>-0.9839</v>
      </c>
      <c r="IS22" s="16">
        <v>-0.975</v>
      </c>
      <c r="IT22" s="15">
        <v>55</v>
      </c>
      <c r="IU22" s="17">
        <v>2251.35</v>
      </c>
      <c r="IV22" s="15">
        <v>190</v>
      </c>
      <c r="IW22" s="15">
        <v>108</v>
      </c>
      <c r="IX22" s="17">
        <v>4463.16</v>
      </c>
      <c r="IY22" s="15">
        <v>238</v>
      </c>
      <c r="IZ22" s="16">
        <v>-0.4907</v>
      </c>
      <c r="JA22" s="16">
        <v>-0.4956</v>
      </c>
      <c r="JB22" s="15">
        <v>71</v>
      </c>
      <c r="JC22" s="17">
        <v>1381.66</v>
      </c>
      <c r="JD22" s="15">
        <v>13</v>
      </c>
      <c r="JE22" s="15">
        <v>217</v>
      </c>
      <c r="JF22" s="17">
        <v>5320</v>
      </c>
      <c r="JG22" s="15">
        <v>21</v>
      </c>
      <c r="JH22" s="16">
        <v>-0.6728</v>
      </c>
      <c r="JI22" s="16">
        <v>-0.7403</v>
      </c>
      <c r="JJ22" s="15">
        <v>21</v>
      </c>
      <c r="JK22" s="17">
        <v>1208.05</v>
      </c>
      <c r="JL22" s="15">
        <v>163</v>
      </c>
      <c r="JM22" s="15">
        <v>23</v>
      </c>
      <c r="JN22" s="17">
        <v>1300.33</v>
      </c>
      <c r="JO22" s="15">
        <v>177</v>
      </c>
      <c r="JP22" s="16">
        <v>-0.087</v>
      </c>
      <c r="JQ22" s="16">
        <v>-0.071</v>
      </c>
      <c r="JR22" s="15">
        <v>342</v>
      </c>
      <c r="JS22" s="17">
        <v>184.59</v>
      </c>
      <c r="JT22" s="15"/>
      <c r="JU22" s="15">
        <v>312</v>
      </c>
      <c r="JV22" s="17"/>
      <c r="JW22" s="15"/>
      <c r="JX22" s="16">
        <v>0.0962</v>
      </c>
      <c r="JY22" s="16"/>
      <c r="JZ22" s="15"/>
      <c r="KA22" s="17"/>
      <c r="KB22" s="15"/>
      <c r="KC22" s="15">
        <v>1295</v>
      </c>
      <c r="KD22" s="17">
        <v>55176.94</v>
      </c>
      <c r="KE22" s="15">
        <v>1410</v>
      </c>
      <c r="KF22" s="16">
        <v>-1</v>
      </c>
      <c r="KG22" s="16">
        <v>-1</v>
      </c>
      <c r="KH22" s="15"/>
      <c r="KI22" s="17"/>
      <c r="KJ22" s="15">
        <v>1</v>
      </c>
      <c r="KK22" s="15">
        <v>135</v>
      </c>
      <c r="KL22" s="17">
        <v>12838.11</v>
      </c>
      <c r="KM22" s="15">
        <v>927</v>
      </c>
      <c r="KN22" s="16">
        <v>-1</v>
      </c>
      <c r="KO22" s="16">
        <v>-1</v>
      </c>
      <c r="KP22" s="15"/>
      <c r="KQ22" s="17"/>
      <c r="KR22" s="15"/>
      <c r="KS22" s="15"/>
      <c r="KT22" s="17"/>
      <c r="KU22" s="15"/>
      <c r="KV22" s="16"/>
      <c r="KW22" s="16"/>
      <c r="KX22" s="15"/>
      <c r="KY22" s="17"/>
      <c r="KZ22" s="15">
        <v>77</v>
      </c>
      <c r="LA22" s="15"/>
      <c r="LB22" s="17"/>
      <c r="LC22" s="15"/>
      <c r="LD22" s="16"/>
      <c r="LE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</mergeCells>
  <headerFooter/>
</worksheet>
</file>