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Bealls\"/>
    </mc:Choice>
  </mc:AlternateContent>
  <xr:revisionPtr revIDLastSave="0" documentId="13_ncr:1_{DDB741D0-88A9-4464-8820-504D5BB7366D}" xr6:coauthVersionLast="47" xr6:coauthVersionMax="47" xr10:uidLastSave="{00000000-0000-0000-0000-000000000000}"/>
  <bookViews>
    <workbookView xWindow="-120" yWindow="-120" windowWidth="29040" windowHeight="15840" xr2:uid="{7EE458E6-4596-4B85-82D6-2272FC0A47EE}"/>
  </bookViews>
  <sheets>
    <sheet name="Sheet1" sheetId="1" r:id="rId1"/>
    <sheet name="Sheet3" sheetId="3" r:id="rId2"/>
    <sheet name="Sheet5" sheetId="5" r:id="rId3"/>
    <sheet name="Sheet2" sheetId="6" r:id="rId4"/>
    <sheet name="Sheet6" sheetId="8" r:id="rId5"/>
    <sheet name="Sheet4" sheetId="7" r:id="rId6"/>
  </sheets>
  <calcPr calcId="191029"/>
  <pivotCaches>
    <pivotCache cacheId="8" r:id="rId7"/>
    <pivotCache cacheId="9" r:id="rId8"/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7" l="1"/>
  <c r="N53" i="7"/>
  <c r="N51" i="7"/>
  <c r="J51" i="7"/>
  <c r="N50" i="7"/>
  <c r="N49" i="7"/>
  <c r="N47" i="7"/>
  <c r="J47" i="7"/>
  <c r="N46" i="7"/>
  <c r="N45" i="7"/>
  <c r="N43" i="7"/>
  <c r="J43" i="7"/>
  <c r="N42" i="7"/>
  <c r="N41" i="7"/>
  <c r="N39" i="7"/>
  <c r="J39" i="7"/>
  <c r="N38" i="7"/>
  <c r="N37" i="7"/>
  <c r="N35" i="7"/>
  <c r="J35" i="7"/>
  <c r="N34" i="7"/>
  <c r="N33" i="7"/>
  <c r="N31" i="7"/>
  <c r="J31" i="7"/>
  <c r="N30" i="7"/>
  <c r="N29" i="7"/>
  <c r="N27" i="7"/>
  <c r="J27" i="7"/>
  <c r="N26" i="7"/>
  <c r="N25" i="7"/>
  <c r="J23" i="7"/>
  <c r="N22" i="7"/>
  <c r="N21" i="7"/>
  <c r="N20" i="7"/>
  <c r="N23" i="7" s="1"/>
  <c r="J18" i="7"/>
  <c r="N17" i="7"/>
  <c r="N16" i="7"/>
  <c r="N15" i="7"/>
  <c r="N18" i="7" s="1"/>
  <c r="J13" i="7"/>
  <c r="N12" i="7"/>
  <c r="N11" i="7"/>
  <c r="N10" i="7"/>
  <c r="N13" i="7" s="1"/>
  <c r="J8" i="7"/>
  <c r="N7" i="7"/>
  <c r="N6" i="7"/>
  <c r="N8" i="7" s="1"/>
  <c r="N4" i="7"/>
  <c r="J4" i="7"/>
  <c r="N3" i="7"/>
  <c r="N2" i="7"/>
  <c r="G34" i="3"/>
  <c r="F30" i="3"/>
  <c r="F46" i="3"/>
  <c r="E47" i="3"/>
  <c r="F47" i="3" s="1"/>
  <c r="D47" i="3"/>
  <c r="G47" i="3" s="1"/>
  <c r="E46" i="3"/>
  <c r="D46" i="3"/>
  <c r="G46" i="3" s="1"/>
  <c r="E45" i="3"/>
  <c r="F45" i="3" s="1"/>
  <c r="D45" i="3"/>
  <c r="G45" i="3" s="1"/>
  <c r="E44" i="3"/>
  <c r="F44" i="3" s="1"/>
  <c r="D44" i="3"/>
  <c r="G44" i="3" s="1"/>
  <c r="E43" i="3"/>
  <c r="F43" i="3" s="1"/>
  <c r="D43" i="3"/>
  <c r="G43" i="3" s="1"/>
  <c r="E42" i="3"/>
  <c r="F42" i="3" s="1"/>
  <c r="D42" i="3"/>
  <c r="G42" i="3" s="1"/>
  <c r="E41" i="3"/>
  <c r="F41" i="3" s="1"/>
  <c r="D41" i="3"/>
  <c r="G41" i="3" s="1"/>
  <c r="E40" i="3"/>
  <c r="F40" i="3" s="1"/>
  <c r="D40" i="3"/>
  <c r="G40" i="3" s="1"/>
  <c r="E39" i="3"/>
  <c r="F39" i="3" s="1"/>
  <c r="D39" i="3"/>
  <c r="G39" i="3" s="1"/>
  <c r="E38" i="3"/>
  <c r="F38" i="3" s="1"/>
  <c r="D38" i="3"/>
  <c r="G38" i="3" s="1"/>
  <c r="E37" i="3"/>
  <c r="F37" i="3" s="1"/>
  <c r="D37" i="3"/>
  <c r="G37" i="3" s="1"/>
  <c r="E36" i="3"/>
  <c r="F36" i="3" s="1"/>
  <c r="D36" i="3"/>
  <c r="G36" i="3" s="1"/>
  <c r="E35" i="3"/>
  <c r="F35" i="3" s="1"/>
  <c r="D35" i="3"/>
  <c r="G35" i="3" s="1"/>
  <c r="E34" i="3"/>
  <c r="F34" i="3" s="1"/>
  <c r="D34" i="3"/>
  <c r="E33" i="3"/>
  <c r="F33" i="3" s="1"/>
  <c r="D33" i="3"/>
  <c r="G33" i="3" s="1"/>
  <c r="E32" i="3"/>
  <c r="F32" i="3" s="1"/>
  <c r="D32" i="3"/>
  <c r="G32" i="3" s="1"/>
  <c r="E31" i="3"/>
  <c r="F31" i="3" s="1"/>
  <c r="D31" i="3"/>
  <c r="G31" i="3" s="1"/>
  <c r="E30" i="3"/>
  <c r="D30" i="3"/>
  <c r="G30" i="3" s="1"/>
  <c r="E29" i="3"/>
  <c r="F29" i="3" s="1"/>
  <c r="D29" i="3"/>
  <c r="G29" i="3" s="1"/>
  <c r="E28" i="3"/>
  <c r="F28" i="3" s="1"/>
  <c r="D28" i="3"/>
  <c r="G28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5" i="3"/>
  <c r="K56" i="1"/>
  <c r="O55" i="1"/>
  <c r="O54" i="1"/>
  <c r="K5" i="1"/>
  <c r="O4" i="1"/>
  <c r="O3" i="1"/>
  <c r="O5" i="1" s="1"/>
  <c r="K52" i="1"/>
  <c r="O51" i="1"/>
  <c r="O50" i="1"/>
  <c r="O52" i="1" s="1"/>
  <c r="K48" i="1"/>
  <c r="O47" i="1"/>
  <c r="O46" i="1"/>
  <c r="K44" i="1"/>
  <c r="O43" i="1"/>
  <c r="O42" i="1"/>
  <c r="K40" i="1"/>
  <c r="O39" i="1"/>
  <c r="O38" i="1"/>
  <c r="O40" i="1" s="1"/>
  <c r="K36" i="1"/>
  <c r="O35" i="1"/>
  <c r="O34" i="1"/>
  <c r="O36" i="1" s="1"/>
  <c r="K32" i="1"/>
  <c r="O31" i="1"/>
  <c r="O30" i="1"/>
  <c r="K28" i="1"/>
  <c r="O27" i="1"/>
  <c r="O26" i="1"/>
  <c r="K24" i="1"/>
  <c r="O23" i="1"/>
  <c r="O22" i="1"/>
  <c r="O21" i="1"/>
  <c r="K19" i="1"/>
  <c r="O18" i="1"/>
  <c r="O17" i="1"/>
  <c r="O16" i="1"/>
  <c r="K14" i="1"/>
  <c r="O13" i="1"/>
  <c r="O12" i="1"/>
  <c r="O11" i="1"/>
  <c r="K9" i="1"/>
  <c r="O8" i="1"/>
  <c r="O7" i="1"/>
  <c r="O9" i="1" s="1"/>
  <c r="O56" i="1" l="1"/>
  <c r="O48" i="1"/>
  <c r="O32" i="1"/>
  <c r="O14" i="1"/>
  <c r="O19" i="1"/>
  <c r="O24" i="1"/>
  <c r="O28" i="1"/>
  <c r="O44" i="1"/>
</calcChain>
</file>

<file path=xl/sharedStrings.xml><?xml version="1.0" encoding="utf-8"?>
<sst xmlns="http://schemas.openxmlformats.org/spreadsheetml/2006/main" count="512" uniqueCount="142">
  <si>
    <t>95G25M067</t>
  </si>
  <si>
    <t>300949603035</t>
  </si>
  <si>
    <t>14X14 STRAIGHT FIT FRAMED GRAPHIC UG</t>
    <phoneticPr fontId="1" type="noConversion"/>
  </si>
  <si>
    <t>2/2/2026-2/6/2026</t>
    <phoneticPr fontId="1" type="noConversion"/>
  </si>
  <si>
    <t>95G25M068</t>
    <phoneticPr fontId="1" type="noConversion"/>
  </si>
  <si>
    <t>300949603165</t>
  </si>
  <si>
    <t>14X14 SINGLE MAT FRAMED GRAPHIC UG</t>
    <phoneticPr fontId="1" type="noConversion"/>
  </si>
  <si>
    <t>95G25J147</t>
  </si>
  <si>
    <t>300949604902</t>
  </si>
  <si>
    <t>22X18 SINGLE LINEN WRAPPED MAT GRAPHIC</t>
    <phoneticPr fontId="1" type="noConversion"/>
  </si>
  <si>
    <t>2/2/2026-2/5/2026</t>
    <phoneticPr fontId="1" type="noConversion"/>
  </si>
  <si>
    <t>95G25J148</t>
  </si>
  <si>
    <t>300949605060</t>
    <phoneticPr fontId="1" type="noConversion"/>
  </si>
  <si>
    <t>95A25J088</t>
  </si>
  <si>
    <t>300949608061</t>
  </si>
  <si>
    <t>18X24 ARCHED FRAMED CANVAS</t>
    <phoneticPr fontId="1" type="noConversion"/>
  </si>
  <si>
    <t>95G25J153</t>
  </si>
  <si>
    <t>300949607514</t>
  </si>
  <si>
    <t>18X24 Single Mat with Floated 50 Emb
Deckled Edge Image Shadow Box</t>
    <phoneticPr fontId="1" type="noConversion"/>
  </si>
  <si>
    <t>95G25M070</t>
    <phoneticPr fontId="1" type="noConversion"/>
  </si>
  <si>
    <t>300949607903</t>
  </si>
  <si>
    <t>95C25M089</t>
  </si>
  <si>
    <t>300949611351</t>
  </si>
  <si>
    <t>24X36 FRAMED EMBELLISHED CANVAS</t>
    <phoneticPr fontId="1" type="noConversion"/>
  </si>
  <si>
    <t>95C25M094</t>
  </si>
  <si>
    <t>300949611481</t>
  </si>
  <si>
    <t>95C25M102</t>
  </si>
  <si>
    <t>300949611238</t>
  </si>
  <si>
    <t>24X36 FRAMED FAUX GLASS COAT</t>
    <phoneticPr fontId="1" type="noConversion"/>
  </si>
  <si>
    <t>95G25M060</t>
  </si>
  <si>
    <t>300949613157</t>
  </si>
  <si>
    <t>12X16 STRAIGHT FIT SPECIALTY PAPER
FRAMED GRAPHIC</t>
    <phoneticPr fontId="1" type="noConversion"/>
  </si>
  <si>
    <t>95G25M061</t>
  </si>
  <si>
    <t>300949613270</t>
  </si>
  <si>
    <t>95C25J126</t>
  </si>
  <si>
    <t>300949616813</t>
    <phoneticPr fontId="1" type="noConversion"/>
  </si>
  <si>
    <t>16x20 FRAMED CRINKLE CANVAS</t>
    <phoneticPr fontId="1" type="noConversion"/>
  </si>
  <si>
    <t>2/2/2026-2/5/2026</t>
  </si>
  <si>
    <t>95C25M095</t>
    <phoneticPr fontId="1" type="noConversion"/>
  </si>
  <si>
    <t>300949616936</t>
    <phoneticPr fontId="1" type="noConversion"/>
  </si>
  <si>
    <t>16x20 FRAMED EMBELLISHED CANVAS</t>
    <phoneticPr fontId="1" type="noConversion"/>
  </si>
  <si>
    <t>95G25J138</t>
  </si>
  <si>
    <t>300949616660</t>
  </si>
  <si>
    <t>16X20 SINGLE MAT VGROOVE FRAMED GRAPHIC UG</t>
    <phoneticPr fontId="1" type="noConversion"/>
  </si>
  <si>
    <t>95G25J163</t>
  </si>
  <si>
    <t>300949616790</t>
  </si>
  <si>
    <t>16X20 STRAIGHT FIT FRAMED GRAPHIC UG
Embllished?</t>
    <phoneticPr fontId="1" type="noConversion"/>
  </si>
  <si>
    <t>95C25M090</t>
  </si>
  <si>
    <t>300949616394</t>
  </si>
  <si>
    <t>95C25M101</t>
  </si>
  <si>
    <t>300949616271</t>
    <phoneticPr fontId="1" type="noConversion"/>
  </si>
  <si>
    <t>95G25J152</t>
  </si>
  <si>
    <t>300949614505</t>
  </si>
  <si>
    <t>40X16 SINGLE MAT FRAYED LINEN FLOAT
SHADOW BOX</t>
    <phoneticPr fontId="1" type="noConversion"/>
  </si>
  <si>
    <t>95G25M062</t>
  </si>
  <si>
    <t>300949614628</t>
  </si>
  <si>
    <t>40X16 SINGLE EMBELLISHED DOUBLE
FLOAT SHADOW BOX</t>
    <phoneticPr fontId="1" type="noConversion"/>
  </si>
  <si>
    <t>Customer
 Code</t>
  </si>
  <si>
    <t>Customer
 PO#</t>
  </si>
  <si>
    <t>EEC PO#</t>
  </si>
  <si>
    <t>Dept</t>
  </si>
  <si>
    <t xml:space="preserve">sku# </t>
  </si>
  <si>
    <t>Design Item#</t>
  </si>
  <si>
    <t>Program Name</t>
  </si>
  <si>
    <t>Item#</t>
  </si>
  <si>
    <t>UPC</t>
  </si>
  <si>
    <t>Description</t>
  </si>
  <si>
    <t>QTY</t>
  </si>
  <si>
    <t>Qty in each Prepack</t>
  </si>
  <si>
    <t xml:space="preserve"> PO Price </t>
  </si>
  <si>
    <t xml:space="preserve"> FOB cost </t>
  </si>
  <si>
    <t>Departure Port</t>
  </si>
  <si>
    <t>Requested ETD</t>
  </si>
  <si>
    <t>FOB Point</t>
  </si>
  <si>
    <t>REMARK</t>
  </si>
  <si>
    <t>95C25M095</t>
  </si>
  <si>
    <t>95G25M068</t>
  </si>
  <si>
    <t>95G25M070</t>
  </si>
  <si>
    <t>(空白)</t>
  </si>
  <si>
    <t>总计</t>
  </si>
  <si>
    <t>求和项:QTY</t>
  </si>
  <si>
    <t>值</t>
  </si>
  <si>
    <t xml:space="preserve">平均值项: PO Price </t>
  </si>
  <si>
    <t>95G25J157</t>
  </si>
  <si>
    <t>95G25M071</t>
  </si>
  <si>
    <t>行标签</t>
  </si>
  <si>
    <t xml:space="preserve">求和项: FOB cost </t>
  </si>
  <si>
    <t>300949615724</t>
    <phoneticPr fontId="1" type="noConversion"/>
  </si>
  <si>
    <t>300949615847</t>
    <phoneticPr fontId="1" type="noConversion"/>
  </si>
  <si>
    <t>case pack</t>
    <phoneticPr fontId="1" type="noConversion"/>
  </si>
  <si>
    <t>SAV</t>
  </si>
  <si>
    <t>customer S/W</t>
    <phoneticPr fontId="1" type="noConversion"/>
  </si>
  <si>
    <t>SAV</t>
    <phoneticPr fontId="1" type="noConversion"/>
  </si>
  <si>
    <t>BEALLOUTART</t>
  </si>
  <si>
    <r>
      <t>POE</t>
    </r>
    <r>
      <rPr>
        <b/>
        <sz val="11"/>
        <color indexed="10"/>
        <rFont val="宋体"/>
        <family val="3"/>
        <charset val="134"/>
      </rPr>
      <t>订单通常是在美国港口交货，需要提供在美国交货的港口名，（见下表红色部分）</t>
    </r>
  </si>
  <si>
    <t>2/2/2026-2/6-2026</t>
    <phoneticPr fontId="1" type="noConversion"/>
  </si>
  <si>
    <t>2/2/2026-2/5-2026</t>
    <phoneticPr fontId="1" type="noConversion"/>
  </si>
  <si>
    <t>PO</t>
    <phoneticPr fontId="1" type="noConversion"/>
  </si>
  <si>
    <t>S/W</t>
    <phoneticPr fontId="1" type="noConversion"/>
  </si>
  <si>
    <t>12/14/2025</t>
    <phoneticPr fontId="1" type="noConversion"/>
  </si>
  <si>
    <t>平均值项:case pack</t>
  </si>
  <si>
    <t>Ningbo(WB)</t>
    <phoneticPr fontId="1" type="noConversion"/>
  </si>
  <si>
    <t>BLO95C-0615</t>
  </si>
  <si>
    <t>BLO95C-0616</t>
  </si>
  <si>
    <t>BLO95C-0614</t>
  </si>
  <si>
    <t>BLO95C-0601</t>
  </si>
  <si>
    <t>BLO95C-0602</t>
  </si>
  <si>
    <t>BLO95C-0606</t>
  </si>
  <si>
    <t>BLO95C-0605</t>
  </si>
  <si>
    <t>BLO95G-0607</t>
    <phoneticPr fontId="1" type="noConversion"/>
  </si>
  <si>
    <t>BLO95G-0608</t>
    <phoneticPr fontId="1" type="noConversion"/>
  </si>
  <si>
    <t>1carton include 1ps BLO95G-0607, 1ps BLO95G-0608</t>
    <phoneticPr fontId="1" type="noConversion"/>
  </si>
  <si>
    <t>BLO95G-0609</t>
    <phoneticPr fontId="1" type="noConversion"/>
  </si>
  <si>
    <t>BLO95G-0610</t>
    <phoneticPr fontId="1" type="noConversion"/>
  </si>
  <si>
    <t>1carton include 1ps BLO95G-0609,1 ps BLO95G-0610</t>
    <phoneticPr fontId="1" type="noConversion"/>
  </si>
  <si>
    <t>BLO95A-0613</t>
    <phoneticPr fontId="1" type="noConversion"/>
  </si>
  <si>
    <t>BLO95G-0611</t>
    <phoneticPr fontId="1" type="noConversion"/>
  </si>
  <si>
    <t>BLO95G-0612</t>
    <phoneticPr fontId="1" type="noConversion"/>
  </si>
  <si>
    <r>
      <t xml:space="preserve">1carton include 1ps BLO95A-0613, </t>
    </r>
    <r>
      <rPr>
        <sz val="11"/>
        <color theme="1"/>
        <rFont val="宋体"/>
        <family val="2"/>
        <charset val="134"/>
      </rPr>
      <t>1</t>
    </r>
    <r>
      <rPr>
        <sz val="11"/>
        <color theme="1"/>
        <rFont val="Calibri"/>
        <family val="2"/>
      </rPr>
      <t>ps BLO95G-0611,1 ps BLO95G-0612</t>
    </r>
    <phoneticPr fontId="1" type="noConversion"/>
  </si>
  <si>
    <t>BLO95C-0615</t>
    <phoneticPr fontId="1" type="noConversion"/>
  </si>
  <si>
    <t>BLO95C-0616</t>
    <phoneticPr fontId="1" type="noConversion"/>
  </si>
  <si>
    <t>BLO95C-0614</t>
    <phoneticPr fontId="1" type="noConversion"/>
  </si>
  <si>
    <r>
      <t>1carton include 1ps BLO95C-0615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BLO95C-0616, 1ps BLO95C-0614</t>
    </r>
    <phoneticPr fontId="1" type="noConversion"/>
  </si>
  <si>
    <t>BLO95G-0617</t>
    <phoneticPr fontId="1" type="noConversion"/>
  </si>
  <si>
    <t>BLO95G-0618</t>
    <phoneticPr fontId="1" type="noConversion"/>
  </si>
  <si>
    <r>
      <t>1carton include 1ps BLO95G-0617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BLO95G-0618</t>
    </r>
    <phoneticPr fontId="1" type="noConversion"/>
  </si>
  <si>
    <t>BLO95C-0601</t>
    <phoneticPr fontId="1" type="noConversion"/>
  </si>
  <si>
    <t>BLO95C-0602</t>
    <phoneticPr fontId="1" type="noConversion"/>
  </si>
  <si>
    <r>
      <t>1carton include 1ps BLO95C-0601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BLO95C-0602</t>
    </r>
    <phoneticPr fontId="1" type="noConversion"/>
  </si>
  <si>
    <t>BLO95G-0603</t>
    <phoneticPr fontId="1" type="noConversion"/>
  </si>
  <si>
    <t>BLO95G-0604</t>
    <phoneticPr fontId="1" type="noConversion"/>
  </si>
  <si>
    <r>
      <t>1carton include 1ps BLO95G-0603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BLO95G-0604</t>
    </r>
    <phoneticPr fontId="1" type="noConversion"/>
  </si>
  <si>
    <t>BLO95C-0606</t>
    <phoneticPr fontId="1" type="noConversion"/>
  </si>
  <si>
    <t>BLO95C-0605</t>
    <phoneticPr fontId="1" type="noConversion"/>
  </si>
  <si>
    <r>
      <t>1carton include 1ps BLO95C-0606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Calibri"/>
        <family val="2"/>
      </rPr>
      <t>1ps BLO95C-0605</t>
    </r>
    <phoneticPr fontId="1" type="noConversion"/>
  </si>
  <si>
    <t>BLO95G-0619</t>
    <phoneticPr fontId="1" type="noConversion"/>
  </si>
  <si>
    <t>BLO95G-0620</t>
    <phoneticPr fontId="1" type="noConversion"/>
  </si>
  <si>
    <r>
      <t>1carton include 1ps BLO95G-0619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BLO95G-0620</t>
    </r>
    <phoneticPr fontId="1" type="noConversion"/>
  </si>
  <si>
    <t>BLO95G-0621</t>
    <phoneticPr fontId="1" type="noConversion"/>
  </si>
  <si>
    <t>BLO95G-0622</t>
    <phoneticPr fontId="1" type="noConversion"/>
  </si>
  <si>
    <r>
      <t>1carton include 1ps BLO95G-0621</t>
    </r>
    <r>
      <rPr>
        <sz val="11"/>
        <color theme="1"/>
        <rFont val="宋体"/>
        <family val="2"/>
        <charset val="134"/>
      </rPr>
      <t>，1</t>
    </r>
    <r>
      <rPr>
        <sz val="11"/>
        <color theme="1"/>
        <rFont val="Calibri"/>
        <family val="2"/>
      </rPr>
      <t>ps BLO95G-0622</t>
    </r>
    <phoneticPr fontId="1" type="noConversion"/>
  </si>
  <si>
    <t>12/12/2025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</si>
</sst>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\$#,##0.00;\-\$#,##0.00"/>
    <numFmt numFmtId="178" formatCode="0_);[Red]\(0\)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宋体"/>
      <family val="3"/>
      <charset val="134"/>
    </font>
    <font>
      <sz val="11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pivotButton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250078/AppData/Roaming/Microsoft/Excel/bealls%2520everyday312112680154133945/bealls%2520everyday((Unsaved-312113432050067777)).xlsb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250078/AppData/Roaming/Microsoft/Excel/bealls%2520everyday312112680154133945/bealls%2520everyday((Unsaved-312113432050067777)).xlsb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敖佳炫" refreshedDate="45946.576568865741" createdVersion="8" refreshedVersion="8" minRefreshableVersion="3" recordCount="54" xr:uid="{DFE9DFE0-B37E-469F-8602-B25071E9E23D}">
  <cacheSource type="worksheet">
    <worksheetSource ref="A1:I1048576" sheet="Sheet2" r:id="rId2"/>
  </cacheSource>
  <cacheFields count="9">
    <cacheField name="Design Item#" numFmtId="0">
      <sharedItems containsBlank="1" count="21">
        <s v="95G25M067"/>
        <s v="95G25M068"/>
        <m/>
        <s v="95G25J147"/>
        <s v="95G25J148"/>
        <s v="95A25J088"/>
        <s v="95G25J153"/>
        <s v="95G25M070"/>
        <s v="95C25M089"/>
        <s v="95C25M094"/>
        <s v="95C25M102"/>
        <s v="95G25M060"/>
        <s v="95G25M061"/>
        <s v="95C25J126"/>
        <s v="95C25M095"/>
        <s v="95G25J138"/>
        <s v="95G25J163"/>
        <s v="95C25M090"/>
        <s v="95C25M101"/>
        <s v="95G25J152"/>
        <s v="95G25M062"/>
      </sharedItems>
    </cacheField>
    <cacheField name="Program Name" numFmtId="0">
      <sharedItems containsBlank="1"/>
    </cacheField>
    <cacheField name="Item#" numFmtId="0">
      <sharedItems containsNonDate="0" containsString="0" containsBlank="1"/>
    </cacheField>
    <cacheField name="UPC" numFmtId="0">
      <sharedItems containsBlank="1"/>
    </cacheField>
    <cacheField name="Description" numFmtId="0">
      <sharedItems containsBlank="1"/>
    </cacheField>
    <cacheField name="QTY" numFmtId="0">
      <sharedItems containsString="0" containsBlank="1" containsNumber="1" containsInteger="1" minValue="14" maxValue="800"/>
    </cacheField>
    <cacheField name="Qty in each Prepack" numFmtId="0">
      <sharedItems containsString="0" containsBlank="1" containsNumber="1" containsInteger="1" minValue="1" maxValue="1"/>
    </cacheField>
    <cacheField name="2" numFmtId="0">
      <sharedItems containsString="0" containsBlank="1" containsNumber="1" containsInteger="1" minValue="2" maxValue="3"/>
    </cacheField>
    <cacheField name=" PO Price " numFmtId="0">
      <sharedItems containsString="0" containsBlank="1" containsNumber="1" minValue="6" maxValue="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敖佳炫" refreshedDate="45946.598131828701" createdVersion="8" refreshedVersion="8" minRefreshableVersion="3" recordCount="55" xr:uid="{B6BD8597-192A-410F-8C07-677732B13CED}">
  <cacheSource type="worksheet">
    <worksheetSource ref="A1:J1048576" sheet="Sheet4" r:id="rId2"/>
  </cacheSource>
  <cacheFields count="10">
    <cacheField name="Design Item#" numFmtId="0">
      <sharedItems containsBlank="1" count="23">
        <s v="95G25M067"/>
        <s v="95G25M068"/>
        <m/>
        <s v="95G25J147"/>
        <s v="95G25J148"/>
        <s v="95A25J088"/>
        <s v="95G25J153"/>
        <s v="95G25M070"/>
        <s v="95C25M089"/>
        <s v="95C25M094"/>
        <s v="95C25M102"/>
        <s v="95G25M060"/>
        <s v="95G25M061"/>
        <s v="95C25J126"/>
        <s v="95C25M095"/>
        <s v="95G25J138"/>
        <s v="95G25J163"/>
        <s v="95C25M090"/>
        <s v="95C25M101"/>
        <s v="95G25J152"/>
        <s v="95G25M062"/>
        <s v="95G25J157"/>
        <s v="95G25M071"/>
      </sharedItems>
    </cacheField>
    <cacheField name="Program Name" numFmtId="0">
      <sharedItems containsBlank="1"/>
    </cacheField>
    <cacheField name="Item#" numFmtId="0">
      <sharedItems containsNonDate="0" containsString="0" containsBlank="1"/>
    </cacheField>
    <cacheField name="UPC" numFmtId="0">
      <sharedItems containsBlank="1"/>
    </cacheField>
    <cacheField name="Description" numFmtId="0">
      <sharedItems containsBlank="1"/>
    </cacheField>
    <cacheField name="QTY" numFmtId="0">
      <sharedItems containsString="0" containsBlank="1" containsNumber="1" containsInteger="1" minValue="14" maxValue="800"/>
    </cacheField>
    <cacheField name="Qty in each Prepack" numFmtId="0">
      <sharedItems containsString="0" containsBlank="1" containsNumber="1" containsInteger="1" minValue="1" maxValue="1"/>
    </cacheField>
    <cacheField name="2" numFmtId="0">
      <sharedItems containsString="0" containsBlank="1" containsNumber="1" containsInteger="1" minValue="2" maxValue="3"/>
    </cacheField>
    <cacheField name=" PO Price " numFmtId="0">
      <sharedItems containsString="0" containsBlank="1" containsNumber="1" minValue="6" maxValue="24"/>
    </cacheField>
    <cacheField name=" FOB cost " numFmtId="0">
      <sharedItems containsString="0" containsBlank="1" containsNumber="1" minValue="220.5" maxValue="102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敖佳炫" refreshedDate="45951.611689351848" createdVersion="8" refreshedVersion="8" minRefreshableVersion="3" recordCount="53" xr:uid="{9C83BED0-2CBB-418C-A3A5-1D45458FE9A5}">
  <cacheSource type="worksheet">
    <worksheetSource ref="A1:N54" sheet="Sheet4"/>
  </cacheSource>
  <cacheFields count="14">
    <cacheField name="Customer_x000a_ PO#" numFmtId="0">
      <sharedItems containsString="0" containsBlank="1" containsNumber="1" containsInteger="1" minValue="1722069" maxValue="1722147"/>
    </cacheField>
    <cacheField name="EEC PO#" numFmtId="0">
      <sharedItems containsNonDate="0" containsString="0" containsBlank="1"/>
    </cacheField>
    <cacheField name="Dept" numFmtId="0">
      <sharedItems containsString="0" containsBlank="1" containsNumber="1" containsInteger="1" minValue="812" maxValue="812"/>
    </cacheField>
    <cacheField name="Design Item#" numFmtId="0">
      <sharedItems containsBlank="1" count="23">
        <s v="95G25M067"/>
        <s v="95G25M068"/>
        <m/>
        <s v="95G25J147"/>
        <s v="95G25J148"/>
        <s v="95A25J088"/>
        <s v="95G25J153"/>
        <s v="95G25M070"/>
        <s v="95C25M089"/>
        <s v="95C25M094"/>
        <s v="95C25M102"/>
        <s v="95G25M060"/>
        <s v="95G25M061"/>
        <s v="95C25J126"/>
        <s v="95C25M095"/>
        <s v="95G25J138"/>
        <s v="95G25J163"/>
        <s v="95C25M090"/>
        <s v="95C25M101"/>
        <s v="95G25J152"/>
        <s v="95G25M062"/>
        <s v="95G25J157"/>
        <s v="95G25M071"/>
      </sharedItems>
    </cacheField>
    <cacheField name="Program Name" numFmtId="0">
      <sharedItems containsBlank="1"/>
    </cacheField>
    <cacheField name="Item#" numFmtId="0">
      <sharedItems containsNonDate="0" containsString="0" containsBlank="1"/>
    </cacheField>
    <cacheField name="UPC" numFmtId="49">
      <sharedItems containsBlank="1"/>
    </cacheField>
    <cacheField name="sku# " numFmtId="0">
      <sharedItems containsString="0" containsBlank="1" containsNumber="1" containsInteger="1" minValue="94960303" maxValue="94961693"/>
    </cacheField>
    <cacheField name="Description" numFmtId="0">
      <sharedItems containsBlank="1"/>
    </cacheField>
    <cacheField name="QTY" numFmtId="0">
      <sharedItems containsString="0" containsBlank="1" containsNumber="1" containsInteger="1" minValue="14" maxValue="800"/>
    </cacheField>
    <cacheField name="Qty in each Prepack" numFmtId="0">
      <sharedItems containsString="0" containsBlank="1" containsNumber="1" containsInteger="1" minValue="1" maxValue="1"/>
    </cacheField>
    <cacheField name="case pack" numFmtId="0">
      <sharedItems containsString="0" containsBlank="1" containsNumber="1" containsInteger="1" minValue="2" maxValue="3"/>
    </cacheField>
    <cacheField name=" PO Price " numFmtId="176">
      <sharedItems containsString="0" containsBlank="1" containsNumber="1" minValue="6" maxValue="24"/>
    </cacheField>
    <cacheField name=" FOB cost " numFmtId="176">
      <sharedItems containsString="0" containsBlank="1" containsNumber="1" minValue="220.5" maxValue="102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s v="95G25M067"/>
    <m/>
    <s v="300949603035"/>
    <s v="14X14 STRAIGHT FIT FRAMED GRAPHIC UG"/>
    <n v="200"/>
    <n v="1"/>
    <m/>
    <n v="7.42"/>
  </r>
  <r>
    <x v="1"/>
    <s v="95G25M068"/>
    <m/>
    <s v="300949603165"/>
    <s v="14X14 SINGLE MAT FRAMED GRAPHIC UG"/>
    <n v="200"/>
    <n v="1"/>
    <m/>
    <n v="6.86"/>
  </r>
  <r>
    <x v="2"/>
    <m/>
    <m/>
    <m/>
    <m/>
    <n v="400"/>
    <m/>
    <m/>
    <m/>
  </r>
  <r>
    <x v="2"/>
    <m/>
    <m/>
    <m/>
    <m/>
    <m/>
    <m/>
    <m/>
    <m/>
  </r>
  <r>
    <x v="3"/>
    <s v="95G25J147"/>
    <m/>
    <s v="300949604902"/>
    <s v="22X18 SINGLE LINEN WRAPPED MAT GRAPHIC"/>
    <n v="400"/>
    <n v="1"/>
    <n v="2"/>
    <n v="11.03"/>
  </r>
  <r>
    <x v="4"/>
    <s v="95G25J148"/>
    <m/>
    <s v="300949605060"/>
    <s v="22X18 SINGLE LINEN WRAPPED MAT GRAPHIC"/>
    <n v="400"/>
    <n v="1"/>
    <m/>
    <n v="11.03"/>
  </r>
  <r>
    <x v="2"/>
    <m/>
    <m/>
    <m/>
    <m/>
    <n v="800"/>
    <m/>
    <m/>
    <m/>
  </r>
  <r>
    <x v="2"/>
    <m/>
    <m/>
    <m/>
    <m/>
    <m/>
    <m/>
    <m/>
    <m/>
  </r>
  <r>
    <x v="5"/>
    <s v="95A25J088"/>
    <m/>
    <s v="300949608061"/>
    <s v="18X24 ARCHED FRAMED CANVAS"/>
    <n v="200"/>
    <n v="1"/>
    <n v="3"/>
    <n v="16.2"/>
  </r>
  <r>
    <x v="6"/>
    <s v="95G25J153"/>
    <m/>
    <s v="300949607514"/>
    <s v="18X24 Single Mat with Floated 50 Emb_x000a_Deckled Edge Image Shadow Box"/>
    <n v="200"/>
    <n v="1"/>
    <m/>
    <n v="17.5"/>
  </r>
  <r>
    <x v="7"/>
    <s v="95G25M070"/>
    <m/>
    <s v="300949607903"/>
    <s v="18X24 Single Mat with Floated 50 Emb_x000a_Deckled Edge Image Shadow Box"/>
    <n v="200"/>
    <n v="1"/>
    <m/>
    <n v="17.5"/>
  </r>
  <r>
    <x v="2"/>
    <m/>
    <m/>
    <m/>
    <m/>
    <n v="600"/>
    <m/>
    <m/>
    <m/>
  </r>
  <r>
    <x v="2"/>
    <m/>
    <m/>
    <m/>
    <m/>
    <m/>
    <m/>
    <m/>
    <m/>
  </r>
  <r>
    <x v="8"/>
    <s v="95C25M089"/>
    <m/>
    <s v="300949611351"/>
    <s v="24X36 FRAMED EMBELLISHED CANVAS"/>
    <n v="14"/>
    <n v="1"/>
    <n v="3"/>
    <n v="15.75"/>
  </r>
  <r>
    <x v="9"/>
    <s v="95C25M094"/>
    <m/>
    <s v="300949611481"/>
    <s v="24X36 FRAMED EMBELLISHED CANVAS"/>
    <n v="14"/>
    <n v="1"/>
    <m/>
    <n v="15.75"/>
  </r>
  <r>
    <x v="10"/>
    <s v="95C25M102"/>
    <m/>
    <s v="300949611238"/>
    <s v="24X36 FRAMED FAUX GLASS COAT"/>
    <n v="14"/>
    <n v="1"/>
    <m/>
    <n v="23"/>
  </r>
  <r>
    <x v="2"/>
    <m/>
    <m/>
    <m/>
    <m/>
    <n v="42"/>
    <m/>
    <m/>
    <m/>
  </r>
  <r>
    <x v="2"/>
    <m/>
    <m/>
    <m/>
    <m/>
    <m/>
    <m/>
    <m/>
    <m/>
  </r>
  <r>
    <x v="8"/>
    <s v="95C25M089"/>
    <m/>
    <s v="300949611351"/>
    <s v="24X36 FRAMED EMBELLISHED CANVAS"/>
    <n v="86"/>
    <n v="1"/>
    <n v="3"/>
    <n v="15.75"/>
  </r>
  <r>
    <x v="9"/>
    <s v="95C25M094"/>
    <m/>
    <s v="300949611481"/>
    <s v="24X36 FRAMED EMBELLISHED CANVAS"/>
    <n v="86"/>
    <n v="1"/>
    <m/>
    <n v="15.75"/>
  </r>
  <r>
    <x v="10"/>
    <s v="95C25M102"/>
    <m/>
    <s v="300949611238"/>
    <s v="24X36 FRAMED FAUX GLASS COAT"/>
    <n v="86"/>
    <n v="1"/>
    <m/>
    <n v="23"/>
  </r>
  <r>
    <x v="2"/>
    <m/>
    <m/>
    <m/>
    <m/>
    <n v="258"/>
    <m/>
    <m/>
    <m/>
  </r>
  <r>
    <x v="2"/>
    <m/>
    <m/>
    <m/>
    <m/>
    <m/>
    <m/>
    <m/>
    <m/>
  </r>
  <r>
    <x v="11"/>
    <s v="95G25M060"/>
    <m/>
    <s v="300949613157"/>
    <s v="12X16 STRAIGHT FIT SPECIALTY PAPER_x000a_FRAMED GRAPHIC"/>
    <n v="300"/>
    <n v="1"/>
    <n v="2"/>
    <n v="6"/>
  </r>
  <r>
    <x v="12"/>
    <s v="95G25M061"/>
    <m/>
    <s v="300949613270"/>
    <s v="12X16 STRAIGHT FIT SPECIALTY PAPER_x000a_FRAMED GRAPHIC"/>
    <n v="300"/>
    <n v="1"/>
    <m/>
    <n v="6"/>
  </r>
  <r>
    <x v="2"/>
    <m/>
    <m/>
    <m/>
    <m/>
    <n v="600"/>
    <m/>
    <m/>
    <m/>
  </r>
  <r>
    <x v="2"/>
    <m/>
    <m/>
    <m/>
    <m/>
    <m/>
    <m/>
    <m/>
    <m/>
  </r>
  <r>
    <x v="13"/>
    <s v="95C25J126"/>
    <m/>
    <s v="300949616813"/>
    <s v="16x20 FRAMED CRINKLE CANVAS"/>
    <n v="47"/>
    <n v="1"/>
    <n v="2"/>
    <n v="7.42"/>
  </r>
  <r>
    <x v="14"/>
    <s v="95C25M095"/>
    <m/>
    <s v="300949616936"/>
    <s v="16x20 FRAMED EMBELLISHED CANVAS"/>
    <n v="47"/>
    <n v="1"/>
    <m/>
    <n v="8"/>
  </r>
  <r>
    <x v="2"/>
    <m/>
    <m/>
    <m/>
    <m/>
    <n v="94"/>
    <m/>
    <m/>
    <m/>
  </r>
  <r>
    <x v="2"/>
    <m/>
    <m/>
    <m/>
    <m/>
    <m/>
    <m/>
    <m/>
    <m/>
  </r>
  <r>
    <x v="13"/>
    <s v="95C25J126"/>
    <m/>
    <s v="300949616813"/>
    <s v="16x20 FRAMED CRINKLE CANVAS"/>
    <n v="53"/>
    <n v="1"/>
    <n v="2"/>
    <n v="7.42"/>
  </r>
  <r>
    <x v="14"/>
    <s v="95C25M095"/>
    <m/>
    <s v="300949616936"/>
    <s v="16x20 FRAMED EMBELLISHED CANVAS"/>
    <n v="53"/>
    <n v="1"/>
    <m/>
    <n v="8"/>
  </r>
  <r>
    <x v="2"/>
    <m/>
    <m/>
    <m/>
    <m/>
    <n v="106"/>
    <m/>
    <m/>
    <m/>
  </r>
  <r>
    <x v="2"/>
    <m/>
    <m/>
    <m/>
    <m/>
    <m/>
    <m/>
    <m/>
    <m/>
  </r>
  <r>
    <x v="15"/>
    <s v="95G25J138"/>
    <m/>
    <s v="300949616660"/>
    <s v="16X20 SINGLE MAT VGROOVE FRAMED GRAPHIC UG"/>
    <n v="100"/>
    <n v="1"/>
    <n v="2"/>
    <n v="7.42"/>
  </r>
  <r>
    <x v="16"/>
    <s v="95G25J163"/>
    <m/>
    <s v="300949616790"/>
    <s v="16X20 STRAIGHT FIT FRAMED GRAPHIC UG_x000a_Embllished?"/>
    <n v="100"/>
    <n v="1"/>
    <m/>
    <n v="9"/>
  </r>
  <r>
    <x v="2"/>
    <m/>
    <m/>
    <m/>
    <m/>
    <n v="200"/>
    <m/>
    <m/>
    <m/>
  </r>
  <r>
    <x v="2"/>
    <m/>
    <m/>
    <m/>
    <m/>
    <m/>
    <m/>
    <m/>
    <m/>
  </r>
  <r>
    <x v="17"/>
    <s v="95C25M090"/>
    <m/>
    <s v="300949616394"/>
    <s v="16x20 FRAMED EMBELLISHED CANVAS"/>
    <n v="47"/>
    <n v="1"/>
    <n v="2"/>
    <n v="8"/>
  </r>
  <r>
    <x v="18"/>
    <s v="95C25M101"/>
    <m/>
    <s v="300949616271"/>
    <s v="16x20 FRAMED CRINKLE CANVAS"/>
    <n v="47"/>
    <n v="1"/>
    <m/>
    <n v="7.42"/>
  </r>
  <r>
    <x v="2"/>
    <m/>
    <m/>
    <m/>
    <m/>
    <n v="94"/>
    <m/>
    <m/>
    <m/>
  </r>
  <r>
    <x v="2"/>
    <m/>
    <m/>
    <m/>
    <m/>
    <m/>
    <m/>
    <m/>
    <m/>
  </r>
  <r>
    <x v="17"/>
    <s v="95C25M090"/>
    <m/>
    <s v="300949616394"/>
    <s v="16x20 FRAMED EMBELLISHED CANVAS"/>
    <n v="53"/>
    <n v="1"/>
    <n v="2"/>
    <n v="8"/>
  </r>
  <r>
    <x v="18"/>
    <s v="95C25M101"/>
    <m/>
    <s v="300949616271"/>
    <s v="16x20 FRAMED CRINKLE CANVAS"/>
    <n v="53"/>
    <n v="1"/>
    <m/>
    <n v="7.42"/>
  </r>
  <r>
    <x v="2"/>
    <m/>
    <m/>
    <m/>
    <m/>
    <n v="106"/>
    <m/>
    <m/>
    <m/>
  </r>
  <r>
    <x v="2"/>
    <m/>
    <m/>
    <m/>
    <m/>
    <m/>
    <m/>
    <m/>
    <m/>
  </r>
  <r>
    <x v="19"/>
    <s v="95G25J152"/>
    <m/>
    <s v="300949614505"/>
    <s v="40X16 SINGLE MAT FRAYED LINEN FLOAT_x000a_SHADOW BOX"/>
    <n v="100"/>
    <n v="1"/>
    <n v="2"/>
    <n v="20.81"/>
  </r>
  <r>
    <x v="20"/>
    <s v="95G25M062"/>
    <m/>
    <s v="300949614628"/>
    <s v="40X16 SINGLE EMBELLISHED DOUBLE_x000a_FLOAT SHADOW BOX"/>
    <n v="100"/>
    <n v="1"/>
    <m/>
    <n v="24"/>
  </r>
  <r>
    <x v="2"/>
    <m/>
    <m/>
    <m/>
    <m/>
    <n v="200"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s v="95G25M067"/>
    <m/>
    <s v="300949603035"/>
    <s v="14X14 STRAIGHT FIT FRAMED GRAPHIC UG"/>
    <n v="200"/>
    <n v="1"/>
    <m/>
    <n v="7.42"/>
    <n v="1484"/>
  </r>
  <r>
    <x v="1"/>
    <s v="95G25M068"/>
    <m/>
    <s v="300949603165"/>
    <s v="14X14 SINGLE MAT FRAMED GRAPHIC UG"/>
    <n v="200"/>
    <n v="1"/>
    <m/>
    <n v="6.86"/>
    <n v="1372"/>
  </r>
  <r>
    <x v="2"/>
    <m/>
    <m/>
    <m/>
    <m/>
    <n v="400"/>
    <m/>
    <m/>
    <m/>
    <n v="2856"/>
  </r>
  <r>
    <x v="2"/>
    <m/>
    <m/>
    <m/>
    <m/>
    <m/>
    <m/>
    <m/>
    <m/>
    <m/>
  </r>
  <r>
    <x v="3"/>
    <s v="95G25J147"/>
    <m/>
    <s v="300949604902"/>
    <s v="22X18 SINGLE LINEN WRAPPED MAT GRAPHIC"/>
    <n v="400"/>
    <n v="1"/>
    <n v="2"/>
    <n v="11.03"/>
    <n v="4412"/>
  </r>
  <r>
    <x v="4"/>
    <s v="95G25J148"/>
    <m/>
    <s v="300949605060"/>
    <s v="22X18 SINGLE LINEN WRAPPED MAT GRAPHIC"/>
    <n v="400"/>
    <n v="1"/>
    <m/>
    <n v="11.03"/>
    <n v="4412"/>
  </r>
  <r>
    <x v="2"/>
    <m/>
    <m/>
    <m/>
    <m/>
    <n v="800"/>
    <m/>
    <m/>
    <m/>
    <n v="8824"/>
  </r>
  <r>
    <x v="2"/>
    <m/>
    <m/>
    <m/>
    <m/>
    <m/>
    <m/>
    <m/>
    <m/>
    <m/>
  </r>
  <r>
    <x v="5"/>
    <s v="95A25J088"/>
    <m/>
    <s v="300949608061"/>
    <s v="18X24 ARCHED FRAMED CANVAS"/>
    <n v="200"/>
    <n v="1"/>
    <n v="3"/>
    <n v="16.2"/>
    <n v="3240"/>
  </r>
  <r>
    <x v="6"/>
    <s v="95G25J153"/>
    <m/>
    <s v="300949607514"/>
    <s v="18X24 Single Mat with Floated 50 Emb_x000a_Deckled Edge Image Shadow Box"/>
    <n v="200"/>
    <n v="1"/>
    <m/>
    <n v="17.5"/>
    <n v="3500"/>
  </r>
  <r>
    <x v="7"/>
    <s v="95G25M070"/>
    <m/>
    <s v="300949607903"/>
    <s v="18X24 Single Mat with Floated 50 Emb_x000a_Deckled Edge Image Shadow Box"/>
    <n v="200"/>
    <n v="1"/>
    <m/>
    <n v="17.5"/>
    <n v="3500"/>
  </r>
  <r>
    <x v="2"/>
    <m/>
    <m/>
    <m/>
    <m/>
    <n v="600"/>
    <m/>
    <m/>
    <m/>
    <n v="10240"/>
  </r>
  <r>
    <x v="2"/>
    <m/>
    <m/>
    <m/>
    <m/>
    <m/>
    <m/>
    <m/>
    <m/>
    <m/>
  </r>
  <r>
    <x v="8"/>
    <s v="95C25M089"/>
    <m/>
    <s v="300949611351"/>
    <s v="24X36 FRAMED EMBELLISHED CANVAS"/>
    <n v="14"/>
    <n v="1"/>
    <n v="3"/>
    <n v="15.75"/>
    <n v="220.5"/>
  </r>
  <r>
    <x v="9"/>
    <s v="95C25M094"/>
    <m/>
    <s v="300949611481"/>
    <s v="24X36 FRAMED EMBELLISHED CANVAS"/>
    <n v="14"/>
    <n v="1"/>
    <m/>
    <n v="15.75"/>
    <n v="220.5"/>
  </r>
  <r>
    <x v="10"/>
    <s v="95C25M102"/>
    <m/>
    <s v="300949611238"/>
    <s v="24X36 FRAMED FAUX GLASS COAT"/>
    <n v="14"/>
    <n v="1"/>
    <m/>
    <n v="23"/>
    <n v="322"/>
  </r>
  <r>
    <x v="2"/>
    <m/>
    <m/>
    <m/>
    <m/>
    <n v="42"/>
    <m/>
    <m/>
    <m/>
    <n v="763"/>
  </r>
  <r>
    <x v="2"/>
    <m/>
    <m/>
    <m/>
    <m/>
    <m/>
    <m/>
    <m/>
    <m/>
    <m/>
  </r>
  <r>
    <x v="8"/>
    <s v="95C25M089"/>
    <m/>
    <s v="300949611351"/>
    <s v="24X36 FRAMED EMBELLISHED CANVAS"/>
    <n v="86"/>
    <n v="1"/>
    <n v="3"/>
    <n v="15.75"/>
    <n v="1354.5"/>
  </r>
  <r>
    <x v="9"/>
    <s v="95C25M094"/>
    <m/>
    <s v="300949611481"/>
    <s v="24X36 FRAMED EMBELLISHED CANVAS"/>
    <n v="86"/>
    <n v="1"/>
    <m/>
    <n v="15.75"/>
    <n v="1354.5"/>
  </r>
  <r>
    <x v="10"/>
    <s v="95C25M102"/>
    <m/>
    <s v="300949611238"/>
    <s v="24X36 FRAMED FAUX GLASS COAT"/>
    <n v="86"/>
    <n v="1"/>
    <m/>
    <n v="23"/>
    <n v="1978"/>
  </r>
  <r>
    <x v="2"/>
    <m/>
    <m/>
    <m/>
    <m/>
    <n v="258"/>
    <m/>
    <m/>
    <m/>
    <n v="4687"/>
  </r>
  <r>
    <x v="2"/>
    <m/>
    <m/>
    <m/>
    <m/>
    <m/>
    <m/>
    <m/>
    <m/>
    <m/>
  </r>
  <r>
    <x v="11"/>
    <s v="95G25M060"/>
    <m/>
    <s v="300949613157"/>
    <s v="12X16 STRAIGHT FIT SPECIALTY PAPER_x000a_FRAMED GRAPHIC"/>
    <n v="300"/>
    <n v="1"/>
    <n v="2"/>
    <n v="6"/>
    <n v="1800"/>
  </r>
  <r>
    <x v="12"/>
    <s v="95G25M061"/>
    <m/>
    <s v="300949613270"/>
    <s v="12X16 STRAIGHT FIT SPECIALTY PAPER_x000a_FRAMED GRAPHIC"/>
    <n v="300"/>
    <n v="1"/>
    <m/>
    <n v="6"/>
    <n v="1800"/>
  </r>
  <r>
    <x v="2"/>
    <m/>
    <m/>
    <m/>
    <m/>
    <n v="600"/>
    <m/>
    <m/>
    <m/>
    <n v="3600"/>
  </r>
  <r>
    <x v="2"/>
    <m/>
    <m/>
    <m/>
    <m/>
    <m/>
    <m/>
    <m/>
    <m/>
    <m/>
  </r>
  <r>
    <x v="13"/>
    <s v="95C25J126"/>
    <m/>
    <s v="300949616813"/>
    <s v="16x20 FRAMED CRINKLE CANVAS"/>
    <n v="47"/>
    <n v="1"/>
    <n v="2"/>
    <n v="7.42"/>
    <n v="348.74"/>
  </r>
  <r>
    <x v="14"/>
    <s v="95C25M095"/>
    <m/>
    <s v="300949616936"/>
    <s v="16x20 FRAMED EMBELLISHED CANVAS"/>
    <n v="47"/>
    <n v="1"/>
    <m/>
    <n v="8"/>
    <n v="376"/>
  </r>
  <r>
    <x v="2"/>
    <m/>
    <m/>
    <m/>
    <m/>
    <n v="94"/>
    <m/>
    <m/>
    <m/>
    <n v="724.74"/>
  </r>
  <r>
    <x v="2"/>
    <m/>
    <m/>
    <m/>
    <m/>
    <m/>
    <m/>
    <m/>
    <m/>
    <m/>
  </r>
  <r>
    <x v="13"/>
    <s v="95C25J126"/>
    <m/>
    <s v="300949616813"/>
    <s v="16x20 FRAMED CRINKLE CANVAS"/>
    <n v="53"/>
    <n v="1"/>
    <n v="2"/>
    <n v="7.42"/>
    <n v="393.26"/>
  </r>
  <r>
    <x v="14"/>
    <s v="95C25M095"/>
    <m/>
    <s v="300949616936"/>
    <s v="16x20 FRAMED EMBELLISHED CANVAS"/>
    <n v="53"/>
    <n v="1"/>
    <m/>
    <n v="8"/>
    <n v="424"/>
  </r>
  <r>
    <x v="2"/>
    <m/>
    <m/>
    <m/>
    <m/>
    <n v="106"/>
    <m/>
    <m/>
    <m/>
    <n v="817.26"/>
  </r>
  <r>
    <x v="2"/>
    <m/>
    <m/>
    <m/>
    <m/>
    <m/>
    <m/>
    <m/>
    <m/>
    <m/>
  </r>
  <r>
    <x v="15"/>
    <s v="95G25J138"/>
    <m/>
    <s v="300949616660"/>
    <s v="16X20 SINGLE MAT VGROOVE FRAMED GRAPHIC UG"/>
    <n v="100"/>
    <n v="1"/>
    <n v="2"/>
    <n v="7.42"/>
    <n v="742"/>
  </r>
  <r>
    <x v="16"/>
    <s v="95G25J163"/>
    <m/>
    <s v="300949616790"/>
    <s v="16X20 STRAIGHT FIT FRAMED GRAPHIC UG_x000a_Embllished?"/>
    <n v="100"/>
    <n v="1"/>
    <m/>
    <n v="9"/>
    <n v="900"/>
  </r>
  <r>
    <x v="2"/>
    <m/>
    <m/>
    <m/>
    <m/>
    <n v="200"/>
    <m/>
    <m/>
    <m/>
    <n v="1642"/>
  </r>
  <r>
    <x v="2"/>
    <m/>
    <m/>
    <m/>
    <m/>
    <m/>
    <m/>
    <m/>
    <m/>
    <m/>
  </r>
  <r>
    <x v="17"/>
    <s v="95C25M090"/>
    <m/>
    <s v="300949616394"/>
    <s v="16x20 FRAMED EMBELLISHED CANVAS"/>
    <n v="47"/>
    <n v="1"/>
    <n v="2"/>
    <n v="8"/>
    <n v="376"/>
  </r>
  <r>
    <x v="18"/>
    <s v="95C25M101"/>
    <m/>
    <s v="300949616271"/>
    <s v="16x20 FRAMED CRINKLE CANVAS"/>
    <n v="47"/>
    <n v="1"/>
    <m/>
    <n v="7.42"/>
    <n v="348.74"/>
  </r>
  <r>
    <x v="2"/>
    <m/>
    <m/>
    <m/>
    <m/>
    <n v="94"/>
    <m/>
    <m/>
    <m/>
    <n v="724.74"/>
  </r>
  <r>
    <x v="2"/>
    <m/>
    <m/>
    <m/>
    <m/>
    <m/>
    <m/>
    <m/>
    <m/>
    <m/>
  </r>
  <r>
    <x v="17"/>
    <s v="95C25M090"/>
    <m/>
    <s v="300949616394"/>
    <s v="16x20 FRAMED EMBELLISHED CANVAS"/>
    <n v="53"/>
    <n v="1"/>
    <n v="2"/>
    <n v="8"/>
    <n v="424"/>
  </r>
  <r>
    <x v="18"/>
    <s v="95C25M101"/>
    <m/>
    <s v="300949616271"/>
    <s v="16x20 FRAMED CRINKLE CANVAS"/>
    <n v="53"/>
    <n v="1"/>
    <m/>
    <n v="7.42"/>
    <n v="393.26"/>
  </r>
  <r>
    <x v="2"/>
    <m/>
    <m/>
    <m/>
    <m/>
    <n v="106"/>
    <m/>
    <m/>
    <m/>
    <n v="817.26"/>
  </r>
  <r>
    <x v="2"/>
    <m/>
    <m/>
    <m/>
    <m/>
    <m/>
    <m/>
    <m/>
    <m/>
    <m/>
  </r>
  <r>
    <x v="19"/>
    <s v="95G25J152"/>
    <m/>
    <s v="300949614505"/>
    <s v="40X16 SINGLE MAT FRAYED LINEN FLOAT_x000a_SHADOW BOX"/>
    <n v="100"/>
    <n v="1"/>
    <n v="2"/>
    <n v="20.81"/>
    <n v="2081"/>
  </r>
  <r>
    <x v="20"/>
    <s v="95G25M062"/>
    <m/>
    <s v="300949614628"/>
    <s v="40X16 SINGLE EMBELLISHED DOUBLE_x000a_FLOAT SHADOW BOX"/>
    <n v="100"/>
    <n v="1"/>
    <m/>
    <n v="24"/>
    <n v="2400"/>
  </r>
  <r>
    <x v="2"/>
    <m/>
    <m/>
    <m/>
    <m/>
    <n v="200"/>
    <m/>
    <m/>
    <m/>
    <n v="4481"/>
  </r>
  <r>
    <x v="2"/>
    <m/>
    <m/>
    <m/>
    <m/>
    <m/>
    <m/>
    <m/>
    <m/>
    <m/>
  </r>
  <r>
    <x v="21"/>
    <s v="95G25J157"/>
    <m/>
    <m/>
    <m/>
    <n v="100"/>
    <n v="1"/>
    <n v="2"/>
    <n v="24"/>
    <n v="2400"/>
  </r>
  <r>
    <x v="22"/>
    <s v="95G25M071"/>
    <m/>
    <m/>
    <m/>
    <n v="100"/>
    <n v="1"/>
    <m/>
    <n v="24"/>
    <n v="2400"/>
  </r>
  <r>
    <x v="2"/>
    <m/>
    <m/>
    <m/>
    <m/>
    <n v="200"/>
    <m/>
    <m/>
    <m/>
    <n v="4800"/>
  </r>
  <r>
    <x v="2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n v="1722069"/>
    <m/>
    <n v="812"/>
    <x v="0"/>
    <s v="95G25M067"/>
    <m/>
    <s v="300949603035"/>
    <n v="94960303"/>
    <s v="14X14 STRAIGHT FIT FRAMED GRAPHIC UG"/>
    <n v="200"/>
    <n v="1"/>
    <n v="2"/>
    <n v="7.42"/>
    <n v="1484"/>
  </r>
  <r>
    <m/>
    <m/>
    <m/>
    <x v="1"/>
    <s v="95G25M068"/>
    <m/>
    <s v="300949603165"/>
    <n v="94960316"/>
    <s v="14X14 SINGLE MAT FRAMED GRAPHIC UG"/>
    <n v="200"/>
    <n v="1"/>
    <m/>
    <n v="6.86"/>
    <n v="1372"/>
  </r>
  <r>
    <m/>
    <m/>
    <m/>
    <x v="2"/>
    <m/>
    <m/>
    <m/>
    <m/>
    <m/>
    <n v="400"/>
    <m/>
    <m/>
    <m/>
    <n v="2856"/>
  </r>
  <r>
    <m/>
    <m/>
    <m/>
    <x v="2"/>
    <m/>
    <m/>
    <m/>
    <m/>
    <m/>
    <m/>
    <m/>
    <m/>
    <m/>
    <m/>
  </r>
  <r>
    <n v="1722080"/>
    <m/>
    <n v="812"/>
    <x v="3"/>
    <s v="95G25J147"/>
    <m/>
    <s v="300949604902"/>
    <n v="94960490"/>
    <s v="22X18 SINGLE LINEN WRAPPED MAT GRAPHIC"/>
    <n v="400"/>
    <n v="1"/>
    <n v="2"/>
    <n v="11.03"/>
    <n v="4412"/>
  </r>
  <r>
    <m/>
    <m/>
    <m/>
    <x v="4"/>
    <s v="95G25J148"/>
    <m/>
    <s v="300949605060"/>
    <n v="94960506"/>
    <s v="22X18 SINGLE LINEN WRAPPED MAT GRAPHIC"/>
    <n v="400"/>
    <n v="1"/>
    <m/>
    <n v="11.03"/>
    <n v="4412"/>
  </r>
  <r>
    <m/>
    <m/>
    <m/>
    <x v="2"/>
    <m/>
    <m/>
    <m/>
    <m/>
    <m/>
    <n v="800"/>
    <m/>
    <m/>
    <m/>
    <n v="8824"/>
  </r>
  <r>
    <m/>
    <m/>
    <m/>
    <x v="2"/>
    <m/>
    <m/>
    <m/>
    <m/>
    <m/>
    <m/>
    <m/>
    <m/>
    <m/>
    <m/>
  </r>
  <r>
    <n v="1722085"/>
    <m/>
    <n v="812"/>
    <x v="5"/>
    <s v="95A25J088"/>
    <m/>
    <s v="300949608061"/>
    <n v="94960806"/>
    <s v="18X24 ARCHED FRAMED CANVAS"/>
    <n v="200"/>
    <n v="1"/>
    <n v="3"/>
    <n v="16.2"/>
    <n v="3240"/>
  </r>
  <r>
    <m/>
    <m/>
    <m/>
    <x v="6"/>
    <s v="95G25J153"/>
    <m/>
    <s v="300949607514"/>
    <n v="94960751"/>
    <s v="18X24 Single Mat with Floated 50 Emb_x000a_Deckled Edge Image Shadow Box"/>
    <n v="200"/>
    <n v="1"/>
    <m/>
    <n v="17.5"/>
    <n v="3500"/>
  </r>
  <r>
    <m/>
    <m/>
    <m/>
    <x v="7"/>
    <s v="95G25M070"/>
    <m/>
    <s v="300949607903"/>
    <n v="94960790"/>
    <s v="18X24 Single Mat with Floated 50 Emb_x000a_Deckled Edge Image Shadow Box"/>
    <n v="200"/>
    <n v="1"/>
    <m/>
    <n v="17.5"/>
    <n v="3500"/>
  </r>
  <r>
    <m/>
    <m/>
    <m/>
    <x v="2"/>
    <m/>
    <m/>
    <m/>
    <m/>
    <m/>
    <n v="600"/>
    <m/>
    <m/>
    <m/>
    <n v="10240"/>
  </r>
  <r>
    <m/>
    <m/>
    <m/>
    <x v="2"/>
    <m/>
    <m/>
    <m/>
    <m/>
    <m/>
    <m/>
    <m/>
    <m/>
    <m/>
    <m/>
  </r>
  <r>
    <n v="1722090"/>
    <m/>
    <n v="812"/>
    <x v="8"/>
    <s v="95C25M089"/>
    <m/>
    <s v="300949611351"/>
    <n v="94961135"/>
    <s v="24X36 FRAMED EMBELLISHED CANVAS"/>
    <n v="14"/>
    <n v="1"/>
    <n v="3"/>
    <n v="15.75"/>
    <n v="220.5"/>
  </r>
  <r>
    <m/>
    <m/>
    <m/>
    <x v="9"/>
    <s v="95C25M094"/>
    <m/>
    <s v="300949611481"/>
    <n v="94961148"/>
    <s v="24X36 FRAMED EMBELLISHED CANVAS"/>
    <n v="14"/>
    <n v="1"/>
    <m/>
    <n v="15.75"/>
    <n v="220.5"/>
  </r>
  <r>
    <m/>
    <m/>
    <m/>
    <x v="10"/>
    <s v="95C25M102"/>
    <m/>
    <s v="300949611238"/>
    <n v="94961123"/>
    <s v="24X36 FRAMED FAUX GLASS COAT"/>
    <n v="14"/>
    <n v="1"/>
    <m/>
    <n v="23"/>
    <n v="322"/>
  </r>
  <r>
    <m/>
    <m/>
    <m/>
    <x v="2"/>
    <m/>
    <m/>
    <m/>
    <m/>
    <m/>
    <n v="42"/>
    <m/>
    <m/>
    <m/>
    <n v="763"/>
  </r>
  <r>
    <m/>
    <m/>
    <m/>
    <x v="2"/>
    <m/>
    <m/>
    <m/>
    <m/>
    <m/>
    <m/>
    <m/>
    <m/>
    <m/>
    <m/>
  </r>
  <r>
    <n v="1722091"/>
    <m/>
    <n v="812"/>
    <x v="8"/>
    <s v="95C25M089"/>
    <m/>
    <s v="300949611351"/>
    <n v="94961135"/>
    <s v="24X36 FRAMED EMBELLISHED CANVAS"/>
    <n v="86"/>
    <n v="1"/>
    <n v="3"/>
    <n v="15.75"/>
    <n v="1354.5"/>
  </r>
  <r>
    <m/>
    <m/>
    <m/>
    <x v="9"/>
    <s v="95C25M094"/>
    <m/>
    <s v="300949611481"/>
    <n v="94961148"/>
    <s v="24X36 FRAMED EMBELLISHED CANVAS"/>
    <n v="86"/>
    <n v="1"/>
    <m/>
    <n v="15.75"/>
    <n v="1354.5"/>
  </r>
  <r>
    <m/>
    <m/>
    <m/>
    <x v="10"/>
    <s v="95C25M102"/>
    <m/>
    <s v="300949611238"/>
    <n v="94961123"/>
    <s v="24X36 FRAMED FAUX GLASS COAT"/>
    <n v="86"/>
    <n v="1"/>
    <m/>
    <n v="23"/>
    <n v="1978"/>
  </r>
  <r>
    <m/>
    <m/>
    <m/>
    <x v="2"/>
    <m/>
    <m/>
    <m/>
    <m/>
    <m/>
    <n v="258"/>
    <m/>
    <m/>
    <m/>
    <n v="4687"/>
  </r>
  <r>
    <m/>
    <m/>
    <m/>
    <x v="2"/>
    <m/>
    <m/>
    <m/>
    <m/>
    <m/>
    <m/>
    <m/>
    <m/>
    <m/>
    <m/>
  </r>
  <r>
    <n v="1722130"/>
    <m/>
    <n v="812"/>
    <x v="11"/>
    <s v="95G25M060"/>
    <m/>
    <s v="300949613157"/>
    <n v="94961315"/>
    <s v="12X16 STRAIGHT FIT SPECIALTY PAPER_x000a_FRAMED GRAPHIC"/>
    <n v="300"/>
    <n v="1"/>
    <n v="2"/>
    <n v="6"/>
    <n v="1800"/>
  </r>
  <r>
    <m/>
    <m/>
    <m/>
    <x v="12"/>
    <s v="95G25M061"/>
    <m/>
    <s v="300949613270"/>
    <n v="94961327"/>
    <s v="12X16 STRAIGHT FIT SPECIALTY PAPER_x000a_FRAMED GRAPHIC"/>
    <n v="300"/>
    <n v="1"/>
    <m/>
    <n v="6"/>
    <n v="1800"/>
  </r>
  <r>
    <m/>
    <m/>
    <m/>
    <x v="2"/>
    <m/>
    <m/>
    <m/>
    <m/>
    <m/>
    <n v="600"/>
    <m/>
    <m/>
    <m/>
    <n v="3600"/>
  </r>
  <r>
    <m/>
    <m/>
    <m/>
    <x v="2"/>
    <m/>
    <m/>
    <m/>
    <m/>
    <m/>
    <m/>
    <m/>
    <m/>
    <m/>
    <m/>
  </r>
  <r>
    <n v="1722131"/>
    <m/>
    <n v="812"/>
    <x v="13"/>
    <s v="95C25J126"/>
    <m/>
    <s v="300949616813"/>
    <n v="94961681"/>
    <s v="16x20 FRAMED CRINKLE CANVAS"/>
    <n v="47"/>
    <n v="1"/>
    <n v="2"/>
    <n v="7.42"/>
    <n v="348.74"/>
  </r>
  <r>
    <m/>
    <m/>
    <m/>
    <x v="14"/>
    <s v="95C25M095"/>
    <m/>
    <s v="300949616936"/>
    <n v="94961693"/>
    <s v="16x20 FRAMED EMBELLISHED CANVAS"/>
    <n v="47"/>
    <n v="1"/>
    <m/>
    <n v="8"/>
    <n v="376"/>
  </r>
  <r>
    <m/>
    <m/>
    <m/>
    <x v="2"/>
    <m/>
    <m/>
    <m/>
    <m/>
    <m/>
    <n v="94"/>
    <m/>
    <m/>
    <m/>
    <n v="724.74"/>
  </r>
  <r>
    <m/>
    <m/>
    <m/>
    <x v="2"/>
    <m/>
    <m/>
    <m/>
    <m/>
    <m/>
    <m/>
    <m/>
    <m/>
    <m/>
    <m/>
  </r>
  <r>
    <n v="1722132"/>
    <m/>
    <n v="812"/>
    <x v="13"/>
    <s v="95C25J126"/>
    <m/>
    <s v="300949616813"/>
    <n v="94961681"/>
    <s v="16x20 FRAMED CRINKLE CANVAS"/>
    <n v="53"/>
    <n v="1"/>
    <n v="2"/>
    <n v="7.42"/>
    <n v="393.26"/>
  </r>
  <r>
    <m/>
    <m/>
    <m/>
    <x v="14"/>
    <s v="95C25M095"/>
    <m/>
    <s v="300949616936"/>
    <n v="94961693"/>
    <s v="16x20 FRAMED EMBELLISHED CANVAS"/>
    <n v="53"/>
    <n v="1"/>
    <m/>
    <n v="8"/>
    <n v="424"/>
  </r>
  <r>
    <m/>
    <m/>
    <m/>
    <x v="2"/>
    <m/>
    <m/>
    <m/>
    <m/>
    <m/>
    <n v="106"/>
    <m/>
    <m/>
    <m/>
    <n v="817.26"/>
  </r>
  <r>
    <m/>
    <m/>
    <m/>
    <x v="2"/>
    <m/>
    <m/>
    <m/>
    <m/>
    <m/>
    <m/>
    <m/>
    <m/>
    <m/>
    <m/>
  </r>
  <r>
    <n v="1722133"/>
    <m/>
    <n v="812"/>
    <x v="15"/>
    <s v="95G25J138"/>
    <m/>
    <s v="300949616660"/>
    <n v="94961666"/>
    <s v="16X20 SINGLE MAT VGROOVE FRAMED GRAPHIC UG"/>
    <n v="100"/>
    <n v="1"/>
    <n v="2"/>
    <n v="7.42"/>
    <n v="742"/>
  </r>
  <r>
    <m/>
    <m/>
    <m/>
    <x v="16"/>
    <s v="95G25J163"/>
    <m/>
    <s v="300949616790"/>
    <n v="94961679"/>
    <s v="16X20 STRAIGHT FIT FRAMED GRAPHIC UG_x000a_Embllished?"/>
    <n v="100"/>
    <n v="1"/>
    <m/>
    <n v="9"/>
    <n v="900"/>
  </r>
  <r>
    <m/>
    <m/>
    <m/>
    <x v="2"/>
    <m/>
    <m/>
    <m/>
    <m/>
    <m/>
    <n v="200"/>
    <m/>
    <m/>
    <m/>
    <n v="1642"/>
  </r>
  <r>
    <m/>
    <m/>
    <m/>
    <x v="2"/>
    <m/>
    <m/>
    <m/>
    <m/>
    <m/>
    <m/>
    <m/>
    <m/>
    <m/>
    <m/>
  </r>
  <r>
    <n v="1722134"/>
    <m/>
    <n v="812"/>
    <x v="17"/>
    <s v="95C25M090"/>
    <m/>
    <s v="300949616394"/>
    <n v="94961639"/>
    <s v="16x20 FRAMED EMBELLISHED CANVAS"/>
    <n v="47"/>
    <n v="1"/>
    <n v="2"/>
    <n v="8"/>
    <n v="376"/>
  </r>
  <r>
    <m/>
    <m/>
    <m/>
    <x v="18"/>
    <s v="95C25M101"/>
    <m/>
    <s v="300949616271"/>
    <n v="94961627"/>
    <s v="16x20 FRAMED CRINKLE CANVAS"/>
    <n v="47"/>
    <n v="1"/>
    <m/>
    <n v="7.42"/>
    <n v="348.74"/>
  </r>
  <r>
    <m/>
    <m/>
    <m/>
    <x v="2"/>
    <m/>
    <m/>
    <m/>
    <m/>
    <m/>
    <n v="94"/>
    <m/>
    <m/>
    <m/>
    <n v="724.74"/>
  </r>
  <r>
    <m/>
    <m/>
    <m/>
    <x v="2"/>
    <m/>
    <m/>
    <m/>
    <m/>
    <m/>
    <m/>
    <m/>
    <m/>
    <m/>
    <m/>
  </r>
  <r>
    <n v="1722135"/>
    <m/>
    <n v="812"/>
    <x v="17"/>
    <s v="95C25M090"/>
    <m/>
    <s v="300949616394"/>
    <n v="94961639"/>
    <s v="16x20 FRAMED EMBELLISHED CANVAS"/>
    <n v="53"/>
    <n v="1"/>
    <n v="2"/>
    <n v="8"/>
    <n v="424"/>
  </r>
  <r>
    <m/>
    <m/>
    <m/>
    <x v="18"/>
    <s v="95C25M101"/>
    <m/>
    <s v="300949616271"/>
    <n v="94961627"/>
    <s v="16x20 FRAMED CRINKLE CANVAS"/>
    <n v="53"/>
    <n v="1"/>
    <m/>
    <n v="7.42"/>
    <n v="393.26"/>
  </r>
  <r>
    <m/>
    <m/>
    <m/>
    <x v="2"/>
    <m/>
    <m/>
    <m/>
    <m/>
    <m/>
    <n v="106"/>
    <m/>
    <m/>
    <m/>
    <n v="817.26"/>
  </r>
  <r>
    <m/>
    <m/>
    <m/>
    <x v="2"/>
    <m/>
    <m/>
    <m/>
    <m/>
    <m/>
    <m/>
    <m/>
    <m/>
    <m/>
    <m/>
  </r>
  <r>
    <n v="1722144"/>
    <m/>
    <n v="812"/>
    <x v="19"/>
    <s v="95G25J152"/>
    <m/>
    <s v="300949614505"/>
    <n v="94961450"/>
    <s v="40X16 SINGLE MAT FRAYED LINEN FLOAT_x000a_SHADOW BOX"/>
    <n v="100"/>
    <n v="1"/>
    <n v="2"/>
    <n v="20.81"/>
    <n v="2081"/>
  </r>
  <r>
    <m/>
    <m/>
    <m/>
    <x v="20"/>
    <s v="95G25M062"/>
    <m/>
    <s v="300949614628"/>
    <n v="94961462"/>
    <s v="40X16 SINGLE EMBELLISHED DOUBLE_x000a_FLOAT SHADOW BOX"/>
    <n v="100"/>
    <n v="1"/>
    <m/>
    <n v="24"/>
    <n v="2400"/>
  </r>
  <r>
    <m/>
    <m/>
    <m/>
    <x v="2"/>
    <m/>
    <m/>
    <m/>
    <m/>
    <m/>
    <n v="200"/>
    <m/>
    <m/>
    <m/>
    <n v="4481"/>
  </r>
  <r>
    <m/>
    <m/>
    <m/>
    <x v="2"/>
    <m/>
    <m/>
    <m/>
    <m/>
    <m/>
    <m/>
    <m/>
    <m/>
    <m/>
    <m/>
  </r>
  <r>
    <n v="1722147"/>
    <m/>
    <n v="812"/>
    <x v="21"/>
    <s v="95G25J157"/>
    <m/>
    <s v="300949615724"/>
    <n v="94961572"/>
    <s v="40X16 SINGLE EMBELLISHED DOUBLE_x000a_FLOAT SHADOW BOX"/>
    <n v="100"/>
    <n v="1"/>
    <n v="2"/>
    <n v="24"/>
    <n v="2400"/>
  </r>
  <r>
    <m/>
    <m/>
    <m/>
    <x v="22"/>
    <s v="95G25M071"/>
    <m/>
    <s v="300949615847"/>
    <n v="94961584"/>
    <s v="40X16 SINGLE EMBELLISHED DOUBLE_x000a_FLOAT SHADOW BOX"/>
    <n v="100"/>
    <n v="1"/>
    <m/>
    <n v="24"/>
    <n v="2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078C91-D36F-482F-B341-756A2C1639FF}" name="数据透视表1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compact="0" compactData="0" gridDropZones="1" multipleFieldFilters="0">
  <location ref="A3:C26" firstHeaderRow="1" firstDataRow="2" firstDataCol="1"/>
  <pivotFields count="9">
    <pivotField axis="axisRow" compact="0" outline="0" showAll="0">
      <items count="22">
        <item x="5"/>
        <item x="13"/>
        <item x="8"/>
        <item x="17"/>
        <item x="9"/>
        <item x="14"/>
        <item x="18"/>
        <item x="10"/>
        <item x="15"/>
        <item x="3"/>
        <item x="4"/>
        <item x="19"/>
        <item x="6"/>
        <item x="16"/>
        <item x="11"/>
        <item x="12"/>
        <item x="20"/>
        <item x="0"/>
        <item x="1"/>
        <item x="7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QTY" fld="5" baseField="0" baseItem="0"/>
    <dataField name="平均值项: PO Price " fld="8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D2106-B4CC-4587-839E-B1E954879759}" name="数据透视表2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D27" firstHeaderRow="0" firstDataRow="1" firstDataCol="1"/>
  <pivotFields count="10">
    <pivotField axis="axisRow" showAll="0">
      <items count="24">
        <item x="5"/>
        <item x="13"/>
        <item x="8"/>
        <item x="17"/>
        <item x="9"/>
        <item x="14"/>
        <item x="18"/>
        <item x="10"/>
        <item x="15"/>
        <item x="3"/>
        <item x="4"/>
        <item x="19"/>
        <item x="6"/>
        <item x="21"/>
        <item x="16"/>
        <item x="11"/>
        <item x="12"/>
        <item x="20"/>
        <item x="0"/>
        <item x="1"/>
        <item x="7"/>
        <item x="22"/>
        <item x="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dataField="1"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QTY" fld="5" baseField="0" baseItem="0"/>
    <dataField name="平均值项: PO Price " fld="8" subtotal="average" baseField="0" baseItem="0"/>
    <dataField name="求和项: FOB cost 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1F84B4-82C8-4D3A-A7DE-ADFF78698DA3}" name="数据透视表1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7" firstHeaderRow="0" firstDataRow="1" firstDataCol="1"/>
  <pivotFields count="14">
    <pivotField showAll="0"/>
    <pivotField showAll="0"/>
    <pivotField showAll="0"/>
    <pivotField axis="axisRow" showAll="0">
      <items count="24">
        <item x="5"/>
        <item x="13"/>
        <item x="8"/>
        <item x="17"/>
        <item x="9"/>
        <item x="14"/>
        <item x="18"/>
        <item x="10"/>
        <item x="15"/>
        <item x="3"/>
        <item x="4"/>
        <item x="19"/>
        <item x="6"/>
        <item x="21"/>
        <item x="16"/>
        <item x="11"/>
        <item x="12"/>
        <item x="20"/>
        <item x="0"/>
        <item x="1"/>
        <item x="7"/>
        <item x="22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 PO Price " fld="12" subtotal="average" baseField="3" baseItem="0"/>
    <dataField name="平均值项:case pack" fld="11" subtotal="average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074C-67D4-4912-B85C-2267F512318E}">
  <dimension ref="A1:W56"/>
  <sheetViews>
    <sheetView tabSelected="1" zoomScale="115" zoomScaleNormal="115" workbookViewId="0">
      <selection activeCell="V28" sqref="V28"/>
    </sheetView>
  </sheetViews>
  <sheetFormatPr defaultRowHeight="15" x14ac:dyDescent="0.2"/>
  <cols>
    <col min="1" max="1" width="13" style="10" customWidth="1"/>
    <col min="2" max="4" width="9" style="6" customWidth="1"/>
    <col min="5" max="5" width="13.125" style="6" customWidth="1"/>
    <col min="6" max="6" width="13.5" style="6" customWidth="1"/>
    <col min="7" max="7" width="13.75" style="6" customWidth="1"/>
    <col min="8" max="8" width="14.5" style="6" customWidth="1"/>
    <col min="9" max="9" width="11.125" style="6" customWidth="1"/>
    <col min="10" max="10" width="45.625" style="35" customWidth="1"/>
    <col min="11" max="14" width="9" style="6" customWidth="1"/>
    <col min="15" max="15" width="15.125" style="6" customWidth="1"/>
    <col min="16" max="16" width="13.125" style="6" customWidth="1"/>
    <col min="17" max="17" width="11.875" style="6" customWidth="1"/>
    <col min="18" max="18" width="11.25" style="6" customWidth="1"/>
    <col min="19" max="19" width="24.875" style="6" customWidth="1"/>
    <col min="20" max="20" width="61.125" style="6" customWidth="1"/>
    <col min="21" max="16384" width="9" style="9"/>
  </cols>
  <sheetData>
    <row r="1" spans="1:23" x14ac:dyDescent="0.2">
      <c r="A1" s="26" t="s">
        <v>94</v>
      </c>
      <c r="B1" s="10"/>
      <c r="C1" s="10"/>
      <c r="D1" s="10"/>
      <c r="F1" s="11"/>
      <c r="H1" s="12"/>
      <c r="I1" s="11"/>
      <c r="J1" s="31"/>
      <c r="N1" s="8"/>
      <c r="O1" s="8"/>
      <c r="P1" s="13"/>
      <c r="R1" s="14"/>
      <c r="S1" s="14"/>
      <c r="T1" s="15"/>
      <c r="V1" s="16"/>
      <c r="W1" s="17"/>
    </row>
    <row r="2" spans="1:23" ht="45.75" customHeight="1" x14ac:dyDescent="0.2">
      <c r="A2" s="18" t="s">
        <v>57</v>
      </c>
      <c r="B2" s="18" t="s">
        <v>58</v>
      </c>
      <c r="C2" s="18" t="s">
        <v>59</v>
      </c>
      <c r="D2" s="18" t="s">
        <v>60</v>
      </c>
      <c r="E2" s="1" t="s">
        <v>62</v>
      </c>
      <c r="F2" s="20" t="s">
        <v>63</v>
      </c>
      <c r="G2" s="1" t="s">
        <v>64</v>
      </c>
      <c r="H2" s="21" t="s">
        <v>65</v>
      </c>
      <c r="I2" s="19" t="s">
        <v>61</v>
      </c>
      <c r="J2" s="32" t="s">
        <v>66</v>
      </c>
      <c r="K2" s="1" t="s">
        <v>67</v>
      </c>
      <c r="L2" s="1" t="s">
        <v>68</v>
      </c>
      <c r="M2" s="9" t="s">
        <v>89</v>
      </c>
      <c r="N2" s="4" t="s">
        <v>69</v>
      </c>
      <c r="O2" s="2" t="s">
        <v>70</v>
      </c>
      <c r="P2" s="22" t="s">
        <v>71</v>
      </c>
      <c r="Q2" s="23" t="s">
        <v>72</v>
      </c>
      <c r="R2" s="1" t="s">
        <v>73</v>
      </c>
      <c r="S2" s="9" t="s">
        <v>91</v>
      </c>
      <c r="T2" s="24" t="s">
        <v>74</v>
      </c>
      <c r="U2" s="16"/>
      <c r="V2" s="17"/>
    </row>
    <row r="3" spans="1:23" x14ac:dyDescent="0.2">
      <c r="A3" s="41" t="s">
        <v>93</v>
      </c>
      <c r="B3" s="39">
        <v>1722069</v>
      </c>
      <c r="C3" s="42"/>
      <c r="D3" s="39">
        <v>812</v>
      </c>
      <c r="E3" s="6" t="s">
        <v>0</v>
      </c>
      <c r="F3" s="6" t="s">
        <v>0</v>
      </c>
      <c r="G3" s="6" t="s">
        <v>109</v>
      </c>
      <c r="H3" s="7" t="s">
        <v>1</v>
      </c>
      <c r="I3" s="6">
        <v>94960303</v>
      </c>
      <c r="J3" s="31" t="s">
        <v>2</v>
      </c>
      <c r="K3" s="6">
        <v>200</v>
      </c>
      <c r="L3" s="6">
        <v>1</v>
      </c>
      <c r="M3" s="39">
        <v>2</v>
      </c>
      <c r="N3" s="8">
        <v>7.42</v>
      </c>
      <c r="O3" s="8">
        <f>K3*N3</f>
        <v>1484</v>
      </c>
      <c r="P3" s="37" t="s">
        <v>101</v>
      </c>
      <c r="Q3" s="37" t="s">
        <v>141</v>
      </c>
      <c r="R3" s="39" t="s">
        <v>90</v>
      </c>
      <c r="S3" s="39" t="s">
        <v>3</v>
      </c>
      <c r="T3" s="39" t="s">
        <v>111</v>
      </c>
    </row>
    <row r="4" spans="1:23" x14ac:dyDescent="0.2">
      <c r="A4" s="41"/>
      <c r="B4" s="39"/>
      <c r="C4" s="42"/>
      <c r="D4" s="39"/>
      <c r="E4" s="6" t="s">
        <v>4</v>
      </c>
      <c r="F4" s="6" t="s">
        <v>4</v>
      </c>
      <c r="G4" s="6" t="s">
        <v>110</v>
      </c>
      <c r="H4" s="7" t="s">
        <v>5</v>
      </c>
      <c r="I4" s="6">
        <v>94960316</v>
      </c>
      <c r="J4" s="31" t="s">
        <v>6</v>
      </c>
      <c r="K4" s="6">
        <v>200</v>
      </c>
      <c r="L4" s="6">
        <v>1</v>
      </c>
      <c r="M4" s="39"/>
      <c r="N4" s="8">
        <v>6.86</v>
      </c>
      <c r="O4" s="8">
        <f>K4*N4</f>
        <v>1372</v>
      </c>
      <c r="P4" s="38"/>
      <c r="Q4" s="38"/>
      <c r="R4" s="39"/>
      <c r="S4" s="39"/>
      <c r="T4" s="39"/>
    </row>
    <row r="5" spans="1:23" x14ac:dyDescent="0.2">
      <c r="H5" s="7"/>
      <c r="J5" s="31"/>
      <c r="K5" s="10">
        <f>SUM(K3:K4)</f>
        <v>400</v>
      </c>
      <c r="N5" s="8"/>
      <c r="O5" s="36">
        <f>SUM(O3:O4)</f>
        <v>2856</v>
      </c>
    </row>
    <row r="6" spans="1:23" x14ac:dyDescent="0.2">
      <c r="H6" s="7"/>
      <c r="J6" s="31"/>
      <c r="N6" s="8"/>
      <c r="O6" s="8"/>
    </row>
    <row r="7" spans="1:23" x14ac:dyDescent="0.2">
      <c r="A7" s="41" t="s">
        <v>93</v>
      </c>
      <c r="B7" s="39">
        <v>1722080</v>
      </c>
      <c r="C7" s="42"/>
      <c r="D7" s="39">
        <v>812</v>
      </c>
      <c r="E7" s="6" t="s">
        <v>7</v>
      </c>
      <c r="F7" s="6" t="s">
        <v>7</v>
      </c>
      <c r="G7" s="6" t="s">
        <v>112</v>
      </c>
      <c r="H7" s="7" t="s">
        <v>8</v>
      </c>
      <c r="I7" s="6">
        <v>94960490</v>
      </c>
      <c r="J7" s="31" t="s">
        <v>9</v>
      </c>
      <c r="K7" s="6">
        <v>400</v>
      </c>
      <c r="L7" s="6">
        <v>1</v>
      </c>
      <c r="M7" s="39">
        <v>2</v>
      </c>
      <c r="N7" s="8">
        <v>11.03</v>
      </c>
      <c r="O7" s="8">
        <f>K7*N7</f>
        <v>4412</v>
      </c>
      <c r="P7" s="37" t="s">
        <v>101</v>
      </c>
      <c r="Q7" s="37" t="s">
        <v>141</v>
      </c>
      <c r="R7" s="37" t="s">
        <v>90</v>
      </c>
      <c r="S7" s="39" t="s">
        <v>10</v>
      </c>
      <c r="T7" s="39" t="s">
        <v>114</v>
      </c>
    </row>
    <row r="8" spans="1:23" x14ac:dyDescent="0.2">
      <c r="A8" s="41"/>
      <c r="B8" s="39"/>
      <c r="C8" s="42"/>
      <c r="D8" s="39"/>
      <c r="E8" s="6" t="s">
        <v>11</v>
      </c>
      <c r="F8" s="6" t="s">
        <v>11</v>
      </c>
      <c r="G8" s="6" t="s">
        <v>113</v>
      </c>
      <c r="H8" s="7" t="s">
        <v>12</v>
      </c>
      <c r="I8" s="6">
        <v>94960506</v>
      </c>
      <c r="J8" s="31" t="s">
        <v>9</v>
      </c>
      <c r="K8" s="6">
        <v>400</v>
      </c>
      <c r="L8" s="6">
        <v>1</v>
      </c>
      <c r="M8" s="39"/>
      <c r="N8" s="8">
        <v>11.03</v>
      </c>
      <c r="O8" s="8">
        <f>K8*N8</f>
        <v>4412</v>
      </c>
      <c r="P8" s="38"/>
      <c r="Q8" s="38"/>
      <c r="R8" s="38"/>
      <c r="S8" s="39"/>
      <c r="T8" s="39"/>
    </row>
    <row r="9" spans="1:23" x14ac:dyDescent="0.2">
      <c r="H9" s="7"/>
      <c r="J9" s="31"/>
      <c r="K9" s="10">
        <f>SUM(K7:K8)</f>
        <v>800</v>
      </c>
      <c r="N9" s="8"/>
      <c r="O9" s="36">
        <f>SUM(O7:O8)</f>
        <v>8824</v>
      </c>
      <c r="S9" s="39"/>
    </row>
    <row r="10" spans="1:23" x14ac:dyDescent="0.2">
      <c r="H10" s="7"/>
      <c r="J10" s="31"/>
      <c r="N10" s="8"/>
      <c r="O10" s="8"/>
    </row>
    <row r="11" spans="1:23" x14ac:dyDescent="0.2">
      <c r="A11" s="43" t="s">
        <v>93</v>
      </c>
      <c r="B11" s="39">
        <v>1722085</v>
      </c>
      <c r="C11" s="42"/>
      <c r="D11" s="39">
        <v>812</v>
      </c>
      <c r="E11" s="6" t="s">
        <v>13</v>
      </c>
      <c r="F11" s="6" t="s">
        <v>13</v>
      </c>
      <c r="G11" s="6" t="s">
        <v>115</v>
      </c>
      <c r="H11" s="7" t="s">
        <v>14</v>
      </c>
      <c r="I11" s="6">
        <v>94960806</v>
      </c>
      <c r="J11" s="31" t="s">
        <v>15</v>
      </c>
      <c r="K11" s="6">
        <v>200</v>
      </c>
      <c r="L11" s="6">
        <v>1</v>
      </c>
      <c r="M11" s="39">
        <v>3</v>
      </c>
      <c r="N11" s="8">
        <v>16.2</v>
      </c>
      <c r="O11" s="8">
        <f>K11*N11</f>
        <v>3240</v>
      </c>
      <c r="P11" s="37" t="s">
        <v>101</v>
      </c>
      <c r="Q11" s="37" t="s">
        <v>141</v>
      </c>
      <c r="R11" s="37" t="s">
        <v>90</v>
      </c>
      <c r="S11" s="39" t="s">
        <v>10</v>
      </c>
      <c r="T11" s="37" t="s">
        <v>118</v>
      </c>
    </row>
    <row r="12" spans="1:23" ht="30" x14ac:dyDescent="0.2">
      <c r="A12" s="43"/>
      <c r="B12" s="39"/>
      <c r="C12" s="42"/>
      <c r="D12" s="39"/>
      <c r="E12" s="6" t="s">
        <v>16</v>
      </c>
      <c r="F12" s="6" t="s">
        <v>16</v>
      </c>
      <c r="G12" s="6" t="s">
        <v>116</v>
      </c>
      <c r="H12" s="7" t="s">
        <v>17</v>
      </c>
      <c r="I12" s="6">
        <v>94960751</v>
      </c>
      <c r="J12" s="33" t="s">
        <v>18</v>
      </c>
      <c r="K12" s="6">
        <v>200</v>
      </c>
      <c r="L12" s="6">
        <v>1</v>
      </c>
      <c r="M12" s="39"/>
      <c r="N12" s="8">
        <v>17.5</v>
      </c>
      <c r="O12" s="8">
        <f>K12*N12</f>
        <v>3500</v>
      </c>
      <c r="P12" s="40"/>
      <c r="Q12" s="40"/>
      <c r="R12" s="40"/>
      <c r="S12" s="39"/>
      <c r="T12" s="40"/>
    </row>
    <row r="13" spans="1:23" ht="30" x14ac:dyDescent="0.2">
      <c r="A13" s="43"/>
      <c r="B13" s="39"/>
      <c r="C13" s="42"/>
      <c r="D13" s="39"/>
      <c r="E13" s="6" t="s">
        <v>19</v>
      </c>
      <c r="F13" s="6" t="s">
        <v>19</v>
      </c>
      <c r="G13" s="6" t="s">
        <v>117</v>
      </c>
      <c r="H13" s="7" t="s">
        <v>20</v>
      </c>
      <c r="I13" s="6">
        <v>94960790</v>
      </c>
      <c r="J13" s="33" t="s">
        <v>18</v>
      </c>
      <c r="K13" s="6">
        <v>200</v>
      </c>
      <c r="L13" s="6">
        <v>1</v>
      </c>
      <c r="M13" s="39"/>
      <c r="N13" s="8">
        <v>17.5</v>
      </c>
      <c r="O13" s="8">
        <f>K13*N13</f>
        <v>3500</v>
      </c>
      <c r="P13" s="38"/>
      <c r="Q13" s="38"/>
      <c r="R13" s="38"/>
      <c r="S13" s="39"/>
      <c r="T13" s="38"/>
    </row>
    <row r="14" spans="1:23" x14ac:dyDescent="0.2">
      <c r="H14" s="7"/>
      <c r="J14" s="31"/>
      <c r="K14" s="10">
        <f>SUM(K11:K13)</f>
        <v>600</v>
      </c>
      <c r="N14" s="8"/>
      <c r="O14" s="36">
        <f>SUM(O11:O13)</f>
        <v>10240</v>
      </c>
      <c r="S14" s="9"/>
    </row>
    <row r="15" spans="1:23" x14ac:dyDescent="0.2">
      <c r="H15" s="7"/>
      <c r="J15" s="31"/>
      <c r="N15" s="8"/>
      <c r="O15" s="8"/>
    </row>
    <row r="16" spans="1:23" x14ac:dyDescent="0.2">
      <c r="A16" s="43" t="s">
        <v>93</v>
      </c>
      <c r="B16" s="39">
        <v>1722090</v>
      </c>
      <c r="C16" s="42"/>
      <c r="D16" s="39">
        <v>812</v>
      </c>
      <c r="E16" s="6" t="s">
        <v>21</v>
      </c>
      <c r="F16" s="6" t="s">
        <v>21</v>
      </c>
      <c r="G16" s="6" t="s">
        <v>119</v>
      </c>
      <c r="H16" s="7" t="s">
        <v>22</v>
      </c>
      <c r="I16" s="6">
        <v>94961135</v>
      </c>
      <c r="J16" s="31" t="s">
        <v>23</v>
      </c>
      <c r="K16" s="6">
        <v>14</v>
      </c>
      <c r="L16" s="6">
        <v>1</v>
      </c>
      <c r="M16" s="39">
        <v>3</v>
      </c>
      <c r="N16" s="8">
        <v>15.75</v>
      </c>
      <c r="O16" s="8">
        <f>K16*N16</f>
        <v>220.5</v>
      </c>
      <c r="P16" s="39" t="s">
        <v>101</v>
      </c>
      <c r="Q16" s="39" t="s">
        <v>141</v>
      </c>
      <c r="R16" s="39" t="s">
        <v>90</v>
      </c>
      <c r="S16" s="37" t="s">
        <v>10</v>
      </c>
      <c r="T16" s="37" t="s">
        <v>122</v>
      </c>
    </row>
    <row r="17" spans="1:20" x14ac:dyDescent="0.2">
      <c r="A17" s="43"/>
      <c r="B17" s="39"/>
      <c r="C17" s="42"/>
      <c r="D17" s="39"/>
      <c r="E17" s="6" t="s">
        <v>24</v>
      </c>
      <c r="F17" s="6" t="s">
        <v>24</v>
      </c>
      <c r="G17" s="6" t="s">
        <v>120</v>
      </c>
      <c r="H17" s="7" t="s">
        <v>25</v>
      </c>
      <c r="I17" s="6">
        <v>94961148</v>
      </c>
      <c r="J17" s="31" t="s">
        <v>23</v>
      </c>
      <c r="K17" s="6">
        <v>14</v>
      </c>
      <c r="L17" s="6">
        <v>1</v>
      </c>
      <c r="M17" s="39"/>
      <c r="N17" s="8">
        <v>15.75</v>
      </c>
      <c r="O17" s="8">
        <f>K17*N17</f>
        <v>220.5</v>
      </c>
      <c r="P17" s="39"/>
      <c r="Q17" s="39"/>
      <c r="R17" s="39"/>
      <c r="S17" s="40"/>
      <c r="T17" s="40"/>
    </row>
    <row r="18" spans="1:20" x14ac:dyDescent="0.2">
      <c r="A18" s="43"/>
      <c r="B18" s="39"/>
      <c r="C18" s="42"/>
      <c r="D18" s="39"/>
      <c r="E18" s="6" t="s">
        <v>26</v>
      </c>
      <c r="F18" s="6" t="s">
        <v>26</v>
      </c>
      <c r="G18" s="6" t="s">
        <v>121</v>
      </c>
      <c r="H18" s="7" t="s">
        <v>27</v>
      </c>
      <c r="I18" s="6">
        <v>94961123</v>
      </c>
      <c r="J18" s="31" t="s">
        <v>28</v>
      </c>
      <c r="K18" s="6">
        <v>14</v>
      </c>
      <c r="L18" s="6">
        <v>1</v>
      </c>
      <c r="M18" s="39"/>
      <c r="N18" s="8">
        <v>23</v>
      </c>
      <c r="O18" s="8">
        <f>K18*N18</f>
        <v>322</v>
      </c>
      <c r="P18" s="39"/>
      <c r="Q18" s="39"/>
      <c r="R18" s="39"/>
      <c r="S18" s="38"/>
      <c r="T18" s="38"/>
    </row>
    <row r="19" spans="1:20" x14ac:dyDescent="0.2">
      <c r="H19" s="7"/>
      <c r="J19" s="31"/>
      <c r="K19" s="10">
        <f>SUM(K16:K18)</f>
        <v>42</v>
      </c>
      <c r="N19" s="8"/>
      <c r="O19" s="36">
        <f>SUM(O16:O18)</f>
        <v>763</v>
      </c>
      <c r="P19" s="25"/>
      <c r="Q19" s="25"/>
      <c r="S19" s="9"/>
    </row>
    <row r="20" spans="1:20" x14ac:dyDescent="0.2">
      <c r="H20" s="7"/>
      <c r="J20" s="31"/>
      <c r="N20" s="8"/>
      <c r="O20" s="8"/>
    </row>
    <row r="21" spans="1:20" x14ac:dyDescent="0.2">
      <c r="A21" s="43" t="s">
        <v>93</v>
      </c>
      <c r="B21" s="39">
        <v>1722091</v>
      </c>
      <c r="C21" s="42"/>
      <c r="D21" s="39">
        <v>812</v>
      </c>
      <c r="E21" s="6" t="s">
        <v>21</v>
      </c>
      <c r="F21" s="6" t="s">
        <v>21</v>
      </c>
      <c r="G21" s="6" t="s">
        <v>102</v>
      </c>
      <c r="H21" s="7" t="s">
        <v>22</v>
      </c>
      <c r="I21" s="6">
        <v>94961135</v>
      </c>
      <c r="J21" s="31" t="s">
        <v>23</v>
      </c>
      <c r="K21" s="6">
        <v>86</v>
      </c>
      <c r="L21" s="6">
        <v>1</v>
      </c>
      <c r="M21" s="39">
        <v>3</v>
      </c>
      <c r="N21" s="8">
        <v>15.75</v>
      </c>
      <c r="O21" s="8">
        <f>K21*N21</f>
        <v>1354.5</v>
      </c>
      <c r="P21" s="37" t="s">
        <v>101</v>
      </c>
      <c r="Q21" s="39" t="s">
        <v>141</v>
      </c>
      <c r="R21" s="37" t="s">
        <v>90</v>
      </c>
      <c r="S21" s="39" t="s">
        <v>10</v>
      </c>
      <c r="T21" s="37" t="s">
        <v>122</v>
      </c>
    </row>
    <row r="22" spans="1:20" x14ac:dyDescent="0.2">
      <c r="A22" s="43"/>
      <c r="B22" s="39"/>
      <c r="C22" s="42"/>
      <c r="D22" s="39"/>
      <c r="E22" s="6" t="s">
        <v>24</v>
      </c>
      <c r="F22" s="6" t="s">
        <v>24</v>
      </c>
      <c r="G22" s="6" t="s">
        <v>103</v>
      </c>
      <c r="H22" s="7" t="s">
        <v>25</v>
      </c>
      <c r="I22" s="6">
        <v>94961148</v>
      </c>
      <c r="J22" s="31" t="s">
        <v>23</v>
      </c>
      <c r="K22" s="6">
        <v>86</v>
      </c>
      <c r="L22" s="6">
        <v>1</v>
      </c>
      <c r="M22" s="39"/>
      <c r="N22" s="8">
        <v>15.75</v>
      </c>
      <c r="O22" s="8">
        <f>K22*N22</f>
        <v>1354.5</v>
      </c>
      <c r="P22" s="40"/>
      <c r="Q22" s="39"/>
      <c r="R22" s="40"/>
      <c r="S22" s="39"/>
      <c r="T22" s="40"/>
    </row>
    <row r="23" spans="1:20" x14ac:dyDescent="0.2">
      <c r="A23" s="43"/>
      <c r="B23" s="39"/>
      <c r="C23" s="42"/>
      <c r="D23" s="39"/>
      <c r="E23" s="6" t="s">
        <v>26</v>
      </c>
      <c r="F23" s="6" t="s">
        <v>26</v>
      </c>
      <c r="G23" s="6" t="s">
        <v>104</v>
      </c>
      <c r="H23" s="7" t="s">
        <v>27</v>
      </c>
      <c r="I23" s="6">
        <v>94961123</v>
      </c>
      <c r="J23" s="31" t="s">
        <v>28</v>
      </c>
      <c r="K23" s="6">
        <v>86</v>
      </c>
      <c r="L23" s="6">
        <v>1</v>
      </c>
      <c r="M23" s="39"/>
      <c r="N23" s="8">
        <v>23</v>
      </c>
      <c r="O23" s="8">
        <f>K23*N23</f>
        <v>1978</v>
      </c>
      <c r="P23" s="38"/>
      <c r="Q23" s="39"/>
      <c r="R23" s="38"/>
      <c r="S23" s="39"/>
      <c r="T23" s="38"/>
    </row>
    <row r="24" spans="1:20" x14ac:dyDescent="0.2">
      <c r="H24" s="7"/>
      <c r="J24" s="31"/>
      <c r="K24" s="10">
        <f>SUM(K21:K23)</f>
        <v>258</v>
      </c>
      <c r="N24" s="8"/>
      <c r="O24" s="36">
        <f>SUM(O21:O23)</f>
        <v>4687</v>
      </c>
    </row>
    <row r="25" spans="1:20" x14ac:dyDescent="0.2">
      <c r="H25" s="7"/>
      <c r="J25" s="31"/>
      <c r="N25" s="8"/>
      <c r="O25" s="8"/>
    </row>
    <row r="26" spans="1:20" ht="30" x14ac:dyDescent="0.2">
      <c r="A26" s="41" t="s">
        <v>93</v>
      </c>
      <c r="B26" s="39">
        <v>1722130</v>
      </c>
      <c r="C26" s="42"/>
      <c r="D26" s="39">
        <v>812</v>
      </c>
      <c r="E26" s="6" t="s">
        <v>29</v>
      </c>
      <c r="F26" s="6" t="s">
        <v>29</v>
      </c>
      <c r="G26" s="6" t="s">
        <v>123</v>
      </c>
      <c r="H26" s="7" t="s">
        <v>30</v>
      </c>
      <c r="I26" s="6">
        <v>94961315</v>
      </c>
      <c r="J26" s="33" t="s">
        <v>31</v>
      </c>
      <c r="K26" s="6">
        <v>300</v>
      </c>
      <c r="L26" s="6">
        <v>1</v>
      </c>
      <c r="M26" s="39">
        <v>2</v>
      </c>
      <c r="N26" s="8">
        <v>6</v>
      </c>
      <c r="O26" s="8">
        <f>K26*N26</f>
        <v>1800</v>
      </c>
      <c r="P26" s="37" t="s">
        <v>101</v>
      </c>
      <c r="Q26" s="37" t="s">
        <v>141</v>
      </c>
      <c r="R26" s="39" t="s">
        <v>90</v>
      </c>
      <c r="S26" s="39" t="s">
        <v>10</v>
      </c>
      <c r="T26" s="37" t="s">
        <v>125</v>
      </c>
    </row>
    <row r="27" spans="1:20" ht="30" x14ac:dyDescent="0.2">
      <c r="A27" s="41"/>
      <c r="B27" s="39"/>
      <c r="C27" s="42"/>
      <c r="D27" s="39"/>
      <c r="E27" s="6" t="s">
        <v>32</v>
      </c>
      <c r="F27" s="6" t="s">
        <v>32</v>
      </c>
      <c r="G27" s="6" t="s">
        <v>124</v>
      </c>
      <c r="H27" s="7" t="s">
        <v>33</v>
      </c>
      <c r="I27" s="6">
        <v>94961327</v>
      </c>
      <c r="J27" s="33" t="s">
        <v>31</v>
      </c>
      <c r="K27" s="6">
        <v>300</v>
      </c>
      <c r="L27" s="6">
        <v>1</v>
      </c>
      <c r="M27" s="39"/>
      <c r="N27" s="8">
        <v>6</v>
      </c>
      <c r="O27" s="8">
        <f>K27*N27</f>
        <v>1800</v>
      </c>
      <c r="P27" s="38"/>
      <c r="Q27" s="38"/>
      <c r="R27" s="39"/>
      <c r="S27" s="39"/>
      <c r="T27" s="38"/>
    </row>
    <row r="28" spans="1:20" x14ac:dyDescent="0.2">
      <c r="H28" s="7"/>
      <c r="J28" s="31"/>
      <c r="K28" s="10">
        <f>SUM(K26:K27)</f>
        <v>600</v>
      </c>
      <c r="N28" s="8"/>
      <c r="O28" s="36">
        <f>SUM(O26:O27)</f>
        <v>3600</v>
      </c>
    </row>
    <row r="29" spans="1:20" x14ac:dyDescent="0.2">
      <c r="H29" s="7"/>
      <c r="J29" s="31"/>
      <c r="N29" s="8"/>
      <c r="O29" s="8"/>
    </row>
    <row r="30" spans="1:20" x14ac:dyDescent="0.2">
      <c r="A30" s="41" t="s">
        <v>93</v>
      </c>
      <c r="B30" s="39">
        <v>1722131</v>
      </c>
      <c r="C30" s="42"/>
      <c r="D30" s="39">
        <v>812</v>
      </c>
      <c r="E30" s="6" t="s">
        <v>34</v>
      </c>
      <c r="F30" s="6" t="s">
        <v>34</v>
      </c>
      <c r="G30" s="6" t="s">
        <v>126</v>
      </c>
      <c r="H30" s="7" t="s">
        <v>35</v>
      </c>
      <c r="I30" s="6">
        <v>94961681</v>
      </c>
      <c r="J30" s="31" t="s">
        <v>36</v>
      </c>
      <c r="K30" s="6">
        <v>47</v>
      </c>
      <c r="L30" s="6">
        <v>1</v>
      </c>
      <c r="M30" s="39">
        <v>2</v>
      </c>
      <c r="N30" s="8">
        <v>7.42</v>
      </c>
      <c r="O30" s="8">
        <f>K30*N30</f>
        <v>348.74</v>
      </c>
      <c r="P30" s="37" t="s">
        <v>101</v>
      </c>
      <c r="Q30" s="37" t="s">
        <v>141</v>
      </c>
      <c r="R30" s="39" t="s">
        <v>90</v>
      </c>
      <c r="S30" s="39" t="s">
        <v>37</v>
      </c>
      <c r="T30" s="39" t="s">
        <v>128</v>
      </c>
    </row>
    <row r="31" spans="1:20" x14ac:dyDescent="0.2">
      <c r="A31" s="41"/>
      <c r="B31" s="39"/>
      <c r="C31" s="42"/>
      <c r="D31" s="39"/>
      <c r="E31" s="6" t="s">
        <v>38</v>
      </c>
      <c r="F31" s="6" t="s">
        <v>38</v>
      </c>
      <c r="G31" s="6" t="s">
        <v>127</v>
      </c>
      <c r="H31" s="7" t="s">
        <v>39</v>
      </c>
      <c r="I31" s="6">
        <v>94961693</v>
      </c>
      <c r="J31" s="31" t="s">
        <v>40</v>
      </c>
      <c r="K31" s="6">
        <v>47</v>
      </c>
      <c r="L31" s="6">
        <v>1</v>
      </c>
      <c r="M31" s="39"/>
      <c r="N31" s="8">
        <v>8</v>
      </c>
      <c r="O31" s="8">
        <f>K31*N31</f>
        <v>376</v>
      </c>
      <c r="P31" s="38"/>
      <c r="Q31" s="38"/>
      <c r="R31" s="39"/>
      <c r="S31" s="39"/>
      <c r="T31" s="39"/>
    </row>
    <row r="32" spans="1:20" x14ac:dyDescent="0.2">
      <c r="H32" s="7"/>
      <c r="J32" s="31"/>
      <c r="K32" s="10">
        <f>SUM(K30:K31)</f>
        <v>94</v>
      </c>
      <c r="N32" s="8"/>
      <c r="O32" s="36">
        <f>SUM(O30:O31)</f>
        <v>724.74</v>
      </c>
      <c r="S32" s="9"/>
      <c r="T32" s="9"/>
    </row>
    <row r="33" spans="1:20" x14ac:dyDescent="0.2">
      <c r="H33" s="7"/>
      <c r="J33" s="31"/>
      <c r="N33" s="8"/>
      <c r="O33" s="8"/>
    </row>
    <row r="34" spans="1:20" x14ac:dyDescent="0.2">
      <c r="A34" s="41" t="s">
        <v>93</v>
      </c>
      <c r="B34" s="39">
        <v>1722132</v>
      </c>
      <c r="C34" s="42"/>
      <c r="D34" s="39">
        <v>812</v>
      </c>
      <c r="E34" s="6" t="s">
        <v>34</v>
      </c>
      <c r="F34" s="6" t="s">
        <v>34</v>
      </c>
      <c r="G34" s="6" t="s">
        <v>105</v>
      </c>
      <c r="H34" s="7" t="s">
        <v>35</v>
      </c>
      <c r="I34" s="6">
        <v>94961681</v>
      </c>
      <c r="J34" s="31" t="s">
        <v>36</v>
      </c>
      <c r="K34" s="6">
        <v>53</v>
      </c>
      <c r="L34" s="6">
        <v>1</v>
      </c>
      <c r="M34" s="39">
        <v>2</v>
      </c>
      <c r="N34" s="8">
        <v>7.42</v>
      </c>
      <c r="O34" s="8">
        <f>K34*N34</f>
        <v>393.26</v>
      </c>
      <c r="P34" s="37" t="s">
        <v>101</v>
      </c>
      <c r="Q34" s="37" t="s">
        <v>141</v>
      </c>
      <c r="R34" s="39" t="s">
        <v>92</v>
      </c>
      <c r="S34" s="39" t="s">
        <v>37</v>
      </c>
      <c r="T34" s="39" t="s">
        <v>128</v>
      </c>
    </row>
    <row r="35" spans="1:20" x14ac:dyDescent="0.2">
      <c r="A35" s="41"/>
      <c r="B35" s="39"/>
      <c r="C35" s="42"/>
      <c r="D35" s="39"/>
      <c r="E35" s="6" t="s">
        <v>38</v>
      </c>
      <c r="F35" s="6" t="s">
        <v>38</v>
      </c>
      <c r="G35" s="6" t="s">
        <v>106</v>
      </c>
      <c r="H35" s="7" t="s">
        <v>39</v>
      </c>
      <c r="I35" s="6">
        <v>94961693</v>
      </c>
      <c r="J35" s="31" t="s">
        <v>40</v>
      </c>
      <c r="K35" s="6">
        <v>53</v>
      </c>
      <c r="L35" s="6">
        <v>1</v>
      </c>
      <c r="M35" s="39"/>
      <c r="N35" s="8">
        <v>8</v>
      </c>
      <c r="O35" s="8">
        <f>K35*N35</f>
        <v>424</v>
      </c>
      <c r="P35" s="38"/>
      <c r="Q35" s="38"/>
      <c r="R35" s="39"/>
      <c r="S35" s="39"/>
      <c r="T35" s="39"/>
    </row>
    <row r="36" spans="1:20" x14ac:dyDescent="0.2">
      <c r="H36" s="7"/>
      <c r="J36" s="31"/>
      <c r="K36" s="10">
        <f>SUM(K34:K35)</f>
        <v>106</v>
      </c>
      <c r="N36" s="8"/>
      <c r="O36" s="36">
        <f>SUM(O34:O35)</f>
        <v>817.26</v>
      </c>
    </row>
    <row r="37" spans="1:20" x14ac:dyDescent="0.2">
      <c r="H37" s="7"/>
      <c r="J37" s="31"/>
      <c r="N37" s="8"/>
      <c r="O37" s="8"/>
    </row>
    <row r="38" spans="1:20" x14ac:dyDescent="0.2">
      <c r="A38" s="41" t="s">
        <v>93</v>
      </c>
      <c r="B38" s="39">
        <v>1722133</v>
      </c>
      <c r="C38" s="42"/>
      <c r="D38" s="39">
        <v>812</v>
      </c>
      <c r="E38" s="6" t="s">
        <v>41</v>
      </c>
      <c r="F38" s="6" t="s">
        <v>41</v>
      </c>
      <c r="G38" s="6" t="s">
        <v>129</v>
      </c>
      <c r="H38" s="7" t="s">
        <v>42</v>
      </c>
      <c r="I38" s="6">
        <v>94961666</v>
      </c>
      <c r="J38" s="31" t="s">
        <v>43</v>
      </c>
      <c r="K38" s="6">
        <v>100</v>
      </c>
      <c r="L38" s="6">
        <v>1</v>
      </c>
      <c r="M38" s="39">
        <v>2</v>
      </c>
      <c r="N38" s="8">
        <v>7.42</v>
      </c>
      <c r="O38" s="8">
        <f>K38*N38</f>
        <v>742</v>
      </c>
      <c r="P38" s="37" t="s">
        <v>101</v>
      </c>
      <c r="Q38" s="37" t="s">
        <v>99</v>
      </c>
      <c r="R38" s="39" t="s">
        <v>92</v>
      </c>
      <c r="S38" s="39" t="s">
        <v>37</v>
      </c>
      <c r="T38" s="37" t="s">
        <v>131</v>
      </c>
    </row>
    <row r="39" spans="1:20" ht="30" x14ac:dyDescent="0.2">
      <c r="A39" s="41"/>
      <c r="B39" s="39"/>
      <c r="C39" s="42"/>
      <c r="D39" s="39"/>
      <c r="E39" s="6" t="s">
        <v>44</v>
      </c>
      <c r="F39" s="6" t="s">
        <v>44</v>
      </c>
      <c r="G39" s="6" t="s">
        <v>130</v>
      </c>
      <c r="H39" s="7" t="s">
        <v>45</v>
      </c>
      <c r="I39" s="6">
        <v>94961679</v>
      </c>
      <c r="J39" s="33" t="s">
        <v>46</v>
      </c>
      <c r="K39" s="6">
        <v>100</v>
      </c>
      <c r="L39" s="6">
        <v>1</v>
      </c>
      <c r="M39" s="39"/>
      <c r="N39" s="8">
        <v>9</v>
      </c>
      <c r="O39" s="8">
        <f>K39*N39</f>
        <v>900</v>
      </c>
      <c r="P39" s="38"/>
      <c r="Q39" s="38"/>
      <c r="R39" s="39"/>
      <c r="S39" s="39"/>
      <c r="T39" s="38"/>
    </row>
    <row r="40" spans="1:20" x14ac:dyDescent="0.2">
      <c r="H40" s="7"/>
      <c r="J40" s="31"/>
      <c r="K40" s="10">
        <f>SUM(K38:K39)</f>
        <v>200</v>
      </c>
      <c r="N40" s="8"/>
      <c r="O40" s="36">
        <f>SUM(O38:O39)</f>
        <v>1642</v>
      </c>
    </row>
    <row r="41" spans="1:20" x14ac:dyDescent="0.2">
      <c r="H41" s="7"/>
      <c r="J41" s="31"/>
      <c r="N41" s="8"/>
      <c r="O41" s="8"/>
    </row>
    <row r="42" spans="1:20" x14ac:dyDescent="0.2">
      <c r="A42" s="41" t="s">
        <v>93</v>
      </c>
      <c r="B42" s="39">
        <v>1722134</v>
      </c>
      <c r="C42" s="42"/>
      <c r="D42" s="39">
        <v>812</v>
      </c>
      <c r="E42" s="6" t="s">
        <v>47</v>
      </c>
      <c r="F42" s="6" t="s">
        <v>47</v>
      </c>
      <c r="G42" s="6" t="s">
        <v>132</v>
      </c>
      <c r="H42" s="7" t="s">
        <v>48</v>
      </c>
      <c r="I42" s="6">
        <v>94961639</v>
      </c>
      <c r="J42" s="31" t="s">
        <v>40</v>
      </c>
      <c r="K42" s="6">
        <v>47</v>
      </c>
      <c r="L42" s="6">
        <v>1</v>
      </c>
      <c r="M42" s="39">
        <v>2</v>
      </c>
      <c r="N42" s="8">
        <v>8</v>
      </c>
      <c r="O42" s="8">
        <f>K42*N42</f>
        <v>376</v>
      </c>
      <c r="P42" s="37" t="s">
        <v>101</v>
      </c>
      <c r="Q42" s="37" t="s">
        <v>141</v>
      </c>
      <c r="R42" s="39" t="s">
        <v>90</v>
      </c>
      <c r="S42" s="39" t="s">
        <v>37</v>
      </c>
      <c r="T42" s="37" t="s">
        <v>134</v>
      </c>
    </row>
    <row r="43" spans="1:20" x14ac:dyDescent="0.2">
      <c r="A43" s="41"/>
      <c r="B43" s="39"/>
      <c r="C43" s="42"/>
      <c r="D43" s="39"/>
      <c r="E43" s="6" t="s">
        <v>49</v>
      </c>
      <c r="F43" s="6" t="s">
        <v>49</v>
      </c>
      <c r="G43" s="6" t="s">
        <v>133</v>
      </c>
      <c r="H43" s="7" t="s">
        <v>50</v>
      </c>
      <c r="I43" s="6">
        <v>94961627</v>
      </c>
      <c r="J43" s="31" t="s">
        <v>36</v>
      </c>
      <c r="K43" s="6">
        <v>47</v>
      </c>
      <c r="L43" s="6">
        <v>1</v>
      </c>
      <c r="M43" s="39"/>
      <c r="N43" s="8">
        <v>7.42</v>
      </c>
      <c r="O43" s="8">
        <f>K43*N43</f>
        <v>348.74</v>
      </c>
      <c r="P43" s="38"/>
      <c r="Q43" s="38"/>
      <c r="R43" s="39"/>
      <c r="S43" s="39"/>
      <c r="T43" s="38"/>
    </row>
    <row r="44" spans="1:20" x14ac:dyDescent="0.2">
      <c r="H44" s="7"/>
      <c r="J44" s="31"/>
      <c r="K44" s="10">
        <f>SUM(K42:K43)</f>
        <v>94</v>
      </c>
      <c r="N44" s="8"/>
      <c r="O44" s="36">
        <f>SUM(O42:O43)</f>
        <v>724.74</v>
      </c>
    </row>
    <row r="45" spans="1:20" x14ac:dyDescent="0.2">
      <c r="H45" s="7"/>
      <c r="J45" s="31"/>
      <c r="N45" s="8"/>
      <c r="O45" s="8"/>
    </row>
    <row r="46" spans="1:20" x14ac:dyDescent="0.2">
      <c r="A46" s="41" t="s">
        <v>93</v>
      </c>
      <c r="B46" s="39">
        <v>1722135</v>
      </c>
      <c r="C46" s="42"/>
      <c r="D46" s="39">
        <v>812</v>
      </c>
      <c r="E46" s="6" t="s">
        <v>47</v>
      </c>
      <c r="F46" s="6" t="s">
        <v>47</v>
      </c>
      <c r="G46" s="6" t="s">
        <v>107</v>
      </c>
      <c r="H46" s="7" t="s">
        <v>48</v>
      </c>
      <c r="I46" s="6">
        <v>94961639</v>
      </c>
      <c r="J46" s="31" t="s">
        <v>40</v>
      </c>
      <c r="K46" s="6">
        <v>53</v>
      </c>
      <c r="L46" s="6">
        <v>1</v>
      </c>
      <c r="M46" s="39">
        <v>2</v>
      </c>
      <c r="N46" s="8">
        <v>8</v>
      </c>
      <c r="O46" s="8">
        <f>K46*N46</f>
        <v>424</v>
      </c>
      <c r="P46" s="37" t="s">
        <v>101</v>
      </c>
      <c r="Q46" s="37" t="s">
        <v>141</v>
      </c>
      <c r="R46" s="39" t="s">
        <v>92</v>
      </c>
      <c r="S46" s="39" t="s">
        <v>37</v>
      </c>
      <c r="T46" s="37" t="s">
        <v>134</v>
      </c>
    </row>
    <row r="47" spans="1:20" x14ac:dyDescent="0.2">
      <c r="A47" s="41"/>
      <c r="B47" s="39"/>
      <c r="C47" s="42"/>
      <c r="D47" s="39"/>
      <c r="E47" s="6" t="s">
        <v>49</v>
      </c>
      <c r="F47" s="6" t="s">
        <v>49</v>
      </c>
      <c r="G47" s="6" t="s">
        <v>108</v>
      </c>
      <c r="H47" s="7" t="s">
        <v>50</v>
      </c>
      <c r="I47" s="6">
        <v>94961627</v>
      </c>
      <c r="J47" s="31" t="s">
        <v>36</v>
      </c>
      <c r="K47" s="6">
        <v>53</v>
      </c>
      <c r="L47" s="6">
        <v>1</v>
      </c>
      <c r="M47" s="39"/>
      <c r="N47" s="8">
        <v>7.42</v>
      </c>
      <c r="O47" s="8">
        <f>K47*N47</f>
        <v>393.26</v>
      </c>
      <c r="P47" s="38"/>
      <c r="Q47" s="38"/>
      <c r="R47" s="39"/>
      <c r="S47" s="39"/>
      <c r="T47" s="38"/>
    </row>
    <row r="48" spans="1:20" x14ac:dyDescent="0.2">
      <c r="H48" s="7"/>
      <c r="J48" s="31"/>
      <c r="K48" s="10">
        <f>SUM(K46:K47)</f>
        <v>106</v>
      </c>
      <c r="N48" s="8"/>
      <c r="O48" s="36">
        <f>SUM(O46:O47)</f>
        <v>817.26</v>
      </c>
    </row>
    <row r="49" spans="1:20" x14ac:dyDescent="0.2">
      <c r="H49" s="7"/>
      <c r="J49" s="31"/>
      <c r="N49" s="8"/>
      <c r="O49" s="8"/>
    </row>
    <row r="50" spans="1:20" ht="30" x14ac:dyDescent="0.2">
      <c r="A50" s="41" t="s">
        <v>93</v>
      </c>
      <c r="B50" s="39">
        <v>1722144</v>
      </c>
      <c r="C50" s="42"/>
      <c r="D50" s="39">
        <v>812</v>
      </c>
      <c r="E50" s="6" t="s">
        <v>51</v>
      </c>
      <c r="F50" s="6" t="s">
        <v>51</v>
      </c>
      <c r="G50" s="6" t="s">
        <v>135</v>
      </c>
      <c r="H50" s="7" t="s">
        <v>52</v>
      </c>
      <c r="I50" s="6">
        <v>94961450</v>
      </c>
      <c r="J50" s="33" t="s">
        <v>53</v>
      </c>
      <c r="K50" s="6">
        <v>100</v>
      </c>
      <c r="L50" s="6">
        <v>1</v>
      </c>
      <c r="M50" s="39">
        <v>2</v>
      </c>
      <c r="N50" s="8">
        <v>20.81</v>
      </c>
      <c r="O50" s="8">
        <f>K50*N50</f>
        <v>2081</v>
      </c>
      <c r="P50" s="37" t="s">
        <v>101</v>
      </c>
      <c r="Q50" s="37" t="s">
        <v>141</v>
      </c>
      <c r="R50" s="39" t="s">
        <v>92</v>
      </c>
      <c r="S50" s="39" t="s">
        <v>37</v>
      </c>
      <c r="T50" s="37" t="s">
        <v>137</v>
      </c>
    </row>
    <row r="51" spans="1:20" ht="30" x14ac:dyDescent="0.2">
      <c r="A51" s="41"/>
      <c r="B51" s="39"/>
      <c r="C51" s="42"/>
      <c r="D51" s="39"/>
      <c r="E51" s="6" t="s">
        <v>54</v>
      </c>
      <c r="F51" s="6" t="s">
        <v>54</v>
      </c>
      <c r="G51" s="6" t="s">
        <v>136</v>
      </c>
      <c r="H51" s="7" t="s">
        <v>55</v>
      </c>
      <c r="I51" s="6">
        <v>94961462</v>
      </c>
      <c r="J51" s="33" t="s">
        <v>56</v>
      </c>
      <c r="K51" s="6">
        <v>100</v>
      </c>
      <c r="L51" s="6">
        <v>1</v>
      </c>
      <c r="M51" s="39"/>
      <c r="N51" s="8">
        <v>24</v>
      </c>
      <c r="O51" s="8">
        <f>K51*N51</f>
        <v>2400</v>
      </c>
      <c r="P51" s="38"/>
      <c r="Q51" s="38"/>
      <c r="R51" s="39"/>
      <c r="S51" s="39"/>
      <c r="T51" s="38"/>
    </row>
    <row r="52" spans="1:20" x14ac:dyDescent="0.2">
      <c r="H52" s="7"/>
      <c r="J52" s="31"/>
      <c r="K52" s="10">
        <f>SUM(K50:K51)</f>
        <v>200</v>
      </c>
      <c r="N52" s="8"/>
      <c r="O52" s="36">
        <f>SUM(O50:O51)</f>
        <v>4481</v>
      </c>
    </row>
    <row r="53" spans="1:20" x14ac:dyDescent="0.2">
      <c r="H53" s="7"/>
      <c r="J53" s="31"/>
      <c r="N53" s="8"/>
      <c r="O53" s="8"/>
    </row>
    <row r="54" spans="1:20" ht="30" x14ac:dyDescent="0.2">
      <c r="A54" s="41" t="s">
        <v>93</v>
      </c>
      <c r="B54" s="39">
        <v>1722147</v>
      </c>
      <c r="C54" s="42"/>
      <c r="D54" s="39">
        <v>812</v>
      </c>
      <c r="E54" s="6" t="s">
        <v>83</v>
      </c>
      <c r="F54" s="6" t="s">
        <v>83</v>
      </c>
      <c r="G54" s="6" t="s">
        <v>138</v>
      </c>
      <c r="H54" s="7" t="s">
        <v>87</v>
      </c>
      <c r="I54" s="6">
        <v>94961572</v>
      </c>
      <c r="J54" s="33" t="s">
        <v>56</v>
      </c>
      <c r="K54" s="6">
        <v>100</v>
      </c>
      <c r="L54" s="6">
        <v>1</v>
      </c>
      <c r="M54" s="39">
        <v>2</v>
      </c>
      <c r="N54" s="8">
        <v>24</v>
      </c>
      <c r="O54" s="8">
        <f>K54*N54</f>
        <v>2400</v>
      </c>
      <c r="P54" s="37" t="s">
        <v>101</v>
      </c>
      <c r="Q54" s="37" t="s">
        <v>141</v>
      </c>
      <c r="R54" s="39" t="s">
        <v>90</v>
      </c>
      <c r="S54" s="39" t="s">
        <v>37</v>
      </c>
      <c r="T54" s="37" t="s">
        <v>140</v>
      </c>
    </row>
    <row r="55" spans="1:20" ht="30" x14ac:dyDescent="0.2">
      <c r="A55" s="41"/>
      <c r="B55" s="39"/>
      <c r="C55" s="42"/>
      <c r="D55" s="39"/>
      <c r="E55" s="6" t="s">
        <v>84</v>
      </c>
      <c r="F55" s="6" t="s">
        <v>84</v>
      </c>
      <c r="G55" s="6" t="s">
        <v>139</v>
      </c>
      <c r="H55" s="7" t="s">
        <v>88</v>
      </c>
      <c r="I55" s="6">
        <v>94961584</v>
      </c>
      <c r="J55" s="34" t="s">
        <v>56</v>
      </c>
      <c r="K55" s="6">
        <v>100</v>
      </c>
      <c r="L55" s="6">
        <v>1</v>
      </c>
      <c r="M55" s="39"/>
      <c r="N55" s="8">
        <v>24</v>
      </c>
      <c r="O55" s="8">
        <f>K55*N55</f>
        <v>2400</v>
      </c>
      <c r="P55" s="38"/>
      <c r="Q55" s="38"/>
      <c r="R55" s="39"/>
      <c r="S55" s="39"/>
      <c r="T55" s="38"/>
    </row>
    <row r="56" spans="1:20" x14ac:dyDescent="0.2">
      <c r="K56" s="10">
        <f>SUM(K54:K55)</f>
        <v>200</v>
      </c>
      <c r="O56" s="36">
        <f>SUM(O54:O55)</f>
        <v>4800</v>
      </c>
    </row>
  </sheetData>
  <mergeCells count="130">
    <mergeCell ref="T21:T23"/>
    <mergeCell ref="T16:T18"/>
    <mergeCell ref="T38:T39"/>
    <mergeCell ref="T34:T35"/>
    <mergeCell ref="T26:T27"/>
    <mergeCell ref="T54:T55"/>
    <mergeCell ref="T50:T51"/>
    <mergeCell ref="T46:T47"/>
    <mergeCell ref="T42:T43"/>
    <mergeCell ref="T30:T31"/>
    <mergeCell ref="C50:C51"/>
    <mergeCell ref="B50:B51"/>
    <mergeCell ref="B42:B43"/>
    <mergeCell ref="D42:D43"/>
    <mergeCell ref="C42:C43"/>
    <mergeCell ref="D46:D47"/>
    <mergeCell ref="C46:C47"/>
    <mergeCell ref="B46:B47"/>
    <mergeCell ref="C38:C39"/>
    <mergeCell ref="B38:B39"/>
    <mergeCell ref="D38:D39"/>
    <mergeCell ref="T3:T4"/>
    <mergeCell ref="S11:S13"/>
    <mergeCell ref="S16:S18"/>
    <mergeCell ref="R16:R18"/>
    <mergeCell ref="M7:M8"/>
    <mergeCell ref="S7:S9"/>
    <mergeCell ref="M11:M13"/>
    <mergeCell ref="M3:M4"/>
    <mergeCell ref="R3:R4"/>
    <mergeCell ref="S3:S4"/>
    <mergeCell ref="M16:M18"/>
    <mergeCell ref="P3:P4"/>
    <mergeCell ref="R11:R13"/>
    <mergeCell ref="Q11:Q13"/>
    <mergeCell ref="Q3:Q4"/>
    <mergeCell ref="P16:P18"/>
    <mergeCell ref="R7:R8"/>
    <mergeCell ref="Q7:Q8"/>
    <mergeCell ref="P7:P8"/>
    <mergeCell ref="T7:T8"/>
    <mergeCell ref="T11:T13"/>
    <mergeCell ref="S38:S39"/>
    <mergeCell ref="R38:R39"/>
    <mergeCell ref="M50:M51"/>
    <mergeCell ref="M54:M55"/>
    <mergeCell ref="M30:M31"/>
    <mergeCell ref="M34:M35"/>
    <mergeCell ref="M38:M39"/>
    <mergeCell ref="M42:M43"/>
    <mergeCell ref="M46:M47"/>
    <mergeCell ref="S42:S43"/>
    <mergeCell ref="R42:R43"/>
    <mergeCell ref="S54:S55"/>
    <mergeCell ref="R54:R55"/>
    <mergeCell ref="S46:S47"/>
    <mergeCell ref="R46:R47"/>
    <mergeCell ref="S50:S51"/>
    <mergeCell ref="R50:R51"/>
    <mergeCell ref="Q30:Q31"/>
    <mergeCell ref="P30:P31"/>
    <mergeCell ref="P54:P55"/>
    <mergeCell ref="Q54:Q55"/>
    <mergeCell ref="Q50:Q51"/>
    <mergeCell ref="P50:P51"/>
    <mergeCell ref="Q46:Q47"/>
    <mergeCell ref="S34:S35"/>
    <mergeCell ref="R34:R35"/>
    <mergeCell ref="S30:S31"/>
    <mergeCell ref="R30:R31"/>
    <mergeCell ref="M21:M23"/>
    <mergeCell ref="S21:S23"/>
    <mergeCell ref="M26:M27"/>
    <mergeCell ref="S26:S27"/>
    <mergeCell ref="R26:R27"/>
    <mergeCell ref="R21:R23"/>
    <mergeCell ref="Q21:Q23"/>
    <mergeCell ref="P21:P23"/>
    <mergeCell ref="Q34:Q35"/>
    <mergeCell ref="P34:P35"/>
    <mergeCell ref="D54:D55"/>
    <mergeCell ref="C54:C55"/>
    <mergeCell ref="B54:B55"/>
    <mergeCell ref="A54:A55"/>
    <mergeCell ref="A50:A51"/>
    <mergeCell ref="A42:A43"/>
    <mergeCell ref="A46:A47"/>
    <mergeCell ref="A11:A13"/>
    <mergeCell ref="D11:D13"/>
    <mergeCell ref="C11:C13"/>
    <mergeCell ref="C16:C18"/>
    <mergeCell ref="A21:A23"/>
    <mergeCell ref="C21:C23"/>
    <mergeCell ref="B21:B23"/>
    <mergeCell ref="B34:B35"/>
    <mergeCell ref="D34:D35"/>
    <mergeCell ref="C34:C35"/>
    <mergeCell ref="D26:D27"/>
    <mergeCell ref="C26:C27"/>
    <mergeCell ref="B26:B27"/>
    <mergeCell ref="B30:B31"/>
    <mergeCell ref="C30:C31"/>
    <mergeCell ref="D30:D31"/>
    <mergeCell ref="D50:D51"/>
    <mergeCell ref="A3:A4"/>
    <mergeCell ref="D3:D4"/>
    <mergeCell ref="C3:C4"/>
    <mergeCell ref="D21:D23"/>
    <mergeCell ref="A16:A18"/>
    <mergeCell ref="B16:B18"/>
    <mergeCell ref="D16:D18"/>
    <mergeCell ref="B11:B13"/>
    <mergeCell ref="A38:A39"/>
    <mergeCell ref="A34:A35"/>
    <mergeCell ref="A30:A31"/>
    <mergeCell ref="A26:A27"/>
    <mergeCell ref="B3:B4"/>
    <mergeCell ref="D7:D8"/>
    <mergeCell ref="C7:C8"/>
    <mergeCell ref="B7:B8"/>
    <mergeCell ref="A7:A8"/>
    <mergeCell ref="P46:P47"/>
    <mergeCell ref="Q42:Q43"/>
    <mergeCell ref="P42:P43"/>
    <mergeCell ref="Q38:Q39"/>
    <mergeCell ref="P38:P39"/>
    <mergeCell ref="Q26:Q27"/>
    <mergeCell ref="P26:P27"/>
    <mergeCell ref="Q16:Q18"/>
    <mergeCell ref="P11:P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0AE1-C0D3-4303-8F6B-4EB34D3F8FAE}">
  <dimension ref="A3:G47"/>
  <sheetViews>
    <sheetView workbookViewId="0">
      <selection activeCell="K9" sqref="K9"/>
    </sheetView>
  </sheetViews>
  <sheetFormatPr defaultRowHeight="14.25" x14ac:dyDescent="0.2"/>
  <cols>
    <col min="1" max="1" width="15" bestFit="1" customWidth="1"/>
    <col min="2" max="2" width="11.25" bestFit="1" customWidth="1"/>
    <col min="3" max="3" width="18.625" bestFit="1" customWidth="1"/>
  </cols>
  <sheetData>
    <row r="3" spans="1:5" x14ac:dyDescent="0.2">
      <c r="B3" s="3" t="s">
        <v>81</v>
      </c>
    </row>
    <row r="4" spans="1:5" x14ac:dyDescent="0.2">
      <c r="A4" s="3" t="s">
        <v>62</v>
      </c>
      <c r="B4" t="s">
        <v>80</v>
      </c>
      <c r="C4" t="s">
        <v>82</v>
      </c>
    </row>
    <row r="5" spans="1:5" x14ac:dyDescent="0.2">
      <c r="A5" t="s">
        <v>13</v>
      </c>
      <c r="B5">
        <v>200</v>
      </c>
      <c r="C5">
        <v>16.2</v>
      </c>
      <c r="D5" t="e">
        <f>VLOOKUP(A5,#REF!,3,0)</f>
        <v>#REF!</v>
      </c>
      <c r="E5" t="e">
        <f>VLOOKUP(A5,#REF!,2,0)</f>
        <v>#REF!</v>
      </c>
    </row>
    <row r="6" spans="1:5" x14ac:dyDescent="0.2">
      <c r="A6" t="s">
        <v>34</v>
      </c>
      <c r="B6">
        <v>100</v>
      </c>
      <c r="C6">
        <v>7.42</v>
      </c>
      <c r="D6" t="e">
        <f>VLOOKUP(A6,#REF!,3,0)</f>
        <v>#REF!</v>
      </c>
      <c r="E6" t="e">
        <f>VLOOKUP(A6,#REF!,2,0)</f>
        <v>#REF!</v>
      </c>
    </row>
    <row r="7" spans="1:5" x14ac:dyDescent="0.2">
      <c r="A7" t="s">
        <v>21</v>
      </c>
      <c r="B7">
        <v>100</v>
      </c>
      <c r="C7">
        <v>15.75</v>
      </c>
      <c r="D7" t="e">
        <f>VLOOKUP(A7,#REF!,3,0)</f>
        <v>#REF!</v>
      </c>
      <c r="E7" t="e">
        <f>VLOOKUP(A7,#REF!,2,0)</f>
        <v>#REF!</v>
      </c>
    </row>
    <row r="8" spans="1:5" x14ac:dyDescent="0.2">
      <c r="A8" t="s">
        <v>47</v>
      </c>
      <c r="B8">
        <v>100</v>
      </c>
      <c r="C8">
        <v>8</v>
      </c>
      <c r="D8" t="e">
        <f>VLOOKUP(A8,#REF!,3,0)</f>
        <v>#REF!</v>
      </c>
      <c r="E8" t="e">
        <f>VLOOKUP(A8,#REF!,2,0)</f>
        <v>#REF!</v>
      </c>
    </row>
    <row r="9" spans="1:5" x14ac:dyDescent="0.2">
      <c r="A9" t="s">
        <v>24</v>
      </c>
      <c r="B9">
        <v>100</v>
      </c>
      <c r="C9">
        <v>15.75</v>
      </c>
      <c r="D9" t="e">
        <f>VLOOKUP(A9,#REF!,3,0)</f>
        <v>#REF!</v>
      </c>
      <c r="E9" t="e">
        <f>VLOOKUP(A9,#REF!,2,0)</f>
        <v>#REF!</v>
      </c>
    </row>
    <row r="10" spans="1:5" x14ac:dyDescent="0.2">
      <c r="A10" t="s">
        <v>75</v>
      </c>
      <c r="B10">
        <v>100</v>
      </c>
      <c r="C10">
        <v>8</v>
      </c>
      <c r="D10" t="e">
        <f>VLOOKUP(A10,#REF!,3,0)</f>
        <v>#REF!</v>
      </c>
      <c r="E10" t="e">
        <f>VLOOKUP(A10,#REF!,2,0)</f>
        <v>#REF!</v>
      </c>
    </row>
    <row r="11" spans="1:5" x14ac:dyDescent="0.2">
      <c r="A11" t="s">
        <v>49</v>
      </c>
      <c r="B11">
        <v>100</v>
      </c>
      <c r="C11">
        <v>7.42</v>
      </c>
      <c r="D11" t="e">
        <f>VLOOKUP(A11,#REF!,3,0)</f>
        <v>#REF!</v>
      </c>
      <c r="E11" t="e">
        <f>VLOOKUP(A11,#REF!,2,0)</f>
        <v>#REF!</v>
      </c>
    </row>
    <row r="12" spans="1:5" x14ac:dyDescent="0.2">
      <c r="A12" t="s">
        <v>26</v>
      </c>
      <c r="B12">
        <v>100</v>
      </c>
      <c r="C12">
        <v>23</v>
      </c>
      <c r="D12" t="e">
        <f>VLOOKUP(A12,#REF!,3,0)</f>
        <v>#REF!</v>
      </c>
      <c r="E12" t="e">
        <f>VLOOKUP(A12,#REF!,2,0)</f>
        <v>#REF!</v>
      </c>
    </row>
    <row r="13" spans="1:5" x14ac:dyDescent="0.2">
      <c r="A13" t="s">
        <v>41</v>
      </c>
      <c r="B13">
        <v>100</v>
      </c>
      <c r="C13">
        <v>7.42</v>
      </c>
      <c r="D13" t="e">
        <f>VLOOKUP(A13,#REF!,3,0)</f>
        <v>#REF!</v>
      </c>
      <c r="E13" t="e">
        <f>VLOOKUP(A13,#REF!,2,0)</f>
        <v>#REF!</v>
      </c>
    </row>
    <row r="14" spans="1:5" x14ac:dyDescent="0.2">
      <c r="A14" t="s">
        <v>7</v>
      </c>
      <c r="B14">
        <v>400</v>
      </c>
      <c r="C14">
        <v>11.03</v>
      </c>
      <c r="D14" t="e">
        <f>VLOOKUP(A14,#REF!,3,0)</f>
        <v>#REF!</v>
      </c>
      <c r="E14" t="e">
        <f>VLOOKUP(A14,#REF!,2,0)</f>
        <v>#REF!</v>
      </c>
    </row>
    <row r="15" spans="1:5" x14ac:dyDescent="0.2">
      <c r="A15" t="s">
        <v>11</v>
      </c>
      <c r="B15">
        <v>400</v>
      </c>
      <c r="C15">
        <v>11.03</v>
      </c>
      <c r="D15" t="e">
        <f>VLOOKUP(A15,#REF!,3,0)</f>
        <v>#REF!</v>
      </c>
      <c r="E15" t="e">
        <f>VLOOKUP(A15,#REF!,2,0)</f>
        <v>#REF!</v>
      </c>
    </row>
    <row r="16" spans="1:5" x14ac:dyDescent="0.2">
      <c r="A16" t="s">
        <v>51</v>
      </c>
      <c r="B16">
        <v>100</v>
      </c>
      <c r="C16">
        <v>20.81</v>
      </c>
      <c r="D16" t="e">
        <f>VLOOKUP(A16,#REF!,3,0)</f>
        <v>#REF!</v>
      </c>
      <c r="E16" t="e">
        <f>VLOOKUP(A16,#REF!,2,0)</f>
        <v>#REF!</v>
      </c>
    </row>
    <row r="17" spans="1:7" x14ac:dyDescent="0.2">
      <c r="A17" t="s">
        <v>16</v>
      </c>
      <c r="B17">
        <v>200</v>
      </c>
      <c r="C17">
        <v>17.5</v>
      </c>
      <c r="D17" t="e">
        <f>VLOOKUP(A17,#REF!,3,0)</f>
        <v>#REF!</v>
      </c>
      <c r="E17" t="e">
        <f>VLOOKUP(A17,#REF!,2,0)</f>
        <v>#REF!</v>
      </c>
    </row>
    <row r="18" spans="1:7" x14ac:dyDescent="0.2">
      <c r="A18" t="s">
        <v>44</v>
      </c>
      <c r="B18">
        <v>100</v>
      </c>
      <c r="C18">
        <v>9</v>
      </c>
      <c r="D18" t="e">
        <f>VLOOKUP(A18,#REF!,3,0)</f>
        <v>#REF!</v>
      </c>
      <c r="E18" t="e">
        <f>VLOOKUP(A18,#REF!,2,0)</f>
        <v>#REF!</v>
      </c>
    </row>
    <row r="19" spans="1:7" x14ac:dyDescent="0.2">
      <c r="A19" t="s">
        <v>29</v>
      </c>
      <c r="B19">
        <v>300</v>
      </c>
      <c r="C19">
        <v>6</v>
      </c>
      <c r="D19" t="e">
        <f>VLOOKUP(A19,#REF!,3,0)</f>
        <v>#REF!</v>
      </c>
      <c r="E19" t="e">
        <f>VLOOKUP(A19,#REF!,2,0)</f>
        <v>#REF!</v>
      </c>
    </row>
    <row r="20" spans="1:7" x14ac:dyDescent="0.2">
      <c r="A20" t="s">
        <v>32</v>
      </c>
      <c r="B20">
        <v>300</v>
      </c>
      <c r="C20">
        <v>6</v>
      </c>
      <c r="D20" t="e">
        <f>VLOOKUP(A20,#REF!,3,0)</f>
        <v>#REF!</v>
      </c>
      <c r="E20" t="e">
        <f>VLOOKUP(A20,#REF!,2,0)</f>
        <v>#REF!</v>
      </c>
    </row>
    <row r="21" spans="1:7" x14ac:dyDescent="0.2">
      <c r="A21" t="s">
        <v>54</v>
      </c>
      <c r="B21">
        <v>100</v>
      </c>
      <c r="C21">
        <v>24</v>
      </c>
      <c r="D21" t="e">
        <f>VLOOKUP(A21,#REF!,3,0)</f>
        <v>#REF!</v>
      </c>
      <c r="E21" t="e">
        <f>VLOOKUP(A21,#REF!,2,0)</f>
        <v>#REF!</v>
      </c>
    </row>
    <row r="22" spans="1:7" x14ac:dyDescent="0.2">
      <c r="A22" t="s">
        <v>0</v>
      </c>
      <c r="B22">
        <v>200</v>
      </c>
      <c r="C22">
        <v>7.42</v>
      </c>
      <c r="D22" t="e">
        <f>VLOOKUP(A22,#REF!,3,0)</f>
        <v>#REF!</v>
      </c>
      <c r="E22" t="e">
        <f>VLOOKUP(A22,#REF!,2,0)</f>
        <v>#REF!</v>
      </c>
    </row>
    <row r="23" spans="1:7" x14ac:dyDescent="0.2">
      <c r="A23" t="s">
        <v>76</v>
      </c>
      <c r="B23">
        <v>200</v>
      </c>
      <c r="C23">
        <v>6.86</v>
      </c>
      <c r="D23" t="e">
        <f>VLOOKUP(A23,#REF!,3,0)</f>
        <v>#REF!</v>
      </c>
      <c r="E23" t="e">
        <f>VLOOKUP(A23,#REF!,2,0)</f>
        <v>#REF!</v>
      </c>
    </row>
    <row r="24" spans="1:7" x14ac:dyDescent="0.2">
      <c r="A24" t="s">
        <v>77</v>
      </c>
      <c r="B24">
        <v>200</v>
      </c>
      <c r="C24">
        <v>17.5</v>
      </c>
      <c r="D24" t="e">
        <f>VLOOKUP(A24,#REF!,3,0)</f>
        <v>#REF!</v>
      </c>
      <c r="E24" t="e">
        <f>VLOOKUP(A24,#REF!,2,0)</f>
        <v>#REF!</v>
      </c>
    </row>
    <row r="25" spans="1:7" x14ac:dyDescent="0.2">
      <c r="A25" t="s">
        <v>78</v>
      </c>
      <c r="B25">
        <v>3500</v>
      </c>
    </row>
    <row r="26" spans="1:7" x14ac:dyDescent="0.2">
      <c r="A26" t="s">
        <v>79</v>
      </c>
      <c r="B26">
        <v>7000</v>
      </c>
      <c r="C26">
        <v>12.275925925925925</v>
      </c>
    </row>
    <row r="28" spans="1:7" x14ac:dyDescent="0.2">
      <c r="A28" t="s">
        <v>13</v>
      </c>
      <c r="B28">
        <v>200</v>
      </c>
      <c r="C28">
        <v>16.2</v>
      </c>
      <c r="D28" t="e">
        <f>VLOOKUP(A28,#REF!,3,0)</f>
        <v>#REF!</v>
      </c>
      <c r="E28" t="e">
        <f>VLOOKUP(A28,#REF!,2,0)</f>
        <v>#REF!</v>
      </c>
      <c r="F28" t="e">
        <f>B28-E28</f>
        <v>#REF!</v>
      </c>
      <c r="G28" t="e">
        <f>C28-D28</f>
        <v>#REF!</v>
      </c>
    </row>
    <row r="29" spans="1:7" x14ac:dyDescent="0.2">
      <c r="A29" t="s">
        <v>34</v>
      </c>
      <c r="B29">
        <v>100</v>
      </c>
      <c r="C29">
        <v>7.42</v>
      </c>
      <c r="D29" t="e">
        <f>VLOOKUP(A29,#REF!,3,0)</f>
        <v>#REF!</v>
      </c>
      <c r="E29" t="e">
        <f>VLOOKUP(A29,#REF!,2,0)</f>
        <v>#REF!</v>
      </c>
      <c r="F29" t="e">
        <f t="shared" ref="F29:F47" si="0">B29-E29</f>
        <v>#REF!</v>
      </c>
      <c r="G29" t="e">
        <f t="shared" ref="G29:G47" si="1">C29-D29</f>
        <v>#REF!</v>
      </c>
    </row>
    <row r="30" spans="1:7" x14ac:dyDescent="0.2">
      <c r="A30" t="s">
        <v>21</v>
      </c>
      <c r="B30">
        <v>100</v>
      </c>
      <c r="C30">
        <v>15.75</v>
      </c>
      <c r="D30" t="e">
        <f>VLOOKUP(A30,#REF!,3,0)</f>
        <v>#REF!</v>
      </c>
      <c r="E30" t="e">
        <f>VLOOKUP(A30,#REF!,2,0)</f>
        <v>#REF!</v>
      </c>
      <c r="F30" t="e">
        <f t="shared" si="0"/>
        <v>#REF!</v>
      </c>
      <c r="G30" t="e">
        <f t="shared" si="1"/>
        <v>#REF!</v>
      </c>
    </row>
    <row r="31" spans="1:7" x14ac:dyDescent="0.2">
      <c r="A31" t="s">
        <v>47</v>
      </c>
      <c r="B31">
        <v>100</v>
      </c>
      <c r="C31">
        <v>8</v>
      </c>
      <c r="D31" t="e">
        <f>VLOOKUP(A31,#REF!,3,0)</f>
        <v>#REF!</v>
      </c>
      <c r="E31" t="e">
        <f>VLOOKUP(A31,#REF!,2,0)</f>
        <v>#REF!</v>
      </c>
      <c r="F31" t="e">
        <f t="shared" si="0"/>
        <v>#REF!</v>
      </c>
      <c r="G31" t="e">
        <f t="shared" si="1"/>
        <v>#REF!</v>
      </c>
    </row>
    <row r="32" spans="1:7" x14ac:dyDescent="0.2">
      <c r="A32" t="s">
        <v>24</v>
      </c>
      <c r="B32">
        <v>100</v>
      </c>
      <c r="C32">
        <v>15.75</v>
      </c>
      <c r="D32" t="e">
        <f>VLOOKUP(A32,#REF!,3,0)</f>
        <v>#REF!</v>
      </c>
      <c r="E32" t="e">
        <f>VLOOKUP(A32,#REF!,2,0)</f>
        <v>#REF!</v>
      </c>
      <c r="F32" t="e">
        <f t="shared" si="0"/>
        <v>#REF!</v>
      </c>
      <c r="G32" t="e">
        <f t="shared" si="1"/>
        <v>#REF!</v>
      </c>
    </row>
    <row r="33" spans="1:7" x14ac:dyDescent="0.2">
      <c r="A33" t="s">
        <v>75</v>
      </c>
      <c r="B33">
        <v>100</v>
      </c>
      <c r="C33">
        <v>8</v>
      </c>
      <c r="D33" t="e">
        <f>VLOOKUP(A33,#REF!,3,0)</f>
        <v>#REF!</v>
      </c>
      <c r="E33" t="e">
        <f>VLOOKUP(A33,#REF!,2,0)</f>
        <v>#REF!</v>
      </c>
      <c r="F33" t="e">
        <f t="shared" si="0"/>
        <v>#REF!</v>
      </c>
      <c r="G33" t="e">
        <f t="shared" si="1"/>
        <v>#REF!</v>
      </c>
    </row>
    <row r="34" spans="1:7" x14ac:dyDescent="0.2">
      <c r="A34" t="s">
        <v>49</v>
      </c>
      <c r="B34">
        <v>100</v>
      </c>
      <c r="C34">
        <v>7.42</v>
      </c>
      <c r="D34" t="e">
        <f>VLOOKUP(A34,#REF!,3,0)</f>
        <v>#REF!</v>
      </c>
      <c r="E34" t="e">
        <f>VLOOKUP(A34,#REF!,2,0)</f>
        <v>#REF!</v>
      </c>
      <c r="F34" t="e">
        <f t="shared" si="0"/>
        <v>#REF!</v>
      </c>
      <c r="G34" t="e">
        <f t="shared" si="1"/>
        <v>#REF!</v>
      </c>
    </row>
    <row r="35" spans="1:7" x14ac:dyDescent="0.2">
      <c r="A35" t="s">
        <v>26</v>
      </c>
      <c r="B35">
        <v>100</v>
      </c>
      <c r="C35">
        <v>23</v>
      </c>
      <c r="D35" t="e">
        <f>VLOOKUP(A35,#REF!,3,0)</f>
        <v>#REF!</v>
      </c>
      <c r="E35" t="e">
        <f>VLOOKUP(A35,#REF!,2,0)</f>
        <v>#REF!</v>
      </c>
      <c r="F35" t="e">
        <f t="shared" si="0"/>
        <v>#REF!</v>
      </c>
      <c r="G35" t="e">
        <f t="shared" si="1"/>
        <v>#REF!</v>
      </c>
    </row>
    <row r="36" spans="1:7" x14ac:dyDescent="0.2">
      <c r="A36" t="s">
        <v>41</v>
      </c>
      <c r="B36">
        <v>100</v>
      </c>
      <c r="C36">
        <v>7.42</v>
      </c>
      <c r="D36" t="e">
        <f>VLOOKUP(A36,#REF!,3,0)</f>
        <v>#REF!</v>
      </c>
      <c r="E36" t="e">
        <f>VLOOKUP(A36,#REF!,2,0)</f>
        <v>#REF!</v>
      </c>
      <c r="F36" t="e">
        <f t="shared" si="0"/>
        <v>#REF!</v>
      </c>
      <c r="G36" t="e">
        <f t="shared" si="1"/>
        <v>#REF!</v>
      </c>
    </row>
    <row r="37" spans="1:7" x14ac:dyDescent="0.2">
      <c r="A37" t="s">
        <v>7</v>
      </c>
      <c r="B37">
        <v>400</v>
      </c>
      <c r="C37">
        <v>11.03</v>
      </c>
      <c r="D37" t="e">
        <f>VLOOKUP(A37,#REF!,3,0)</f>
        <v>#REF!</v>
      </c>
      <c r="E37" t="e">
        <f>VLOOKUP(A37,#REF!,2,0)</f>
        <v>#REF!</v>
      </c>
      <c r="F37" t="e">
        <f t="shared" si="0"/>
        <v>#REF!</v>
      </c>
      <c r="G37" t="e">
        <f t="shared" si="1"/>
        <v>#REF!</v>
      </c>
    </row>
    <row r="38" spans="1:7" x14ac:dyDescent="0.2">
      <c r="A38" t="s">
        <v>11</v>
      </c>
      <c r="B38">
        <v>400</v>
      </c>
      <c r="C38">
        <v>11.03</v>
      </c>
      <c r="D38" t="e">
        <f>VLOOKUP(A38,#REF!,3,0)</f>
        <v>#REF!</v>
      </c>
      <c r="E38" t="e">
        <f>VLOOKUP(A38,#REF!,2,0)</f>
        <v>#REF!</v>
      </c>
      <c r="F38" t="e">
        <f t="shared" si="0"/>
        <v>#REF!</v>
      </c>
      <c r="G38" t="e">
        <f t="shared" si="1"/>
        <v>#REF!</v>
      </c>
    </row>
    <row r="39" spans="1:7" x14ac:dyDescent="0.2">
      <c r="A39" t="s">
        <v>51</v>
      </c>
      <c r="B39">
        <v>100</v>
      </c>
      <c r="C39">
        <v>20.81</v>
      </c>
      <c r="D39" t="e">
        <f>VLOOKUP(A39,#REF!,3,0)</f>
        <v>#REF!</v>
      </c>
      <c r="E39" t="e">
        <f>VLOOKUP(A39,#REF!,2,0)</f>
        <v>#REF!</v>
      </c>
      <c r="F39" t="e">
        <f t="shared" si="0"/>
        <v>#REF!</v>
      </c>
      <c r="G39" t="e">
        <f t="shared" si="1"/>
        <v>#REF!</v>
      </c>
    </row>
    <row r="40" spans="1:7" x14ac:dyDescent="0.2">
      <c r="A40" t="s">
        <v>16</v>
      </c>
      <c r="B40">
        <v>200</v>
      </c>
      <c r="C40">
        <v>17.5</v>
      </c>
      <c r="D40" t="e">
        <f>VLOOKUP(A40,#REF!,3,0)</f>
        <v>#REF!</v>
      </c>
      <c r="E40" t="e">
        <f>VLOOKUP(A40,#REF!,2,0)</f>
        <v>#REF!</v>
      </c>
      <c r="F40" t="e">
        <f t="shared" si="0"/>
        <v>#REF!</v>
      </c>
      <c r="G40" t="e">
        <f t="shared" si="1"/>
        <v>#REF!</v>
      </c>
    </row>
    <row r="41" spans="1:7" x14ac:dyDescent="0.2">
      <c r="A41" t="s">
        <v>44</v>
      </c>
      <c r="B41">
        <v>100</v>
      </c>
      <c r="C41">
        <v>9</v>
      </c>
      <c r="D41" t="e">
        <f>VLOOKUP(A41,#REF!,3,0)</f>
        <v>#REF!</v>
      </c>
      <c r="E41" t="e">
        <f>VLOOKUP(A41,#REF!,2,0)</f>
        <v>#REF!</v>
      </c>
      <c r="F41" t="e">
        <f t="shared" si="0"/>
        <v>#REF!</v>
      </c>
      <c r="G41" t="e">
        <f t="shared" si="1"/>
        <v>#REF!</v>
      </c>
    </row>
    <row r="42" spans="1:7" x14ac:dyDescent="0.2">
      <c r="A42" t="s">
        <v>29</v>
      </c>
      <c r="B42">
        <v>300</v>
      </c>
      <c r="C42">
        <v>6</v>
      </c>
      <c r="D42" t="e">
        <f>VLOOKUP(A42,#REF!,3,0)</f>
        <v>#REF!</v>
      </c>
      <c r="E42" t="e">
        <f>VLOOKUP(A42,#REF!,2,0)</f>
        <v>#REF!</v>
      </c>
      <c r="F42" t="e">
        <f t="shared" si="0"/>
        <v>#REF!</v>
      </c>
      <c r="G42" t="e">
        <f t="shared" si="1"/>
        <v>#REF!</v>
      </c>
    </row>
    <row r="43" spans="1:7" x14ac:dyDescent="0.2">
      <c r="A43" t="s">
        <v>32</v>
      </c>
      <c r="B43">
        <v>300</v>
      </c>
      <c r="C43">
        <v>6</v>
      </c>
      <c r="D43" t="e">
        <f>VLOOKUP(A43,#REF!,3,0)</f>
        <v>#REF!</v>
      </c>
      <c r="E43" t="e">
        <f>VLOOKUP(A43,#REF!,2,0)</f>
        <v>#REF!</v>
      </c>
      <c r="F43" t="e">
        <f t="shared" si="0"/>
        <v>#REF!</v>
      </c>
      <c r="G43" t="e">
        <f t="shared" si="1"/>
        <v>#REF!</v>
      </c>
    </row>
    <row r="44" spans="1:7" x14ac:dyDescent="0.2">
      <c r="A44" t="s">
        <v>54</v>
      </c>
      <c r="B44">
        <v>100</v>
      </c>
      <c r="C44">
        <v>24</v>
      </c>
      <c r="D44" t="e">
        <f>VLOOKUP(A44,#REF!,3,0)</f>
        <v>#REF!</v>
      </c>
      <c r="E44" t="e">
        <f>VLOOKUP(A44,#REF!,2,0)</f>
        <v>#REF!</v>
      </c>
      <c r="F44" t="e">
        <f t="shared" si="0"/>
        <v>#REF!</v>
      </c>
      <c r="G44" t="e">
        <f t="shared" si="1"/>
        <v>#REF!</v>
      </c>
    </row>
    <row r="45" spans="1:7" x14ac:dyDescent="0.2">
      <c r="A45" t="s">
        <v>0</v>
      </c>
      <c r="B45">
        <v>200</v>
      </c>
      <c r="C45">
        <v>7.42</v>
      </c>
      <c r="D45" t="e">
        <f>VLOOKUP(A45,#REF!,3,0)</f>
        <v>#REF!</v>
      </c>
      <c r="E45" t="e">
        <f>VLOOKUP(A45,#REF!,2,0)</f>
        <v>#REF!</v>
      </c>
      <c r="F45" t="e">
        <f t="shared" si="0"/>
        <v>#REF!</v>
      </c>
      <c r="G45" t="e">
        <f t="shared" si="1"/>
        <v>#REF!</v>
      </c>
    </row>
    <row r="46" spans="1:7" x14ac:dyDescent="0.2">
      <c r="A46" t="s">
        <v>76</v>
      </c>
      <c r="B46">
        <v>200</v>
      </c>
      <c r="C46">
        <v>6.86</v>
      </c>
      <c r="D46" t="e">
        <f>VLOOKUP(A46,#REF!,3,0)</f>
        <v>#REF!</v>
      </c>
      <c r="E46" t="e">
        <f>VLOOKUP(A46,#REF!,2,0)</f>
        <v>#REF!</v>
      </c>
      <c r="F46" t="e">
        <f t="shared" si="0"/>
        <v>#REF!</v>
      </c>
      <c r="G46" t="e">
        <f t="shared" si="1"/>
        <v>#REF!</v>
      </c>
    </row>
    <row r="47" spans="1:7" x14ac:dyDescent="0.2">
      <c r="A47" t="s">
        <v>77</v>
      </c>
      <c r="B47">
        <v>200</v>
      </c>
      <c r="C47">
        <v>17.5</v>
      </c>
      <c r="D47" t="e">
        <f>VLOOKUP(A47,#REF!,3,0)</f>
        <v>#REF!</v>
      </c>
      <c r="E47" t="e">
        <f>VLOOKUP(A47,#REF!,2,0)</f>
        <v>#REF!</v>
      </c>
      <c r="F47" t="e">
        <f t="shared" si="0"/>
        <v>#REF!</v>
      </c>
      <c r="G47" t="e">
        <f t="shared" si="1"/>
        <v>#REF!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B8D1-9709-4046-B7CB-80114104ACCF}">
  <dimension ref="A3:D27"/>
  <sheetViews>
    <sheetView workbookViewId="0">
      <selection activeCell="I32" sqref="I32"/>
    </sheetView>
  </sheetViews>
  <sheetFormatPr defaultRowHeight="14.25" x14ac:dyDescent="0.2"/>
  <cols>
    <col min="1" max="1" width="11.5" bestFit="1" customWidth="1"/>
    <col min="2" max="2" width="11.25" bestFit="1" customWidth="1"/>
    <col min="3" max="3" width="18.625" bestFit="1" customWidth="1"/>
    <col min="4" max="4" width="16.625" bestFit="1" customWidth="1"/>
  </cols>
  <sheetData>
    <row r="3" spans="1:4" x14ac:dyDescent="0.2">
      <c r="A3" s="3" t="s">
        <v>85</v>
      </c>
      <c r="B3" t="s">
        <v>80</v>
      </c>
      <c r="C3" t="s">
        <v>82</v>
      </c>
      <c r="D3" t="s">
        <v>86</v>
      </c>
    </row>
    <row r="4" spans="1:4" x14ac:dyDescent="0.2">
      <c r="A4" s="5" t="s">
        <v>13</v>
      </c>
      <c r="B4">
        <v>200</v>
      </c>
      <c r="C4">
        <v>16.2</v>
      </c>
      <c r="D4">
        <v>3240</v>
      </c>
    </row>
    <row r="5" spans="1:4" x14ac:dyDescent="0.2">
      <c r="A5" s="5" t="s">
        <v>34</v>
      </c>
      <c r="B5">
        <v>100</v>
      </c>
      <c r="C5">
        <v>7.42</v>
      </c>
      <c r="D5">
        <v>742</v>
      </c>
    </row>
    <row r="6" spans="1:4" x14ac:dyDescent="0.2">
      <c r="A6" s="5" t="s">
        <v>21</v>
      </c>
      <c r="B6">
        <v>100</v>
      </c>
      <c r="C6">
        <v>15.75</v>
      </c>
      <c r="D6">
        <v>1575</v>
      </c>
    </row>
    <row r="7" spans="1:4" x14ac:dyDescent="0.2">
      <c r="A7" s="5" t="s">
        <v>47</v>
      </c>
      <c r="B7">
        <v>100</v>
      </c>
      <c r="C7">
        <v>8</v>
      </c>
      <c r="D7">
        <v>800</v>
      </c>
    </row>
    <row r="8" spans="1:4" x14ac:dyDescent="0.2">
      <c r="A8" s="5" t="s">
        <v>24</v>
      </c>
      <c r="B8">
        <v>100</v>
      </c>
      <c r="C8">
        <v>15.75</v>
      </c>
      <c r="D8">
        <v>1575</v>
      </c>
    </row>
    <row r="9" spans="1:4" x14ac:dyDescent="0.2">
      <c r="A9" s="5" t="s">
        <v>75</v>
      </c>
      <c r="B9">
        <v>100</v>
      </c>
      <c r="C9">
        <v>8</v>
      </c>
      <c r="D9">
        <v>800</v>
      </c>
    </row>
    <row r="10" spans="1:4" x14ac:dyDescent="0.2">
      <c r="A10" s="5" t="s">
        <v>49</v>
      </c>
      <c r="B10">
        <v>100</v>
      </c>
      <c r="C10">
        <v>7.42</v>
      </c>
      <c r="D10">
        <v>742</v>
      </c>
    </row>
    <row r="11" spans="1:4" x14ac:dyDescent="0.2">
      <c r="A11" s="5" t="s">
        <v>26</v>
      </c>
      <c r="B11">
        <v>100</v>
      </c>
      <c r="C11">
        <v>23</v>
      </c>
      <c r="D11">
        <v>2300</v>
      </c>
    </row>
    <row r="12" spans="1:4" x14ac:dyDescent="0.2">
      <c r="A12" s="5" t="s">
        <v>41</v>
      </c>
      <c r="B12">
        <v>100</v>
      </c>
      <c r="C12">
        <v>7.42</v>
      </c>
      <c r="D12">
        <v>742</v>
      </c>
    </row>
    <row r="13" spans="1:4" x14ac:dyDescent="0.2">
      <c r="A13" s="5" t="s">
        <v>7</v>
      </c>
      <c r="B13">
        <v>400</v>
      </c>
      <c r="C13">
        <v>11.03</v>
      </c>
      <c r="D13">
        <v>4412</v>
      </c>
    </row>
    <row r="14" spans="1:4" x14ac:dyDescent="0.2">
      <c r="A14" s="5" t="s">
        <v>11</v>
      </c>
      <c r="B14">
        <v>400</v>
      </c>
      <c r="C14">
        <v>11.03</v>
      </c>
      <c r="D14">
        <v>4412</v>
      </c>
    </row>
    <row r="15" spans="1:4" x14ac:dyDescent="0.2">
      <c r="A15" s="5" t="s">
        <v>51</v>
      </c>
      <c r="B15">
        <v>100</v>
      </c>
      <c r="C15">
        <v>20.81</v>
      </c>
      <c r="D15">
        <v>2081</v>
      </c>
    </row>
    <row r="16" spans="1:4" x14ac:dyDescent="0.2">
      <c r="A16" s="5" t="s">
        <v>16</v>
      </c>
      <c r="B16">
        <v>200</v>
      </c>
      <c r="C16">
        <v>17.5</v>
      </c>
      <c r="D16">
        <v>3500</v>
      </c>
    </row>
    <row r="17" spans="1:4" x14ac:dyDescent="0.2">
      <c r="A17" s="5" t="s">
        <v>83</v>
      </c>
      <c r="B17">
        <v>100</v>
      </c>
      <c r="C17">
        <v>24</v>
      </c>
      <c r="D17">
        <v>2400</v>
      </c>
    </row>
    <row r="18" spans="1:4" x14ac:dyDescent="0.2">
      <c r="A18" s="5" t="s">
        <v>44</v>
      </c>
      <c r="B18">
        <v>100</v>
      </c>
      <c r="C18">
        <v>9</v>
      </c>
      <c r="D18">
        <v>900</v>
      </c>
    </row>
    <row r="19" spans="1:4" x14ac:dyDescent="0.2">
      <c r="A19" s="5" t="s">
        <v>29</v>
      </c>
      <c r="B19">
        <v>300</v>
      </c>
      <c r="C19">
        <v>6</v>
      </c>
      <c r="D19">
        <v>1800</v>
      </c>
    </row>
    <row r="20" spans="1:4" x14ac:dyDescent="0.2">
      <c r="A20" s="5" t="s">
        <v>32</v>
      </c>
      <c r="B20">
        <v>300</v>
      </c>
      <c r="C20">
        <v>6</v>
      </c>
      <c r="D20">
        <v>1800</v>
      </c>
    </row>
    <row r="21" spans="1:4" x14ac:dyDescent="0.2">
      <c r="A21" s="5" t="s">
        <v>54</v>
      </c>
      <c r="B21">
        <v>100</v>
      </c>
      <c r="C21">
        <v>24</v>
      </c>
      <c r="D21">
        <v>2400</v>
      </c>
    </row>
    <row r="22" spans="1:4" x14ac:dyDescent="0.2">
      <c r="A22" s="5" t="s">
        <v>0</v>
      </c>
      <c r="B22">
        <v>200</v>
      </c>
      <c r="C22">
        <v>7.42</v>
      </c>
      <c r="D22">
        <v>1484</v>
      </c>
    </row>
    <row r="23" spans="1:4" x14ac:dyDescent="0.2">
      <c r="A23" s="5" t="s">
        <v>76</v>
      </c>
      <c r="B23">
        <v>200</v>
      </c>
      <c r="C23">
        <v>6.86</v>
      </c>
      <c r="D23">
        <v>1372</v>
      </c>
    </row>
    <row r="24" spans="1:4" x14ac:dyDescent="0.2">
      <c r="A24" s="5" t="s">
        <v>77</v>
      </c>
      <c r="B24">
        <v>200</v>
      </c>
      <c r="C24">
        <v>17.5</v>
      </c>
      <c r="D24">
        <v>3500</v>
      </c>
    </row>
    <row r="25" spans="1:4" x14ac:dyDescent="0.2">
      <c r="A25" s="5" t="s">
        <v>84</v>
      </c>
      <c r="B25">
        <v>100</v>
      </c>
      <c r="C25">
        <v>24</v>
      </c>
      <c r="D25">
        <v>2400</v>
      </c>
    </row>
    <row r="26" spans="1:4" x14ac:dyDescent="0.2">
      <c r="A26" s="5" t="s">
        <v>78</v>
      </c>
      <c r="B26">
        <v>3700</v>
      </c>
      <c r="D26">
        <v>44977</v>
      </c>
    </row>
    <row r="27" spans="1:4" x14ac:dyDescent="0.2">
      <c r="A27" s="5" t="s">
        <v>79</v>
      </c>
      <c r="B27">
        <v>7400</v>
      </c>
      <c r="C27">
        <v>13.084482758620689</v>
      </c>
      <c r="D27">
        <v>89954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1740-07A1-4279-800B-7DDC4D0B16D0}">
  <dimension ref="A2:B148"/>
  <sheetViews>
    <sheetView topLeftCell="A34" workbookViewId="0">
      <selection activeCell="A2" sqref="A2:B37"/>
    </sheetView>
  </sheetViews>
  <sheetFormatPr defaultRowHeight="14.25" x14ac:dyDescent="0.2"/>
  <cols>
    <col min="1" max="1" width="10.5" style="27" customWidth="1"/>
    <col min="2" max="2" width="19.625" style="27" customWidth="1"/>
  </cols>
  <sheetData>
    <row r="2" spans="1:2" s="30" customFormat="1" x14ac:dyDescent="0.2">
      <c r="A2" s="29" t="s">
        <v>97</v>
      </c>
      <c r="B2" s="29" t="s">
        <v>98</v>
      </c>
    </row>
    <row r="3" spans="1:2" ht="13.5" customHeight="1" x14ac:dyDescent="0.2">
      <c r="A3" s="6">
        <v>1722069</v>
      </c>
      <c r="B3" s="6" t="s">
        <v>3</v>
      </c>
    </row>
    <row r="4" spans="1:2" ht="14.25" customHeight="1" x14ac:dyDescent="0.2">
      <c r="A4" s="6">
        <v>1722080</v>
      </c>
      <c r="B4" s="6" t="s">
        <v>10</v>
      </c>
    </row>
    <row r="5" spans="1:2" ht="15" x14ac:dyDescent="0.2">
      <c r="A5" s="6">
        <v>1722085</v>
      </c>
      <c r="B5" s="6" t="s">
        <v>10</v>
      </c>
    </row>
    <row r="6" spans="1:2" ht="15" x14ac:dyDescent="0.2">
      <c r="A6" s="6">
        <v>1722090</v>
      </c>
      <c r="B6" s="6" t="s">
        <v>10</v>
      </c>
    </row>
    <row r="7" spans="1:2" ht="14.25" customHeight="1" x14ac:dyDescent="0.2">
      <c r="A7" s="6">
        <v>1722091</v>
      </c>
      <c r="B7" s="6" t="s">
        <v>10</v>
      </c>
    </row>
    <row r="8" spans="1:2" ht="14.25" customHeight="1" x14ac:dyDescent="0.2">
      <c r="A8" s="6">
        <v>1722130</v>
      </c>
      <c r="B8" s="6" t="s">
        <v>10</v>
      </c>
    </row>
    <row r="9" spans="1:2" ht="15" x14ac:dyDescent="0.2">
      <c r="A9" s="6">
        <v>1722131</v>
      </c>
      <c r="B9" s="6" t="s">
        <v>37</v>
      </c>
    </row>
    <row r="10" spans="1:2" ht="15" x14ac:dyDescent="0.2">
      <c r="A10" s="6">
        <v>1722132</v>
      </c>
      <c r="B10" s="6" t="s">
        <v>37</v>
      </c>
    </row>
    <row r="11" spans="1:2" ht="14.25" customHeight="1" x14ac:dyDescent="0.2">
      <c r="A11" s="6">
        <v>1722133</v>
      </c>
      <c r="B11" s="6" t="s">
        <v>37</v>
      </c>
    </row>
    <row r="12" spans="1:2" ht="14.25" customHeight="1" x14ac:dyDescent="0.2">
      <c r="A12" s="6">
        <v>1722134</v>
      </c>
      <c r="B12" s="6" t="s">
        <v>37</v>
      </c>
    </row>
    <row r="13" spans="1:2" ht="14.25" customHeight="1" x14ac:dyDescent="0.2">
      <c r="A13" s="6">
        <v>1722135</v>
      </c>
      <c r="B13" s="6" t="s">
        <v>37</v>
      </c>
    </row>
    <row r="14" spans="1:2" ht="15" x14ac:dyDescent="0.2">
      <c r="A14" s="6">
        <v>1722144</v>
      </c>
      <c r="B14" s="6" t="s">
        <v>37</v>
      </c>
    </row>
    <row r="15" spans="1:2" ht="15" x14ac:dyDescent="0.2">
      <c r="A15" s="6">
        <v>1722147</v>
      </c>
      <c r="B15" s="6" t="s">
        <v>37</v>
      </c>
    </row>
    <row r="16" spans="1:2" ht="14.25" customHeight="1" x14ac:dyDescent="0.2">
      <c r="A16" s="24">
        <v>1721820</v>
      </c>
      <c r="B16" s="28" t="s">
        <v>95</v>
      </c>
    </row>
    <row r="17" spans="1:2" ht="14.25" customHeight="1" x14ac:dyDescent="0.2">
      <c r="A17" s="6">
        <v>1721821</v>
      </c>
      <c r="B17" s="28" t="s">
        <v>95</v>
      </c>
    </row>
    <row r="18" spans="1:2" ht="14.25" customHeight="1" x14ac:dyDescent="0.2">
      <c r="A18" s="6">
        <v>1721822</v>
      </c>
      <c r="B18" s="28" t="s">
        <v>95</v>
      </c>
    </row>
    <row r="19" spans="1:2" ht="15" x14ac:dyDescent="0.2">
      <c r="A19" s="6">
        <v>1721823</v>
      </c>
      <c r="B19" s="28" t="s">
        <v>95</v>
      </c>
    </row>
    <row r="20" spans="1:2" ht="15" x14ac:dyDescent="0.2">
      <c r="A20" s="6">
        <v>1721824</v>
      </c>
      <c r="B20" s="28" t="s">
        <v>95</v>
      </c>
    </row>
    <row r="21" spans="1:2" ht="14.25" customHeight="1" x14ac:dyDescent="0.2">
      <c r="A21" s="6">
        <v>1721825</v>
      </c>
      <c r="B21" s="28" t="s">
        <v>95</v>
      </c>
    </row>
    <row r="22" spans="1:2" ht="14.25" customHeight="1" x14ac:dyDescent="0.2">
      <c r="A22" s="6">
        <v>1721826</v>
      </c>
      <c r="B22" s="28" t="s">
        <v>95</v>
      </c>
    </row>
    <row r="23" spans="1:2" ht="14.25" customHeight="1" x14ac:dyDescent="0.2">
      <c r="A23" s="6">
        <v>1721827</v>
      </c>
      <c r="B23" s="28" t="s">
        <v>95</v>
      </c>
    </row>
    <row r="24" spans="1:2" ht="15" x14ac:dyDescent="0.2">
      <c r="A24" s="6">
        <v>1721831</v>
      </c>
      <c r="B24" s="28" t="s">
        <v>95</v>
      </c>
    </row>
    <row r="25" spans="1:2" ht="15" x14ac:dyDescent="0.2">
      <c r="A25" s="6">
        <v>1721832</v>
      </c>
      <c r="B25" s="28" t="s">
        <v>95</v>
      </c>
    </row>
    <row r="26" spans="1:2" ht="14.25" customHeight="1" x14ac:dyDescent="0.2">
      <c r="A26" s="6">
        <v>1722008</v>
      </c>
      <c r="B26" s="28" t="s">
        <v>96</v>
      </c>
    </row>
    <row r="27" spans="1:2" ht="14.25" customHeight="1" x14ac:dyDescent="0.2">
      <c r="A27" s="6">
        <v>1722009</v>
      </c>
      <c r="B27" s="28" t="s">
        <v>96</v>
      </c>
    </row>
    <row r="28" spans="1:2" ht="15" x14ac:dyDescent="0.2">
      <c r="A28" s="6">
        <v>1722010</v>
      </c>
      <c r="B28" s="6" t="s">
        <v>10</v>
      </c>
    </row>
    <row r="29" spans="1:2" ht="15" x14ac:dyDescent="0.2">
      <c r="A29" s="6">
        <v>1722011</v>
      </c>
      <c r="B29" s="6" t="s">
        <v>10</v>
      </c>
    </row>
    <row r="30" spans="1:2" ht="14.25" customHeight="1" x14ac:dyDescent="0.2">
      <c r="A30" s="6">
        <v>1722012</v>
      </c>
      <c r="B30" s="6" t="s">
        <v>10</v>
      </c>
    </row>
    <row r="31" spans="1:2" ht="14.25" customHeight="1" x14ac:dyDescent="0.2">
      <c r="A31" s="6">
        <v>1722013</v>
      </c>
      <c r="B31" s="6" t="s">
        <v>10</v>
      </c>
    </row>
    <row r="32" spans="1:2" ht="15" x14ac:dyDescent="0.2">
      <c r="A32" s="6">
        <v>1722041</v>
      </c>
      <c r="B32" s="6" t="s">
        <v>10</v>
      </c>
    </row>
    <row r="33" spans="1:2" ht="15" x14ac:dyDescent="0.2">
      <c r="A33" s="6">
        <v>1722042</v>
      </c>
      <c r="B33" s="6" t="s">
        <v>10</v>
      </c>
    </row>
    <row r="34" spans="1:2" ht="14.25" customHeight="1" x14ac:dyDescent="0.2">
      <c r="A34" s="6">
        <v>1722043</v>
      </c>
      <c r="B34" s="6" t="s">
        <v>10</v>
      </c>
    </row>
    <row r="35" spans="1:2" ht="14.25" customHeight="1" x14ac:dyDescent="0.2">
      <c r="A35" s="6">
        <v>1722044</v>
      </c>
      <c r="B35" s="6" t="s">
        <v>10</v>
      </c>
    </row>
    <row r="36" spans="1:2" ht="15" x14ac:dyDescent="0.2">
      <c r="A36" s="6">
        <v>1722045</v>
      </c>
      <c r="B36" s="6" t="s">
        <v>10</v>
      </c>
    </row>
    <row r="37" spans="1:2" ht="15" x14ac:dyDescent="0.2">
      <c r="A37" s="6">
        <v>1722046</v>
      </c>
      <c r="B37" s="6" t="s">
        <v>10</v>
      </c>
    </row>
    <row r="38" spans="1:2" ht="14.25" customHeight="1" x14ac:dyDescent="0.2"/>
    <row r="39" spans="1:2" ht="14.25" customHeight="1" x14ac:dyDescent="0.2"/>
    <row r="42" spans="1:2" ht="14.25" customHeight="1" x14ac:dyDescent="0.2"/>
    <row r="43" spans="1:2" ht="14.25" customHeight="1" x14ac:dyDescent="0.2"/>
    <row r="46" spans="1:2" ht="14.25" customHeight="1" x14ac:dyDescent="0.2"/>
    <row r="47" spans="1:2" ht="14.25" customHeight="1" x14ac:dyDescent="0.2"/>
    <row r="50" ht="14.25" customHeight="1" x14ac:dyDescent="0.2"/>
    <row r="51" ht="14.25" customHeight="1" x14ac:dyDescent="0.2"/>
    <row r="54" ht="14.25" customHeight="1" x14ac:dyDescent="0.2"/>
    <row r="55" ht="14.25" customHeight="1" x14ac:dyDescent="0.2"/>
    <row r="57" ht="14.25" customHeight="1" x14ac:dyDescent="0.2"/>
    <row r="58" ht="14.25" customHeight="1" x14ac:dyDescent="0.2"/>
    <row r="61" ht="14.25" customHeight="1" x14ac:dyDescent="0.2"/>
    <row r="62" ht="14.25" customHeight="1" x14ac:dyDescent="0.2"/>
    <row r="65" ht="14.25" customHeight="1" x14ac:dyDescent="0.2"/>
    <row r="66" ht="14.25" customHeight="1" x14ac:dyDescent="0.2"/>
    <row r="69" ht="14.25" customHeight="1" x14ac:dyDescent="0.2"/>
    <row r="70" ht="14.25" customHeight="1" x14ac:dyDescent="0.2"/>
    <row r="73" ht="14.25" customHeight="1" x14ac:dyDescent="0.2"/>
    <row r="74" ht="14.25" customHeight="1" x14ac:dyDescent="0.2"/>
    <row r="77" ht="14.25" customHeight="1" x14ac:dyDescent="0.2"/>
    <row r="78" ht="14.25" customHeight="1" x14ac:dyDescent="0.2"/>
    <row r="81" ht="14.25" customHeight="1" x14ac:dyDescent="0.2"/>
    <row r="82" ht="14.25" customHeight="1" x14ac:dyDescent="0.2"/>
    <row r="85" ht="14.25" customHeight="1" x14ac:dyDescent="0.2"/>
    <row r="86" ht="14.25" customHeight="1" x14ac:dyDescent="0.2"/>
    <row r="89" ht="14.25" customHeight="1" x14ac:dyDescent="0.2"/>
    <row r="90" ht="14.25" customHeight="1" x14ac:dyDescent="0.2"/>
    <row r="93" ht="14.25" customHeight="1" x14ac:dyDescent="0.2"/>
    <row r="94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9" ht="14.25" customHeight="1" x14ac:dyDescent="0.2"/>
    <row r="110" ht="14.25" customHeight="1" x14ac:dyDescent="0.2"/>
    <row r="113" ht="14.25" customHeight="1" x14ac:dyDescent="0.2"/>
    <row r="114" ht="14.25" customHeight="1" x14ac:dyDescent="0.2"/>
    <row r="117" ht="14.25" customHeight="1" x14ac:dyDescent="0.2"/>
    <row r="118" ht="14.25" customHeight="1" x14ac:dyDescent="0.2"/>
    <row r="121" ht="14.25" customHeight="1" x14ac:dyDescent="0.2"/>
    <row r="122" ht="14.25" customHeight="1" x14ac:dyDescent="0.2"/>
    <row r="125" ht="14.25" customHeight="1" x14ac:dyDescent="0.2"/>
    <row r="126" ht="14.25" customHeight="1" x14ac:dyDescent="0.2"/>
    <row r="129" ht="14.25" customHeight="1" x14ac:dyDescent="0.2"/>
    <row r="130" ht="14.25" customHeight="1" x14ac:dyDescent="0.2"/>
    <row r="133" ht="14.25" customHeight="1" x14ac:dyDescent="0.2"/>
    <row r="134" ht="14.25" customHeight="1" x14ac:dyDescent="0.2"/>
    <row r="137" ht="14.25" customHeight="1" x14ac:dyDescent="0.2"/>
    <row r="138" ht="14.25" customHeight="1" x14ac:dyDescent="0.2"/>
    <row r="141" ht="14.25" customHeight="1" x14ac:dyDescent="0.2"/>
    <row r="142" ht="14.25" customHeight="1" x14ac:dyDescent="0.2"/>
    <row r="143" ht="14.25" customHeight="1" x14ac:dyDescent="0.2"/>
    <row r="146" ht="14.25" customHeight="1" x14ac:dyDescent="0.2"/>
    <row r="147" ht="14.25" customHeight="1" x14ac:dyDescent="0.2"/>
    <row r="148" ht="14.25" customHeight="1" x14ac:dyDescent="0.2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CF21-5800-4D02-B0A2-5DCAE2F05BDE}">
  <dimension ref="A3:C27"/>
  <sheetViews>
    <sheetView workbookViewId="0">
      <selection activeCell="H14" sqref="H14"/>
    </sheetView>
  </sheetViews>
  <sheetFormatPr defaultRowHeight="14.25" x14ac:dyDescent="0.2"/>
  <cols>
    <col min="1" max="1" width="11.5" bestFit="1" customWidth="1"/>
    <col min="2" max="2" width="18.625" bestFit="1" customWidth="1"/>
    <col min="3" max="3" width="18.5" bestFit="1" customWidth="1"/>
    <col min="4" max="5" width="28.25" bestFit="1" customWidth="1"/>
  </cols>
  <sheetData>
    <row r="3" spans="1:3" x14ac:dyDescent="0.2">
      <c r="A3" s="3" t="s">
        <v>85</v>
      </c>
      <c r="B3" t="s">
        <v>82</v>
      </c>
      <c r="C3" t="s">
        <v>100</v>
      </c>
    </row>
    <row r="4" spans="1:3" x14ac:dyDescent="0.2">
      <c r="A4" s="5" t="s">
        <v>13</v>
      </c>
      <c r="B4">
        <v>16.2</v>
      </c>
      <c r="C4">
        <v>3</v>
      </c>
    </row>
    <row r="5" spans="1:3" x14ac:dyDescent="0.2">
      <c r="A5" s="5" t="s">
        <v>34</v>
      </c>
      <c r="B5">
        <v>7.42</v>
      </c>
      <c r="C5">
        <v>2</v>
      </c>
    </row>
    <row r="6" spans="1:3" x14ac:dyDescent="0.2">
      <c r="A6" s="5" t="s">
        <v>21</v>
      </c>
      <c r="B6">
        <v>15.75</v>
      </c>
      <c r="C6">
        <v>3</v>
      </c>
    </row>
    <row r="7" spans="1:3" x14ac:dyDescent="0.2">
      <c r="A7" s="5" t="s">
        <v>47</v>
      </c>
      <c r="B7">
        <v>8</v>
      </c>
      <c r="C7">
        <v>2</v>
      </c>
    </row>
    <row r="8" spans="1:3" x14ac:dyDescent="0.2">
      <c r="A8" s="5" t="s">
        <v>24</v>
      </c>
      <c r="B8">
        <v>15.75</v>
      </c>
    </row>
    <row r="9" spans="1:3" x14ac:dyDescent="0.2">
      <c r="A9" s="5" t="s">
        <v>75</v>
      </c>
      <c r="B9">
        <v>8</v>
      </c>
    </row>
    <row r="10" spans="1:3" x14ac:dyDescent="0.2">
      <c r="A10" s="5" t="s">
        <v>49</v>
      </c>
      <c r="B10">
        <v>7.42</v>
      </c>
    </row>
    <row r="11" spans="1:3" x14ac:dyDescent="0.2">
      <c r="A11" s="5" t="s">
        <v>26</v>
      </c>
      <c r="B11">
        <v>23</v>
      </c>
    </row>
    <row r="12" spans="1:3" x14ac:dyDescent="0.2">
      <c r="A12" s="5" t="s">
        <v>41</v>
      </c>
      <c r="B12">
        <v>7.42</v>
      </c>
      <c r="C12">
        <v>2</v>
      </c>
    </row>
    <row r="13" spans="1:3" x14ac:dyDescent="0.2">
      <c r="A13" s="5" t="s">
        <v>7</v>
      </c>
      <c r="B13">
        <v>11.03</v>
      </c>
      <c r="C13">
        <v>2</v>
      </c>
    </row>
    <row r="14" spans="1:3" x14ac:dyDescent="0.2">
      <c r="A14" s="5" t="s">
        <v>11</v>
      </c>
      <c r="B14">
        <v>11.03</v>
      </c>
    </row>
    <row r="15" spans="1:3" x14ac:dyDescent="0.2">
      <c r="A15" s="5" t="s">
        <v>51</v>
      </c>
      <c r="B15">
        <v>20.81</v>
      </c>
      <c r="C15">
        <v>2</v>
      </c>
    </row>
    <row r="16" spans="1:3" x14ac:dyDescent="0.2">
      <c r="A16" s="5" t="s">
        <v>16</v>
      </c>
      <c r="B16">
        <v>17.5</v>
      </c>
    </row>
    <row r="17" spans="1:3" x14ac:dyDescent="0.2">
      <c r="A17" s="5" t="s">
        <v>83</v>
      </c>
      <c r="B17">
        <v>24</v>
      </c>
      <c r="C17">
        <v>2</v>
      </c>
    </row>
    <row r="18" spans="1:3" x14ac:dyDescent="0.2">
      <c r="A18" s="5" t="s">
        <v>44</v>
      </c>
      <c r="B18">
        <v>9</v>
      </c>
    </row>
    <row r="19" spans="1:3" x14ac:dyDescent="0.2">
      <c r="A19" s="5" t="s">
        <v>29</v>
      </c>
      <c r="B19">
        <v>6</v>
      </c>
      <c r="C19">
        <v>2</v>
      </c>
    </row>
    <row r="20" spans="1:3" x14ac:dyDescent="0.2">
      <c r="A20" s="5" t="s">
        <v>32</v>
      </c>
      <c r="B20">
        <v>6</v>
      </c>
    </row>
    <row r="21" spans="1:3" x14ac:dyDescent="0.2">
      <c r="A21" s="5" t="s">
        <v>54</v>
      </c>
      <c r="B21">
        <v>24</v>
      </c>
    </row>
    <row r="22" spans="1:3" x14ac:dyDescent="0.2">
      <c r="A22" s="5" t="s">
        <v>0</v>
      </c>
      <c r="B22">
        <v>7.42</v>
      </c>
      <c r="C22">
        <v>2</v>
      </c>
    </row>
    <row r="23" spans="1:3" x14ac:dyDescent="0.2">
      <c r="A23" s="5" t="s">
        <v>76</v>
      </c>
      <c r="B23">
        <v>6.86</v>
      </c>
    </row>
    <row r="24" spans="1:3" x14ac:dyDescent="0.2">
      <c r="A24" s="5" t="s">
        <v>77</v>
      </c>
      <c r="B24">
        <v>17.5</v>
      </c>
    </row>
    <row r="25" spans="1:3" x14ac:dyDescent="0.2">
      <c r="A25" s="5" t="s">
        <v>84</v>
      </c>
      <c r="B25">
        <v>24</v>
      </c>
    </row>
    <row r="26" spans="1:3" x14ac:dyDescent="0.2">
      <c r="A26" s="5" t="s">
        <v>78</v>
      </c>
    </row>
    <row r="27" spans="1:3" x14ac:dyDescent="0.2">
      <c r="A27" s="5" t="s">
        <v>79</v>
      </c>
      <c r="B27">
        <v>13.084482758620689</v>
      </c>
      <c r="C27">
        <v>2.2307692307692308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2FAE-251E-4B07-9205-F6383E869EA8}">
  <dimension ref="A1:N54"/>
  <sheetViews>
    <sheetView workbookViewId="0">
      <selection activeCell="S12" sqref="S12"/>
    </sheetView>
  </sheetViews>
  <sheetFormatPr defaultRowHeight="14.25" x14ac:dyDescent="0.2"/>
  <sheetData>
    <row r="1" spans="1:14" ht="45" x14ac:dyDescent="0.2">
      <c r="A1" s="18" t="s">
        <v>58</v>
      </c>
      <c r="B1" s="18" t="s">
        <v>59</v>
      </c>
      <c r="C1" s="18" t="s">
        <v>60</v>
      </c>
      <c r="D1" s="1" t="s">
        <v>62</v>
      </c>
      <c r="E1" s="20" t="s">
        <v>63</v>
      </c>
      <c r="F1" s="20" t="s">
        <v>64</v>
      </c>
      <c r="G1" s="21" t="s">
        <v>65</v>
      </c>
      <c r="H1" s="19" t="s">
        <v>61</v>
      </c>
      <c r="I1" s="32" t="s">
        <v>66</v>
      </c>
      <c r="J1" s="1" t="s">
        <v>67</v>
      </c>
      <c r="K1" s="1" t="s">
        <v>68</v>
      </c>
      <c r="L1" s="9" t="s">
        <v>89</v>
      </c>
      <c r="M1" s="4" t="s">
        <v>69</v>
      </c>
      <c r="N1" s="2" t="s">
        <v>70</v>
      </c>
    </row>
    <row r="2" spans="1:14" ht="15" x14ac:dyDescent="0.2">
      <c r="A2" s="39">
        <v>1722069</v>
      </c>
      <c r="B2" s="42"/>
      <c r="C2" s="39">
        <v>812</v>
      </c>
      <c r="D2" s="6" t="s">
        <v>0</v>
      </c>
      <c r="E2" s="6" t="s">
        <v>0</v>
      </c>
      <c r="F2" s="6"/>
      <c r="G2" s="7" t="s">
        <v>1</v>
      </c>
      <c r="H2" s="6">
        <v>94960303</v>
      </c>
      <c r="I2" s="31" t="s">
        <v>2</v>
      </c>
      <c r="J2" s="6">
        <v>200</v>
      </c>
      <c r="K2" s="6">
        <v>1</v>
      </c>
      <c r="L2" s="39">
        <v>2</v>
      </c>
      <c r="M2" s="8">
        <v>7.42</v>
      </c>
      <c r="N2" s="8">
        <f>J2*M2</f>
        <v>1484</v>
      </c>
    </row>
    <row r="3" spans="1:14" ht="15" x14ac:dyDescent="0.2">
      <c r="A3" s="39"/>
      <c r="B3" s="42"/>
      <c r="C3" s="39"/>
      <c r="D3" s="6" t="s">
        <v>4</v>
      </c>
      <c r="E3" s="6" t="s">
        <v>4</v>
      </c>
      <c r="F3" s="6"/>
      <c r="G3" s="7" t="s">
        <v>5</v>
      </c>
      <c r="H3" s="6">
        <v>94960316</v>
      </c>
      <c r="I3" s="31" t="s">
        <v>6</v>
      </c>
      <c r="J3" s="6">
        <v>200</v>
      </c>
      <c r="K3" s="6">
        <v>1</v>
      </c>
      <c r="L3" s="39"/>
      <c r="M3" s="8">
        <v>6.86</v>
      </c>
      <c r="N3" s="8">
        <f>J3*M3</f>
        <v>1372</v>
      </c>
    </row>
    <row r="4" spans="1:14" ht="15" x14ac:dyDescent="0.2">
      <c r="A4" s="6"/>
      <c r="B4" s="6"/>
      <c r="C4" s="6"/>
      <c r="D4" s="6"/>
      <c r="E4" s="6"/>
      <c r="F4" s="6"/>
      <c r="G4" s="7"/>
      <c r="H4" s="6"/>
      <c r="I4" s="31"/>
      <c r="J4" s="6">
        <f>SUM(J2:J3)</f>
        <v>400</v>
      </c>
      <c r="K4" s="6"/>
      <c r="L4" s="6"/>
      <c r="M4" s="8"/>
      <c r="N4" s="8">
        <f>SUM(N2:N3)</f>
        <v>2856</v>
      </c>
    </row>
    <row r="5" spans="1:14" ht="15" x14ac:dyDescent="0.2">
      <c r="A5" s="6"/>
      <c r="B5" s="6"/>
      <c r="C5" s="6"/>
      <c r="D5" s="6"/>
      <c r="E5" s="6"/>
      <c r="F5" s="6"/>
      <c r="G5" s="7"/>
      <c r="H5" s="6"/>
      <c r="I5" s="31"/>
      <c r="J5" s="6"/>
      <c r="K5" s="6"/>
      <c r="L5" s="6"/>
      <c r="M5" s="8"/>
      <c r="N5" s="8"/>
    </row>
    <row r="6" spans="1:14" ht="15" x14ac:dyDescent="0.2">
      <c r="A6" s="39">
        <v>1722080</v>
      </c>
      <c r="B6" s="42"/>
      <c r="C6" s="39">
        <v>812</v>
      </c>
      <c r="D6" s="6" t="s">
        <v>7</v>
      </c>
      <c r="E6" s="6" t="s">
        <v>7</v>
      </c>
      <c r="F6" s="6"/>
      <c r="G6" s="7" t="s">
        <v>8</v>
      </c>
      <c r="H6" s="6">
        <v>94960490</v>
      </c>
      <c r="I6" s="31" t="s">
        <v>9</v>
      </c>
      <c r="J6" s="6">
        <v>400</v>
      </c>
      <c r="K6" s="6">
        <v>1</v>
      </c>
      <c r="L6" s="39">
        <v>2</v>
      </c>
      <c r="M6" s="8">
        <v>11.03</v>
      </c>
      <c r="N6" s="8">
        <f>J6*M6</f>
        <v>4412</v>
      </c>
    </row>
    <row r="7" spans="1:14" ht="15" x14ac:dyDescent="0.2">
      <c r="A7" s="39"/>
      <c r="B7" s="42"/>
      <c r="C7" s="39"/>
      <c r="D7" s="6" t="s">
        <v>11</v>
      </c>
      <c r="E7" s="6" t="s">
        <v>11</v>
      </c>
      <c r="F7" s="6"/>
      <c r="G7" s="7" t="s">
        <v>12</v>
      </c>
      <c r="H7" s="6">
        <v>94960506</v>
      </c>
      <c r="I7" s="31" t="s">
        <v>9</v>
      </c>
      <c r="J7" s="6">
        <v>400</v>
      </c>
      <c r="K7" s="6">
        <v>1</v>
      </c>
      <c r="L7" s="39"/>
      <c r="M7" s="8">
        <v>11.03</v>
      </c>
      <c r="N7" s="8">
        <f>J7*M7</f>
        <v>4412</v>
      </c>
    </row>
    <row r="8" spans="1:14" ht="15" x14ac:dyDescent="0.2">
      <c r="A8" s="6"/>
      <c r="B8" s="6"/>
      <c r="C8" s="6"/>
      <c r="D8" s="6"/>
      <c r="E8" s="6"/>
      <c r="F8" s="6"/>
      <c r="G8" s="7"/>
      <c r="H8" s="6"/>
      <c r="I8" s="31"/>
      <c r="J8" s="6">
        <f>SUM(J6:J7)</f>
        <v>800</v>
      </c>
      <c r="K8" s="6"/>
      <c r="L8" s="6"/>
      <c r="M8" s="8"/>
      <c r="N8" s="8">
        <f>SUM(N6:N7)</f>
        <v>8824</v>
      </c>
    </row>
    <row r="9" spans="1:14" ht="15" x14ac:dyDescent="0.2">
      <c r="A9" s="6"/>
      <c r="B9" s="6"/>
      <c r="C9" s="6"/>
      <c r="D9" s="6"/>
      <c r="E9" s="6"/>
      <c r="F9" s="6"/>
      <c r="G9" s="7"/>
      <c r="H9" s="6"/>
      <c r="I9" s="31"/>
      <c r="J9" s="6"/>
      <c r="K9" s="6"/>
      <c r="L9" s="6"/>
      <c r="M9" s="8"/>
      <c r="N9" s="8"/>
    </row>
    <row r="10" spans="1:14" ht="15" x14ac:dyDescent="0.2">
      <c r="A10" s="39">
        <v>1722085</v>
      </c>
      <c r="B10" s="42"/>
      <c r="C10" s="39">
        <v>812</v>
      </c>
      <c r="D10" s="6" t="s">
        <v>13</v>
      </c>
      <c r="E10" s="6" t="s">
        <v>13</v>
      </c>
      <c r="F10" s="6"/>
      <c r="G10" s="7" t="s">
        <v>14</v>
      </c>
      <c r="H10" s="6">
        <v>94960806</v>
      </c>
      <c r="I10" s="31" t="s">
        <v>15</v>
      </c>
      <c r="J10" s="6">
        <v>200</v>
      </c>
      <c r="K10" s="6">
        <v>1</v>
      </c>
      <c r="L10" s="39">
        <v>3</v>
      </c>
      <c r="M10" s="8">
        <v>16.2</v>
      </c>
      <c r="N10" s="8">
        <f>J10*M10</f>
        <v>3240</v>
      </c>
    </row>
    <row r="11" spans="1:14" ht="150" x14ac:dyDescent="0.2">
      <c r="A11" s="39"/>
      <c r="B11" s="42"/>
      <c r="C11" s="39"/>
      <c r="D11" s="6" t="s">
        <v>16</v>
      </c>
      <c r="E11" s="6" t="s">
        <v>16</v>
      </c>
      <c r="F11" s="6"/>
      <c r="G11" s="7" t="s">
        <v>17</v>
      </c>
      <c r="H11" s="6">
        <v>94960751</v>
      </c>
      <c r="I11" s="33" t="s">
        <v>18</v>
      </c>
      <c r="J11" s="6">
        <v>200</v>
      </c>
      <c r="K11" s="6">
        <v>1</v>
      </c>
      <c r="L11" s="39"/>
      <c r="M11" s="8">
        <v>17.5</v>
      </c>
      <c r="N11" s="8">
        <f>J11*M11</f>
        <v>3500</v>
      </c>
    </row>
    <row r="12" spans="1:14" ht="150" x14ac:dyDescent="0.2">
      <c r="A12" s="39"/>
      <c r="B12" s="42"/>
      <c r="C12" s="39"/>
      <c r="D12" s="6" t="s">
        <v>19</v>
      </c>
      <c r="E12" s="6" t="s">
        <v>19</v>
      </c>
      <c r="F12" s="6"/>
      <c r="G12" s="7" t="s">
        <v>20</v>
      </c>
      <c r="H12" s="6">
        <v>94960790</v>
      </c>
      <c r="I12" s="33" t="s">
        <v>18</v>
      </c>
      <c r="J12" s="6">
        <v>200</v>
      </c>
      <c r="K12" s="6">
        <v>1</v>
      </c>
      <c r="L12" s="39"/>
      <c r="M12" s="8">
        <v>17.5</v>
      </c>
      <c r="N12" s="8">
        <f>J12*M12</f>
        <v>3500</v>
      </c>
    </row>
    <row r="13" spans="1:14" ht="15" x14ac:dyDescent="0.2">
      <c r="A13" s="6"/>
      <c r="B13" s="6"/>
      <c r="C13" s="6"/>
      <c r="D13" s="6"/>
      <c r="E13" s="6"/>
      <c r="F13" s="6"/>
      <c r="G13" s="7"/>
      <c r="H13" s="6"/>
      <c r="I13" s="31"/>
      <c r="J13" s="6">
        <f>SUM(J10:J12)</f>
        <v>600</v>
      </c>
      <c r="K13" s="6"/>
      <c r="L13" s="6"/>
      <c r="M13" s="8"/>
      <c r="N13" s="8">
        <f>SUM(N10:N12)</f>
        <v>10240</v>
      </c>
    </row>
    <row r="14" spans="1:14" ht="15" x14ac:dyDescent="0.2">
      <c r="A14" s="6"/>
      <c r="B14" s="6"/>
      <c r="C14" s="6"/>
      <c r="D14" s="6"/>
      <c r="E14" s="6"/>
      <c r="F14" s="6"/>
      <c r="G14" s="7"/>
      <c r="H14" s="6"/>
      <c r="I14" s="31"/>
      <c r="J14" s="6"/>
      <c r="K14" s="6"/>
      <c r="L14" s="6"/>
      <c r="M14" s="8"/>
      <c r="N14" s="8"/>
    </row>
    <row r="15" spans="1:14" ht="15" x14ac:dyDescent="0.2">
      <c r="A15" s="39">
        <v>1722090</v>
      </c>
      <c r="B15" s="42"/>
      <c r="C15" s="39">
        <v>812</v>
      </c>
      <c r="D15" s="6" t="s">
        <v>21</v>
      </c>
      <c r="E15" s="6" t="s">
        <v>21</v>
      </c>
      <c r="F15" s="6"/>
      <c r="G15" s="7" t="s">
        <v>22</v>
      </c>
      <c r="H15" s="6">
        <v>94961135</v>
      </c>
      <c r="I15" s="31" t="s">
        <v>23</v>
      </c>
      <c r="J15" s="6">
        <v>14</v>
      </c>
      <c r="K15" s="6">
        <v>1</v>
      </c>
      <c r="L15" s="39">
        <v>3</v>
      </c>
      <c r="M15" s="8">
        <v>15.75</v>
      </c>
      <c r="N15" s="8">
        <f>J15*M15</f>
        <v>220.5</v>
      </c>
    </row>
    <row r="16" spans="1:14" ht="15" x14ac:dyDescent="0.2">
      <c r="A16" s="39"/>
      <c r="B16" s="42"/>
      <c r="C16" s="39"/>
      <c r="D16" s="6" t="s">
        <v>24</v>
      </c>
      <c r="E16" s="6" t="s">
        <v>24</v>
      </c>
      <c r="F16" s="6"/>
      <c r="G16" s="7" t="s">
        <v>25</v>
      </c>
      <c r="H16" s="6">
        <v>94961148</v>
      </c>
      <c r="I16" s="31" t="s">
        <v>23</v>
      </c>
      <c r="J16" s="6">
        <v>14</v>
      </c>
      <c r="K16" s="6">
        <v>1</v>
      </c>
      <c r="L16" s="39"/>
      <c r="M16" s="8">
        <v>15.75</v>
      </c>
      <c r="N16" s="8">
        <f>J16*M16</f>
        <v>220.5</v>
      </c>
    </row>
    <row r="17" spans="1:14" ht="15" x14ac:dyDescent="0.2">
      <c r="A17" s="39"/>
      <c r="B17" s="42"/>
      <c r="C17" s="39"/>
      <c r="D17" s="6" t="s">
        <v>26</v>
      </c>
      <c r="E17" s="6" t="s">
        <v>26</v>
      </c>
      <c r="F17" s="6"/>
      <c r="G17" s="7" t="s">
        <v>27</v>
      </c>
      <c r="H17" s="6">
        <v>94961123</v>
      </c>
      <c r="I17" s="31" t="s">
        <v>28</v>
      </c>
      <c r="J17" s="6">
        <v>14</v>
      </c>
      <c r="K17" s="6">
        <v>1</v>
      </c>
      <c r="L17" s="39"/>
      <c r="M17" s="8">
        <v>23</v>
      </c>
      <c r="N17" s="8">
        <f>J17*M17</f>
        <v>322</v>
      </c>
    </row>
    <row r="18" spans="1:14" ht="15" x14ac:dyDescent="0.2">
      <c r="A18" s="6"/>
      <c r="B18" s="6"/>
      <c r="C18" s="6"/>
      <c r="D18" s="6"/>
      <c r="E18" s="6"/>
      <c r="F18" s="6"/>
      <c r="G18" s="7"/>
      <c r="H18" s="6"/>
      <c r="I18" s="31"/>
      <c r="J18" s="6">
        <f>SUM(J15:J17)</f>
        <v>42</v>
      </c>
      <c r="K18" s="6"/>
      <c r="L18" s="6"/>
      <c r="M18" s="8"/>
      <c r="N18" s="8">
        <f>SUM(N15:N17)</f>
        <v>763</v>
      </c>
    </row>
    <row r="19" spans="1:14" ht="15" x14ac:dyDescent="0.2">
      <c r="A19" s="6"/>
      <c r="B19" s="6"/>
      <c r="C19" s="6"/>
      <c r="D19" s="6"/>
      <c r="E19" s="6"/>
      <c r="F19" s="6"/>
      <c r="G19" s="7"/>
      <c r="H19" s="6"/>
      <c r="I19" s="31"/>
      <c r="J19" s="6"/>
      <c r="K19" s="6"/>
      <c r="L19" s="6"/>
      <c r="M19" s="8"/>
      <c r="N19" s="8"/>
    </row>
    <row r="20" spans="1:14" ht="15" x14ac:dyDescent="0.2">
      <c r="A20" s="39">
        <v>1722091</v>
      </c>
      <c r="B20" s="42"/>
      <c r="C20" s="39">
        <v>812</v>
      </c>
      <c r="D20" s="6" t="s">
        <v>21</v>
      </c>
      <c r="E20" s="6" t="s">
        <v>21</v>
      </c>
      <c r="F20" s="6"/>
      <c r="G20" s="7" t="s">
        <v>22</v>
      </c>
      <c r="H20" s="6">
        <v>94961135</v>
      </c>
      <c r="I20" s="31" t="s">
        <v>23</v>
      </c>
      <c r="J20" s="6">
        <v>86</v>
      </c>
      <c r="K20" s="6">
        <v>1</v>
      </c>
      <c r="L20" s="39">
        <v>3</v>
      </c>
      <c r="M20" s="8">
        <v>15.75</v>
      </c>
      <c r="N20" s="8">
        <f>J20*M20</f>
        <v>1354.5</v>
      </c>
    </row>
    <row r="21" spans="1:14" ht="15" x14ac:dyDescent="0.2">
      <c r="A21" s="39"/>
      <c r="B21" s="42"/>
      <c r="C21" s="39"/>
      <c r="D21" s="6" t="s">
        <v>24</v>
      </c>
      <c r="E21" s="6" t="s">
        <v>24</v>
      </c>
      <c r="F21" s="6"/>
      <c r="G21" s="7" t="s">
        <v>25</v>
      </c>
      <c r="H21" s="6">
        <v>94961148</v>
      </c>
      <c r="I21" s="31" t="s">
        <v>23</v>
      </c>
      <c r="J21" s="6">
        <v>86</v>
      </c>
      <c r="K21" s="6">
        <v>1</v>
      </c>
      <c r="L21" s="39"/>
      <c r="M21" s="8">
        <v>15.75</v>
      </c>
      <c r="N21" s="8">
        <f>J21*M21</f>
        <v>1354.5</v>
      </c>
    </row>
    <row r="22" spans="1:14" ht="15" x14ac:dyDescent="0.2">
      <c r="A22" s="39"/>
      <c r="B22" s="42"/>
      <c r="C22" s="39"/>
      <c r="D22" s="6" t="s">
        <v>26</v>
      </c>
      <c r="E22" s="6" t="s">
        <v>26</v>
      </c>
      <c r="F22" s="6"/>
      <c r="G22" s="7" t="s">
        <v>27</v>
      </c>
      <c r="H22" s="6">
        <v>94961123</v>
      </c>
      <c r="I22" s="31" t="s">
        <v>28</v>
      </c>
      <c r="J22" s="6">
        <v>86</v>
      </c>
      <c r="K22" s="6">
        <v>1</v>
      </c>
      <c r="L22" s="39"/>
      <c r="M22" s="8">
        <v>23</v>
      </c>
      <c r="N22" s="8">
        <f>J22*M22</f>
        <v>1978</v>
      </c>
    </row>
    <row r="23" spans="1:14" ht="15" x14ac:dyDescent="0.2">
      <c r="A23" s="6"/>
      <c r="B23" s="6"/>
      <c r="C23" s="6"/>
      <c r="D23" s="6"/>
      <c r="E23" s="6"/>
      <c r="F23" s="6"/>
      <c r="G23" s="7"/>
      <c r="H23" s="6"/>
      <c r="I23" s="31"/>
      <c r="J23" s="6">
        <f>SUM(J20:J22)</f>
        <v>258</v>
      </c>
      <c r="K23" s="6"/>
      <c r="L23" s="6"/>
      <c r="M23" s="8"/>
      <c r="N23" s="8">
        <f>SUM(N20:N22)</f>
        <v>4687</v>
      </c>
    </row>
    <row r="24" spans="1:14" ht="15" x14ac:dyDescent="0.2">
      <c r="A24" s="6"/>
      <c r="B24" s="6"/>
      <c r="C24" s="6"/>
      <c r="D24" s="6"/>
      <c r="E24" s="6"/>
      <c r="F24" s="6"/>
      <c r="G24" s="7"/>
      <c r="H24" s="6"/>
      <c r="I24" s="31"/>
      <c r="J24" s="6"/>
      <c r="K24" s="6"/>
      <c r="L24" s="6"/>
      <c r="M24" s="8"/>
      <c r="N24" s="8"/>
    </row>
    <row r="25" spans="1:14" ht="105" x14ac:dyDescent="0.2">
      <c r="A25" s="39">
        <v>1722130</v>
      </c>
      <c r="B25" s="42"/>
      <c r="C25" s="39">
        <v>812</v>
      </c>
      <c r="D25" s="6" t="s">
        <v>29</v>
      </c>
      <c r="E25" s="6" t="s">
        <v>29</v>
      </c>
      <c r="F25" s="6"/>
      <c r="G25" s="7" t="s">
        <v>30</v>
      </c>
      <c r="H25" s="6">
        <v>94961315</v>
      </c>
      <c r="I25" s="33" t="s">
        <v>31</v>
      </c>
      <c r="J25" s="6">
        <v>300</v>
      </c>
      <c r="K25" s="6">
        <v>1</v>
      </c>
      <c r="L25" s="39">
        <v>2</v>
      </c>
      <c r="M25" s="8">
        <v>6</v>
      </c>
      <c r="N25" s="8">
        <f>J25*M25</f>
        <v>1800</v>
      </c>
    </row>
    <row r="26" spans="1:14" ht="105" x14ac:dyDescent="0.2">
      <c r="A26" s="39"/>
      <c r="B26" s="42"/>
      <c r="C26" s="39"/>
      <c r="D26" s="6" t="s">
        <v>32</v>
      </c>
      <c r="E26" s="6" t="s">
        <v>32</v>
      </c>
      <c r="F26" s="6"/>
      <c r="G26" s="7" t="s">
        <v>33</v>
      </c>
      <c r="H26" s="6">
        <v>94961327</v>
      </c>
      <c r="I26" s="33" t="s">
        <v>31</v>
      </c>
      <c r="J26" s="6">
        <v>300</v>
      </c>
      <c r="K26" s="6">
        <v>1</v>
      </c>
      <c r="L26" s="39"/>
      <c r="M26" s="8">
        <v>6</v>
      </c>
      <c r="N26" s="8">
        <f>J26*M26</f>
        <v>1800</v>
      </c>
    </row>
    <row r="27" spans="1:14" ht="15" x14ac:dyDescent="0.2">
      <c r="A27" s="6"/>
      <c r="B27" s="6"/>
      <c r="C27" s="6"/>
      <c r="D27" s="6"/>
      <c r="E27" s="6"/>
      <c r="F27" s="6"/>
      <c r="G27" s="7"/>
      <c r="H27" s="6"/>
      <c r="I27" s="31"/>
      <c r="J27" s="6">
        <f>SUM(J25:J26)</f>
        <v>600</v>
      </c>
      <c r="K27" s="6"/>
      <c r="L27" s="6"/>
      <c r="M27" s="8"/>
      <c r="N27" s="8">
        <f>SUM(N25:N26)</f>
        <v>3600</v>
      </c>
    </row>
    <row r="28" spans="1:14" ht="15" x14ac:dyDescent="0.2">
      <c r="A28" s="6"/>
      <c r="B28" s="6"/>
      <c r="C28" s="6"/>
      <c r="D28" s="6"/>
      <c r="E28" s="6"/>
      <c r="F28" s="6"/>
      <c r="G28" s="7"/>
      <c r="H28" s="6"/>
      <c r="I28" s="31"/>
      <c r="J28" s="6"/>
      <c r="K28" s="6"/>
      <c r="L28" s="6"/>
      <c r="M28" s="8"/>
      <c r="N28" s="8"/>
    </row>
    <row r="29" spans="1:14" ht="15" x14ac:dyDescent="0.2">
      <c r="A29" s="39">
        <v>1722131</v>
      </c>
      <c r="B29" s="42"/>
      <c r="C29" s="39">
        <v>812</v>
      </c>
      <c r="D29" s="6" t="s">
        <v>34</v>
      </c>
      <c r="E29" s="6" t="s">
        <v>34</v>
      </c>
      <c r="F29" s="6"/>
      <c r="G29" s="7" t="s">
        <v>35</v>
      </c>
      <c r="H29" s="6">
        <v>94961681</v>
      </c>
      <c r="I29" s="31" t="s">
        <v>36</v>
      </c>
      <c r="J29" s="6">
        <v>47</v>
      </c>
      <c r="K29" s="6">
        <v>1</v>
      </c>
      <c r="L29" s="39">
        <v>2</v>
      </c>
      <c r="M29" s="8">
        <v>7.42</v>
      </c>
      <c r="N29" s="8">
        <f>J29*M29</f>
        <v>348.74</v>
      </c>
    </row>
    <row r="30" spans="1:14" ht="15" x14ac:dyDescent="0.2">
      <c r="A30" s="39"/>
      <c r="B30" s="42"/>
      <c r="C30" s="39"/>
      <c r="D30" s="6" t="s">
        <v>38</v>
      </c>
      <c r="E30" s="6" t="s">
        <v>38</v>
      </c>
      <c r="F30" s="6"/>
      <c r="G30" s="7" t="s">
        <v>39</v>
      </c>
      <c r="H30" s="6">
        <v>94961693</v>
      </c>
      <c r="I30" s="31" t="s">
        <v>40</v>
      </c>
      <c r="J30" s="6">
        <v>47</v>
      </c>
      <c r="K30" s="6">
        <v>1</v>
      </c>
      <c r="L30" s="39"/>
      <c r="M30" s="8">
        <v>8</v>
      </c>
      <c r="N30" s="8">
        <f>J30*M30</f>
        <v>376</v>
      </c>
    </row>
    <row r="31" spans="1:14" ht="15" x14ac:dyDescent="0.2">
      <c r="A31" s="6"/>
      <c r="B31" s="6"/>
      <c r="C31" s="6"/>
      <c r="D31" s="6"/>
      <c r="E31" s="6"/>
      <c r="F31" s="6"/>
      <c r="G31" s="7"/>
      <c r="H31" s="6"/>
      <c r="I31" s="31"/>
      <c r="J31" s="6">
        <f>SUM(J29:J30)</f>
        <v>94</v>
      </c>
      <c r="K31" s="6"/>
      <c r="L31" s="6"/>
      <c r="M31" s="8"/>
      <c r="N31" s="8">
        <f>SUM(N29:N30)</f>
        <v>724.74</v>
      </c>
    </row>
    <row r="32" spans="1:14" ht="15" x14ac:dyDescent="0.2">
      <c r="A32" s="6"/>
      <c r="B32" s="6"/>
      <c r="C32" s="6"/>
      <c r="D32" s="6"/>
      <c r="E32" s="6"/>
      <c r="F32" s="6"/>
      <c r="G32" s="7"/>
      <c r="H32" s="6"/>
      <c r="I32" s="31"/>
      <c r="J32" s="6"/>
      <c r="K32" s="6"/>
      <c r="L32" s="6"/>
      <c r="M32" s="8"/>
      <c r="N32" s="8"/>
    </row>
    <row r="33" spans="1:14" ht="15" x14ac:dyDescent="0.2">
      <c r="A33" s="39">
        <v>1722132</v>
      </c>
      <c r="B33" s="42"/>
      <c r="C33" s="39">
        <v>812</v>
      </c>
      <c r="D33" s="6" t="s">
        <v>34</v>
      </c>
      <c r="E33" s="6" t="s">
        <v>34</v>
      </c>
      <c r="F33" s="6"/>
      <c r="G33" s="7" t="s">
        <v>35</v>
      </c>
      <c r="H33" s="6">
        <v>94961681</v>
      </c>
      <c r="I33" s="31" t="s">
        <v>36</v>
      </c>
      <c r="J33" s="6">
        <v>53</v>
      </c>
      <c r="K33" s="6">
        <v>1</v>
      </c>
      <c r="L33" s="39">
        <v>2</v>
      </c>
      <c r="M33" s="8">
        <v>7.42</v>
      </c>
      <c r="N33" s="8">
        <f>J33*M33</f>
        <v>393.26</v>
      </c>
    </row>
    <row r="34" spans="1:14" ht="15" x14ac:dyDescent="0.2">
      <c r="A34" s="39"/>
      <c r="B34" s="42"/>
      <c r="C34" s="39"/>
      <c r="D34" s="6" t="s">
        <v>38</v>
      </c>
      <c r="E34" s="6" t="s">
        <v>38</v>
      </c>
      <c r="F34" s="6"/>
      <c r="G34" s="7" t="s">
        <v>39</v>
      </c>
      <c r="H34" s="6">
        <v>94961693</v>
      </c>
      <c r="I34" s="31" t="s">
        <v>40</v>
      </c>
      <c r="J34" s="6">
        <v>53</v>
      </c>
      <c r="K34" s="6">
        <v>1</v>
      </c>
      <c r="L34" s="39"/>
      <c r="M34" s="8">
        <v>8</v>
      </c>
      <c r="N34" s="8">
        <f>J34*M34</f>
        <v>424</v>
      </c>
    </row>
    <row r="35" spans="1:14" ht="15" x14ac:dyDescent="0.2">
      <c r="A35" s="6"/>
      <c r="B35" s="6"/>
      <c r="C35" s="6"/>
      <c r="D35" s="6"/>
      <c r="E35" s="6"/>
      <c r="F35" s="6"/>
      <c r="G35" s="7"/>
      <c r="H35" s="6"/>
      <c r="I35" s="31"/>
      <c r="J35" s="6">
        <f>SUM(J33:J34)</f>
        <v>106</v>
      </c>
      <c r="K35" s="6"/>
      <c r="L35" s="6"/>
      <c r="M35" s="8"/>
      <c r="N35" s="8">
        <f>SUM(N33:N34)</f>
        <v>817.26</v>
      </c>
    </row>
    <row r="36" spans="1:14" ht="15" x14ac:dyDescent="0.2">
      <c r="A36" s="6"/>
      <c r="B36" s="6"/>
      <c r="C36" s="6"/>
      <c r="D36" s="6"/>
      <c r="E36" s="6"/>
      <c r="F36" s="6"/>
      <c r="G36" s="7"/>
      <c r="H36" s="6"/>
      <c r="I36" s="31"/>
      <c r="J36" s="6"/>
      <c r="K36" s="6"/>
      <c r="L36" s="6"/>
      <c r="M36" s="8"/>
      <c r="N36" s="8"/>
    </row>
    <row r="37" spans="1:14" ht="15" x14ac:dyDescent="0.2">
      <c r="A37" s="39">
        <v>1722133</v>
      </c>
      <c r="B37" s="42"/>
      <c r="C37" s="39">
        <v>812</v>
      </c>
      <c r="D37" s="6" t="s">
        <v>41</v>
      </c>
      <c r="E37" s="6" t="s">
        <v>41</v>
      </c>
      <c r="F37" s="6"/>
      <c r="G37" s="7" t="s">
        <v>42</v>
      </c>
      <c r="H37" s="6">
        <v>94961666</v>
      </c>
      <c r="I37" s="31" t="s">
        <v>43</v>
      </c>
      <c r="J37" s="6">
        <v>100</v>
      </c>
      <c r="K37" s="6">
        <v>1</v>
      </c>
      <c r="L37" s="39">
        <v>2</v>
      </c>
      <c r="M37" s="8">
        <v>7.42</v>
      </c>
      <c r="N37" s="8">
        <f>J37*M37</f>
        <v>742</v>
      </c>
    </row>
    <row r="38" spans="1:14" ht="120" x14ac:dyDescent="0.2">
      <c r="A38" s="39"/>
      <c r="B38" s="42"/>
      <c r="C38" s="39"/>
      <c r="D38" s="6" t="s">
        <v>44</v>
      </c>
      <c r="E38" s="6" t="s">
        <v>44</v>
      </c>
      <c r="F38" s="6"/>
      <c r="G38" s="7" t="s">
        <v>45</v>
      </c>
      <c r="H38" s="6">
        <v>94961679</v>
      </c>
      <c r="I38" s="33" t="s">
        <v>46</v>
      </c>
      <c r="J38" s="6">
        <v>100</v>
      </c>
      <c r="K38" s="6">
        <v>1</v>
      </c>
      <c r="L38" s="39"/>
      <c r="M38" s="8">
        <v>9</v>
      </c>
      <c r="N38" s="8">
        <f>J38*M38</f>
        <v>900</v>
      </c>
    </row>
    <row r="39" spans="1:14" ht="15" x14ac:dyDescent="0.2">
      <c r="A39" s="6"/>
      <c r="B39" s="6"/>
      <c r="C39" s="6"/>
      <c r="D39" s="6"/>
      <c r="E39" s="6"/>
      <c r="F39" s="6"/>
      <c r="G39" s="7"/>
      <c r="H39" s="6"/>
      <c r="I39" s="31"/>
      <c r="J39" s="6">
        <f>SUM(J37:J38)</f>
        <v>200</v>
      </c>
      <c r="K39" s="6"/>
      <c r="L39" s="6"/>
      <c r="M39" s="8"/>
      <c r="N39" s="8">
        <f>SUM(N37:N38)</f>
        <v>1642</v>
      </c>
    </row>
    <row r="40" spans="1:14" ht="15" x14ac:dyDescent="0.2">
      <c r="A40" s="6"/>
      <c r="B40" s="6"/>
      <c r="C40" s="6"/>
      <c r="D40" s="6"/>
      <c r="E40" s="6"/>
      <c r="F40" s="6"/>
      <c r="G40" s="7"/>
      <c r="H40" s="6"/>
      <c r="I40" s="31"/>
      <c r="J40" s="6"/>
      <c r="K40" s="6"/>
      <c r="L40" s="6"/>
      <c r="M40" s="8"/>
      <c r="N40" s="8"/>
    </row>
    <row r="41" spans="1:14" ht="15" x14ac:dyDescent="0.2">
      <c r="A41" s="39">
        <v>1722134</v>
      </c>
      <c r="B41" s="42"/>
      <c r="C41" s="39">
        <v>812</v>
      </c>
      <c r="D41" s="6" t="s">
        <v>47</v>
      </c>
      <c r="E41" s="6" t="s">
        <v>47</v>
      </c>
      <c r="F41" s="6"/>
      <c r="G41" s="7" t="s">
        <v>48</v>
      </c>
      <c r="H41" s="6">
        <v>94961639</v>
      </c>
      <c r="I41" s="31" t="s">
        <v>40</v>
      </c>
      <c r="J41" s="6">
        <v>47</v>
      </c>
      <c r="K41" s="6">
        <v>1</v>
      </c>
      <c r="L41" s="39">
        <v>2</v>
      </c>
      <c r="M41" s="8">
        <v>8</v>
      </c>
      <c r="N41" s="8">
        <f>J41*M41</f>
        <v>376</v>
      </c>
    </row>
    <row r="42" spans="1:14" ht="15" x14ac:dyDescent="0.2">
      <c r="A42" s="39"/>
      <c r="B42" s="42"/>
      <c r="C42" s="39"/>
      <c r="D42" s="6" t="s">
        <v>49</v>
      </c>
      <c r="E42" s="6" t="s">
        <v>49</v>
      </c>
      <c r="F42" s="6"/>
      <c r="G42" s="7" t="s">
        <v>50</v>
      </c>
      <c r="H42" s="6">
        <v>94961627</v>
      </c>
      <c r="I42" s="31" t="s">
        <v>36</v>
      </c>
      <c r="J42" s="6">
        <v>47</v>
      </c>
      <c r="K42" s="6">
        <v>1</v>
      </c>
      <c r="L42" s="39"/>
      <c r="M42" s="8">
        <v>7.42</v>
      </c>
      <c r="N42" s="8">
        <f>J42*M42</f>
        <v>348.74</v>
      </c>
    </row>
    <row r="43" spans="1:14" ht="15" x14ac:dyDescent="0.2">
      <c r="A43" s="6"/>
      <c r="B43" s="6"/>
      <c r="C43" s="6"/>
      <c r="D43" s="6"/>
      <c r="E43" s="6"/>
      <c r="F43" s="6"/>
      <c r="G43" s="7"/>
      <c r="H43" s="6"/>
      <c r="I43" s="31"/>
      <c r="J43" s="6">
        <f>SUM(J41:J42)</f>
        <v>94</v>
      </c>
      <c r="K43" s="6"/>
      <c r="L43" s="6"/>
      <c r="M43" s="8"/>
      <c r="N43" s="8">
        <f>SUM(N41:N42)</f>
        <v>724.74</v>
      </c>
    </row>
    <row r="44" spans="1:14" ht="15" x14ac:dyDescent="0.2">
      <c r="A44" s="6"/>
      <c r="B44" s="6"/>
      <c r="C44" s="6"/>
      <c r="D44" s="6"/>
      <c r="E44" s="6"/>
      <c r="F44" s="6"/>
      <c r="G44" s="7"/>
      <c r="H44" s="6"/>
      <c r="I44" s="31"/>
      <c r="J44" s="6"/>
      <c r="K44" s="6"/>
      <c r="L44" s="6"/>
      <c r="M44" s="8"/>
      <c r="N44" s="8"/>
    </row>
    <row r="45" spans="1:14" ht="15" x14ac:dyDescent="0.2">
      <c r="A45" s="39">
        <v>1722135</v>
      </c>
      <c r="B45" s="42"/>
      <c r="C45" s="39">
        <v>812</v>
      </c>
      <c r="D45" s="6" t="s">
        <v>47</v>
      </c>
      <c r="E45" s="6" t="s">
        <v>47</v>
      </c>
      <c r="F45" s="6"/>
      <c r="G45" s="7" t="s">
        <v>48</v>
      </c>
      <c r="H45" s="6">
        <v>94961639</v>
      </c>
      <c r="I45" s="31" t="s">
        <v>40</v>
      </c>
      <c r="J45" s="6">
        <v>53</v>
      </c>
      <c r="K45" s="6">
        <v>1</v>
      </c>
      <c r="L45" s="39">
        <v>2</v>
      </c>
      <c r="M45" s="8">
        <v>8</v>
      </c>
      <c r="N45" s="8">
        <f>J45*M45</f>
        <v>424</v>
      </c>
    </row>
    <row r="46" spans="1:14" ht="15" x14ac:dyDescent="0.2">
      <c r="A46" s="39"/>
      <c r="B46" s="42"/>
      <c r="C46" s="39"/>
      <c r="D46" s="6" t="s">
        <v>49</v>
      </c>
      <c r="E46" s="6" t="s">
        <v>49</v>
      </c>
      <c r="F46" s="6"/>
      <c r="G46" s="7" t="s">
        <v>50</v>
      </c>
      <c r="H46" s="6">
        <v>94961627</v>
      </c>
      <c r="I46" s="31" t="s">
        <v>36</v>
      </c>
      <c r="J46" s="6">
        <v>53</v>
      </c>
      <c r="K46" s="6">
        <v>1</v>
      </c>
      <c r="L46" s="39"/>
      <c r="M46" s="8">
        <v>7.42</v>
      </c>
      <c r="N46" s="8">
        <f>J46*M46</f>
        <v>393.26</v>
      </c>
    </row>
    <row r="47" spans="1:14" ht="15" x14ac:dyDescent="0.2">
      <c r="A47" s="6"/>
      <c r="B47" s="6"/>
      <c r="C47" s="6"/>
      <c r="D47" s="6"/>
      <c r="E47" s="6"/>
      <c r="F47" s="6"/>
      <c r="G47" s="7"/>
      <c r="H47" s="6"/>
      <c r="I47" s="31"/>
      <c r="J47" s="6">
        <f>SUM(J45:J46)</f>
        <v>106</v>
      </c>
      <c r="K47" s="6"/>
      <c r="L47" s="6"/>
      <c r="M47" s="8"/>
      <c r="N47" s="8">
        <f>SUM(N45:N46)</f>
        <v>817.26</v>
      </c>
    </row>
    <row r="48" spans="1:14" ht="15" x14ac:dyDescent="0.2">
      <c r="A48" s="6"/>
      <c r="B48" s="6"/>
      <c r="C48" s="6"/>
      <c r="D48" s="6"/>
      <c r="E48" s="6"/>
      <c r="F48" s="6"/>
      <c r="G48" s="7"/>
      <c r="H48" s="6"/>
      <c r="I48" s="31"/>
      <c r="J48" s="6"/>
      <c r="K48" s="6"/>
      <c r="L48" s="6"/>
      <c r="M48" s="8"/>
      <c r="N48" s="8"/>
    </row>
    <row r="49" spans="1:14" ht="120" x14ac:dyDescent="0.2">
      <c r="A49" s="39">
        <v>1722144</v>
      </c>
      <c r="B49" s="42"/>
      <c r="C49" s="39">
        <v>812</v>
      </c>
      <c r="D49" s="6" t="s">
        <v>51</v>
      </c>
      <c r="E49" s="6" t="s">
        <v>51</v>
      </c>
      <c r="F49" s="6"/>
      <c r="G49" s="7" t="s">
        <v>52</v>
      </c>
      <c r="H49" s="6">
        <v>94961450</v>
      </c>
      <c r="I49" s="33" t="s">
        <v>53</v>
      </c>
      <c r="J49" s="6">
        <v>100</v>
      </c>
      <c r="K49" s="6">
        <v>1</v>
      </c>
      <c r="L49" s="39">
        <v>2</v>
      </c>
      <c r="M49" s="8">
        <v>20.81</v>
      </c>
      <c r="N49" s="8">
        <f>J49*M49</f>
        <v>2081</v>
      </c>
    </row>
    <row r="50" spans="1:14" ht="120" x14ac:dyDescent="0.2">
      <c r="A50" s="39"/>
      <c r="B50" s="42"/>
      <c r="C50" s="39"/>
      <c r="D50" s="6" t="s">
        <v>54</v>
      </c>
      <c r="E50" s="6" t="s">
        <v>54</v>
      </c>
      <c r="F50" s="6"/>
      <c r="G50" s="7" t="s">
        <v>55</v>
      </c>
      <c r="H50" s="6">
        <v>94961462</v>
      </c>
      <c r="I50" s="33" t="s">
        <v>56</v>
      </c>
      <c r="J50" s="6">
        <v>100</v>
      </c>
      <c r="K50" s="6">
        <v>1</v>
      </c>
      <c r="L50" s="39"/>
      <c r="M50" s="8">
        <v>24</v>
      </c>
      <c r="N50" s="8">
        <f>J50*M50</f>
        <v>2400</v>
      </c>
    </row>
    <row r="51" spans="1:14" ht="15" x14ac:dyDescent="0.2">
      <c r="A51" s="6"/>
      <c r="B51" s="6"/>
      <c r="C51" s="6"/>
      <c r="D51" s="6"/>
      <c r="E51" s="6"/>
      <c r="F51" s="6"/>
      <c r="G51" s="7"/>
      <c r="H51" s="6"/>
      <c r="I51" s="31"/>
      <c r="J51" s="6">
        <f>SUM(J49:J50)</f>
        <v>200</v>
      </c>
      <c r="K51" s="6"/>
      <c r="L51" s="6"/>
      <c r="M51" s="8"/>
      <c r="N51" s="8">
        <f>SUM(N49:N50)</f>
        <v>4481</v>
      </c>
    </row>
    <row r="52" spans="1:14" ht="15" x14ac:dyDescent="0.2">
      <c r="A52" s="6"/>
      <c r="B52" s="6"/>
      <c r="C52" s="6"/>
      <c r="D52" s="6"/>
      <c r="E52" s="6"/>
      <c r="F52" s="6"/>
      <c r="G52" s="7"/>
      <c r="H52" s="6"/>
      <c r="I52" s="31"/>
      <c r="J52" s="6"/>
      <c r="K52" s="6"/>
      <c r="L52" s="6"/>
      <c r="M52" s="8"/>
      <c r="N52" s="8"/>
    </row>
    <row r="53" spans="1:14" ht="120" x14ac:dyDescent="0.2">
      <c r="A53" s="39">
        <v>1722147</v>
      </c>
      <c r="B53" s="42"/>
      <c r="C53" s="39">
        <v>812</v>
      </c>
      <c r="D53" s="6" t="s">
        <v>83</v>
      </c>
      <c r="E53" s="6" t="s">
        <v>83</v>
      </c>
      <c r="F53" s="6"/>
      <c r="G53" s="7" t="s">
        <v>87</v>
      </c>
      <c r="H53" s="6">
        <v>94961572</v>
      </c>
      <c r="I53" s="33" t="s">
        <v>56</v>
      </c>
      <c r="J53" s="6">
        <v>100</v>
      </c>
      <c r="K53" s="6">
        <v>1</v>
      </c>
      <c r="L53" s="39">
        <v>2</v>
      </c>
      <c r="M53" s="8">
        <v>24</v>
      </c>
      <c r="N53" s="8">
        <f>J53*M53</f>
        <v>2400</v>
      </c>
    </row>
    <row r="54" spans="1:14" ht="120" x14ac:dyDescent="0.2">
      <c r="A54" s="39"/>
      <c r="B54" s="42"/>
      <c r="C54" s="39"/>
      <c r="D54" s="6" t="s">
        <v>84</v>
      </c>
      <c r="E54" s="6" t="s">
        <v>84</v>
      </c>
      <c r="F54" s="6"/>
      <c r="G54" s="7" t="s">
        <v>88</v>
      </c>
      <c r="H54" s="6">
        <v>94961584</v>
      </c>
      <c r="I54" s="34" t="s">
        <v>56</v>
      </c>
      <c r="J54" s="6">
        <v>100</v>
      </c>
      <c r="K54" s="6">
        <v>1</v>
      </c>
      <c r="L54" s="39"/>
      <c r="M54" s="8">
        <v>24</v>
      </c>
      <c r="N54" s="8">
        <f>J54*M54</f>
        <v>2400</v>
      </c>
    </row>
  </sheetData>
  <mergeCells count="52">
    <mergeCell ref="A2:A3"/>
    <mergeCell ref="B2:B3"/>
    <mergeCell ref="C2:C3"/>
    <mergeCell ref="L2:L3"/>
    <mergeCell ref="A6:A7"/>
    <mergeCell ref="B6:B7"/>
    <mergeCell ref="C6:C7"/>
    <mergeCell ref="L6:L7"/>
    <mergeCell ref="A10:A12"/>
    <mergeCell ref="B10:B12"/>
    <mergeCell ref="C10:C12"/>
    <mergeCell ref="L10:L12"/>
    <mergeCell ref="A15:A17"/>
    <mergeCell ref="B15:B17"/>
    <mergeCell ref="C15:C17"/>
    <mergeCell ref="L15:L17"/>
    <mergeCell ref="A20:A22"/>
    <mergeCell ref="B20:B22"/>
    <mergeCell ref="C20:C22"/>
    <mergeCell ref="L20:L22"/>
    <mergeCell ref="A25:A26"/>
    <mergeCell ref="B25:B26"/>
    <mergeCell ref="C25:C26"/>
    <mergeCell ref="L25:L26"/>
    <mergeCell ref="A29:A30"/>
    <mergeCell ref="B29:B30"/>
    <mergeCell ref="C29:C30"/>
    <mergeCell ref="L29:L30"/>
    <mergeCell ref="A33:A34"/>
    <mergeCell ref="B33:B34"/>
    <mergeCell ref="C33:C34"/>
    <mergeCell ref="L33:L34"/>
    <mergeCell ref="A37:A38"/>
    <mergeCell ref="B37:B38"/>
    <mergeCell ref="C37:C38"/>
    <mergeCell ref="L37:L38"/>
    <mergeCell ref="A41:A42"/>
    <mergeCell ref="B41:B42"/>
    <mergeCell ref="C41:C42"/>
    <mergeCell ref="L41:L42"/>
    <mergeCell ref="A53:A54"/>
    <mergeCell ref="B53:B54"/>
    <mergeCell ref="C53:C54"/>
    <mergeCell ref="L53:L54"/>
    <mergeCell ref="A45:A46"/>
    <mergeCell ref="B45:B46"/>
    <mergeCell ref="C45:C46"/>
    <mergeCell ref="L45:L46"/>
    <mergeCell ref="A49:A50"/>
    <mergeCell ref="B49:B50"/>
    <mergeCell ref="C49:C50"/>
    <mergeCell ref="L49:L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Sheet5</vt:lpstr>
      <vt:lpstr>Sheet2</vt:lpstr>
      <vt:lpstr>Sheet6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2025-10-16T05:20:42Z</dcterms:created>
  <dcterms:modified xsi:type="dcterms:W3CDTF">2025-10-22T02:07:04Z</dcterms:modified>
</cp:coreProperties>
</file>