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<sst xmlns="http://schemas.openxmlformats.org/spreadsheetml/2006/main" count="50" uniqueCount="50">
  <si>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</si>
  <si>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</si>
  <si>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</si>
  <si>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09/22/2025</t>
  </si>
  <si>
    <t>End Date:</t>
  </si>
  <si>
    <t>10/05/2025</t>
  </si>
  <si>
    <t>Report Run Date:</t>
  </si>
  <si>
    <t>10/06/2025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</si>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</sst>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815559</v>
      </c>
      <c r="C5" s="11">
        <f>=ROUNDDOWN(32.7393047967339,0)</f>
      </c>
      <c r="D5" s="11">
        <v>130587</v>
      </c>
      <c r="E5" s="12">
        <v>0.875</v>
      </c>
      <c r="F5" s="11"/>
      <c r="G5" s="11">
        <f>=ROUNDDOWN({0},0)</f>
      </c>
      <c r="H5" s="11"/>
      <c r="I5" s="12">
        <v>0.8682</v>
      </c>
      <c r="J5" s="11">
        <v>12040</v>
      </c>
      <c r="K5" s="13">
        <v>640390.22</v>
      </c>
      <c r="L5" s="11">
        <v>2167</v>
      </c>
      <c r="M5" s="14">
        <v>295.52</v>
      </c>
      <c r="N5" s="11">
        <v>26128</v>
      </c>
      <c r="O5" s="13">
        <v>1182453.55</v>
      </c>
      <c r="P5" s="11">
        <v>1906</v>
      </c>
      <c r="Q5" s="14">
        <v>620.38</v>
      </c>
      <c r="R5" s="12">
        <v>-0.5392</v>
      </c>
      <c r="S5" s="12">
        <v>-0.4584</v>
      </c>
      <c r="T5" s="12">
        <v>0.1369</v>
      </c>
      <c r="U5" s="12">
        <v>-0.5236</v>
      </c>
      <c r="V5" s="11">
        <v>4535</v>
      </c>
      <c r="W5" s="13">
        <v>224189.39</v>
      </c>
      <c r="X5" s="11"/>
      <c r="Y5" s="11">
        <v>16742</v>
      </c>
      <c r="Z5" s="13">
        <v>678580.32</v>
      </c>
      <c r="AA5" s="11">
        <v>1848</v>
      </c>
      <c r="AB5" s="12">
        <v>-0.7291</v>
      </c>
      <c r="AC5" s="12">
        <v>-0.6696</v>
      </c>
      <c r="AD5" s="11">
        <v>4078</v>
      </c>
      <c r="AE5" s="13">
        <v>239515.73</v>
      </c>
      <c r="AF5" s="11"/>
      <c r="AG5" s="11">
        <v>5125</v>
      </c>
      <c r="AH5" s="13">
        <v>296938.21</v>
      </c>
      <c r="AI5" s="11">
        <v>1684</v>
      </c>
      <c r="AJ5" s="12">
        <v>-0.2043</v>
      </c>
      <c r="AK5" s="12">
        <v>-0.1934</v>
      </c>
      <c r="AL5" s="11">
        <v>2651</v>
      </c>
      <c r="AM5" s="13">
        <v>142574.42</v>
      </c>
      <c r="AN5" s="11"/>
      <c r="AO5" s="11">
        <v>1844</v>
      </c>
      <c r="AP5" s="13">
        <v>88553.1</v>
      </c>
      <c r="AQ5" s="11">
        <v>1647</v>
      </c>
      <c r="AR5" s="12">
        <v>0.4376</v>
      </c>
      <c r="AS5" s="12">
        <v>0.61</v>
      </c>
      <c r="AT5" s="11">
        <v>776</v>
      </c>
      <c r="AU5" s="13">
        <v>34110.68</v>
      </c>
      <c r="AV5" s="11"/>
      <c r="AW5" s="11">
        <v>2417</v>
      </c>
      <c r="AX5" s="13">
        <v>118381.92</v>
      </c>
      <c r="AY5" s="11">
        <v>1380</v>
      </c>
      <c r="AZ5" s="12">
        <v>-0.6789</v>
      </c>
      <c r="BA5" s="12">
        <v>-0.7119</v>
      </c>
    </row>
    <row r="6">
      <c r="A6" s="10" t="s">
        <v>36</v>
      </c>
      <c r="B6" s="11">
        <v>22624</v>
      </c>
      <c r="C6" s="11">
        <f>=ROUNDDOWN(57.9656674353062,0)</f>
      </c>
      <c r="D6" s="11"/>
      <c r="E6" s="12">
        <v>0.3682</v>
      </c>
      <c r="F6" s="11"/>
      <c r="G6" s="11">
        <f>=ROUNDDOWN({0},0)</f>
      </c>
      <c r="H6" s="11"/>
      <c r="I6" s="12"/>
      <c r="J6" s="11">
        <v>306</v>
      </c>
      <c r="K6" s="13">
        <v>5674.19</v>
      </c>
      <c r="L6" s="11">
        <v>69</v>
      </c>
      <c r="M6" s="14">
        <v>82.23</v>
      </c>
      <c r="N6" s="11">
        <v>563</v>
      </c>
      <c r="O6" s="13">
        <v>8773.17</v>
      </c>
      <c r="P6" s="11">
        <v>408</v>
      </c>
      <c r="Q6" s="14">
        <v>21.5</v>
      </c>
      <c r="R6" s="12">
        <v>-0.4565</v>
      </c>
      <c r="S6" s="12">
        <v>-0.3532</v>
      </c>
      <c r="T6" s="12">
        <v>-0.8309</v>
      </c>
      <c r="U6" s="12">
        <v>2.8247</v>
      </c>
      <c r="V6" s="11">
        <v>43</v>
      </c>
      <c r="W6" s="13">
        <v>874.26</v>
      </c>
      <c r="X6" s="11"/>
      <c r="Y6" s="11"/>
      <c r="Z6" s="13"/>
      <c r="AA6" s="11">
        <v>8</v>
      </c>
      <c r="AB6" s="12"/>
      <c r="AC6" s="12"/>
      <c r="AD6" s="11">
        <v>182</v>
      </c>
      <c r="AE6" s="13">
        <v>3288.45</v>
      </c>
      <c r="AF6" s="11"/>
      <c r="AG6" s="11">
        <v>432</v>
      </c>
      <c r="AH6" s="13">
        <v>6418.86</v>
      </c>
      <c r="AI6" s="11">
        <v>408</v>
      </c>
      <c r="AJ6" s="12">
        <v>-0.5787</v>
      </c>
      <c r="AK6" s="12">
        <v>-0.4877</v>
      </c>
      <c r="AL6" s="11">
        <v>81</v>
      </c>
      <c r="AM6" s="13">
        <v>1511.48</v>
      </c>
      <c r="AN6" s="11"/>
      <c r="AO6" s="11">
        <v>131</v>
      </c>
      <c r="AP6" s="13">
        <v>2354.31</v>
      </c>
      <c r="AQ6" s="11">
        <v>47</v>
      </c>
      <c r="AR6" s="12">
        <v>-0.3817</v>
      </c>
      <c r="AS6" s="12">
        <v>-0.358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10805</v>
      </c>
      <c r="C7" s="11">
        <f>=ROUNDDOWN(9.6697691068552,0)</f>
      </c>
      <c r="D7" s="11">
        <v>18629</v>
      </c>
      <c r="E7" s="12">
        <v>0.6577</v>
      </c>
      <c r="F7" s="11"/>
      <c r="G7" s="11">
        <f>=ROUNDDOWN({0},0)</f>
      </c>
      <c r="H7" s="11"/>
      <c r="I7" s="12"/>
      <c r="J7" s="11">
        <v>208</v>
      </c>
      <c r="K7" s="13">
        <v>11132.87</v>
      </c>
      <c r="L7" s="11">
        <v>104</v>
      </c>
      <c r="M7" s="14">
        <v>107.05</v>
      </c>
      <c r="N7" s="11">
        <v>494</v>
      </c>
      <c r="O7" s="13">
        <v>22755.41</v>
      </c>
      <c r="P7" s="11">
        <v>164</v>
      </c>
      <c r="Q7" s="14">
        <v>138.75</v>
      </c>
      <c r="R7" s="12">
        <v>-0.5789</v>
      </c>
      <c r="S7" s="12">
        <v>-0.5108</v>
      </c>
      <c r="T7" s="12">
        <v>-0.3659</v>
      </c>
      <c r="U7" s="12">
        <v>-0.2285</v>
      </c>
      <c r="V7" s="11">
        <v>52</v>
      </c>
      <c r="W7" s="13">
        <v>2181.64</v>
      </c>
      <c r="X7" s="11"/>
      <c r="Y7" s="11">
        <v>295</v>
      </c>
      <c r="Z7" s="13">
        <v>13210.62</v>
      </c>
      <c r="AA7" s="11">
        <v>164</v>
      </c>
      <c r="AB7" s="12">
        <v>-0.8237</v>
      </c>
      <c r="AC7" s="12">
        <v>-0.8349</v>
      </c>
      <c r="AD7" s="11">
        <v>57</v>
      </c>
      <c r="AE7" s="13">
        <v>2661.22</v>
      </c>
      <c r="AF7" s="11"/>
      <c r="AG7" s="11">
        <v>42</v>
      </c>
      <c r="AH7" s="13">
        <v>2021.94</v>
      </c>
      <c r="AI7" s="11">
        <v>139</v>
      </c>
      <c r="AJ7" s="12">
        <v>0.3571</v>
      </c>
      <c r="AK7" s="12">
        <v>0.3162</v>
      </c>
      <c r="AL7" s="11">
        <v>33</v>
      </c>
      <c r="AM7" s="13">
        <v>1593.22</v>
      </c>
      <c r="AN7" s="11"/>
      <c r="AO7" s="11">
        <v>41</v>
      </c>
      <c r="AP7" s="13">
        <v>1014.02</v>
      </c>
      <c r="AQ7" s="11">
        <v>103</v>
      </c>
      <c r="AR7" s="12">
        <v>-0.1951</v>
      </c>
      <c r="AS7" s="12">
        <v>0.5712</v>
      </c>
      <c r="AT7" s="11">
        <v>66</v>
      </c>
      <c r="AU7" s="13">
        <v>4696.79</v>
      </c>
      <c r="AV7" s="11"/>
      <c r="AW7" s="11">
        <v>116</v>
      </c>
      <c r="AX7" s="13">
        <v>6508.83</v>
      </c>
      <c r="AY7" s="11">
        <v>126</v>
      </c>
      <c r="AZ7" s="12">
        <v>-0.431</v>
      </c>
      <c r="BA7" s="12">
        <v>-0.2784</v>
      </c>
    </row>
    <row r="8">
      <c r="A8" s="10" t="s">
        <v>38</v>
      </c>
      <c r="B8" s="11">
        <v>182356</v>
      </c>
      <c r="C8" s="11">
        <f>=ROUNDDOWN(41.3730828568836,0)</f>
      </c>
      <c r="D8" s="11">
        <v>28693</v>
      </c>
      <c r="E8" s="12">
        <v>0.924</v>
      </c>
      <c r="F8" s="11"/>
      <c r="G8" s="11">
        <f>=ROUNDDOWN({0},0)</f>
      </c>
      <c r="H8" s="11"/>
      <c r="I8" s="12"/>
      <c r="J8" s="11">
        <v>2802</v>
      </c>
      <c r="K8" s="13">
        <v>87253.36</v>
      </c>
      <c r="L8" s="11">
        <v>250</v>
      </c>
      <c r="M8" s="14">
        <v>349.01</v>
      </c>
      <c r="N8" s="11">
        <v>4421</v>
      </c>
      <c r="O8" s="13">
        <v>126223.42</v>
      </c>
      <c r="P8" s="11">
        <v>288</v>
      </c>
      <c r="Q8" s="14">
        <v>438.28</v>
      </c>
      <c r="R8" s="12">
        <v>-0.3662</v>
      </c>
      <c r="S8" s="12">
        <v>-0.3087</v>
      </c>
      <c r="T8" s="12">
        <v>-0.1319</v>
      </c>
      <c r="U8" s="12">
        <v>-0.2037</v>
      </c>
      <c r="V8" s="11">
        <v>787</v>
      </c>
      <c r="W8" s="13">
        <v>21472.59</v>
      </c>
      <c r="X8" s="11"/>
      <c r="Y8" s="11">
        <v>2973</v>
      </c>
      <c r="Z8" s="13">
        <v>80265.13</v>
      </c>
      <c r="AA8" s="11">
        <v>280</v>
      </c>
      <c r="AB8" s="12">
        <v>-0.7353</v>
      </c>
      <c r="AC8" s="12">
        <v>-0.7325</v>
      </c>
      <c r="AD8" s="11">
        <v>1129</v>
      </c>
      <c r="AE8" s="13">
        <v>36366.97</v>
      </c>
      <c r="AF8" s="11"/>
      <c r="AG8" s="11">
        <v>577</v>
      </c>
      <c r="AH8" s="13">
        <v>19136.08</v>
      </c>
      <c r="AI8" s="11">
        <v>283</v>
      </c>
      <c r="AJ8" s="12">
        <v>0.9567</v>
      </c>
      <c r="AK8" s="12">
        <v>0.9004</v>
      </c>
      <c r="AL8" s="11">
        <v>606</v>
      </c>
      <c r="AM8" s="13">
        <v>19913.6</v>
      </c>
      <c r="AN8" s="11"/>
      <c r="AO8" s="11">
        <v>323</v>
      </c>
      <c r="AP8" s="13">
        <v>8656.35</v>
      </c>
      <c r="AQ8" s="11">
        <v>236</v>
      </c>
      <c r="AR8" s="12">
        <v>0.8762</v>
      </c>
      <c r="AS8" s="12">
        <v>1.3005</v>
      </c>
      <c r="AT8" s="11">
        <v>280</v>
      </c>
      <c r="AU8" s="13">
        <v>9500.2</v>
      </c>
      <c r="AV8" s="11"/>
      <c r="AW8" s="11">
        <v>548</v>
      </c>
      <c r="AX8" s="13">
        <v>18165.86</v>
      </c>
      <c r="AY8" s="11">
        <v>226</v>
      </c>
      <c r="AZ8" s="12">
        <v>-0.4891</v>
      </c>
      <c r="BA8" s="12">
        <v>-0.477</v>
      </c>
    </row>
    <row r="9">
      <c r="A9" s="10" t="s">
        <v>39</v>
      </c>
      <c r="B9" s="11">
        <v>382793</v>
      </c>
      <c r="C9" s="11">
        <f>=ROUNDDOWN(40.7638570896118,0)</f>
      </c>
      <c r="D9" s="11">
        <v>82548</v>
      </c>
      <c r="E9" s="12">
        <v>0.8898</v>
      </c>
      <c r="F9" s="11"/>
      <c r="G9" s="11">
        <f>=ROUNDDOWN({0},0)</f>
      </c>
      <c r="H9" s="11"/>
      <c r="I9" s="12"/>
      <c r="J9" s="11">
        <v>3448</v>
      </c>
      <c r="K9" s="13">
        <v>68394.55</v>
      </c>
      <c r="L9" s="11">
        <v>355</v>
      </c>
      <c r="M9" s="14">
        <v>192.66</v>
      </c>
      <c r="N9" s="11">
        <v>4311</v>
      </c>
      <c r="O9" s="13">
        <v>82214.53</v>
      </c>
      <c r="P9" s="11">
        <v>257</v>
      </c>
      <c r="Q9" s="14">
        <v>319.9</v>
      </c>
      <c r="R9" s="12">
        <v>-0.2002</v>
      </c>
      <c r="S9" s="12">
        <v>-0.1681</v>
      </c>
      <c r="T9" s="12">
        <v>0.3813</v>
      </c>
      <c r="U9" s="12">
        <v>-0.3977</v>
      </c>
      <c r="V9" s="11">
        <v>798</v>
      </c>
      <c r="W9" s="13">
        <v>14517.93</v>
      </c>
      <c r="X9" s="11"/>
      <c r="Y9" s="11">
        <v>2382</v>
      </c>
      <c r="Z9" s="13">
        <v>43462.8</v>
      </c>
      <c r="AA9" s="11">
        <v>254</v>
      </c>
      <c r="AB9" s="12">
        <v>-0.665</v>
      </c>
      <c r="AC9" s="12">
        <v>-0.666</v>
      </c>
      <c r="AD9" s="11">
        <v>1692</v>
      </c>
      <c r="AE9" s="13">
        <v>34072.96</v>
      </c>
      <c r="AF9" s="11"/>
      <c r="AG9" s="11">
        <v>1099</v>
      </c>
      <c r="AH9" s="13">
        <v>22473.89</v>
      </c>
      <c r="AI9" s="11">
        <v>229</v>
      </c>
      <c r="AJ9" s="12">
        <v>0.5396</v>
      </c>
      <c r="AK9" s="12">
        <v>0.5161</v>
      </c>
      <c r="AL9" s="11">
        <v>656</v>
      </c>
      <c r="AM9" s="13">
        <v>13567.24</v>
      </c>
      <c r="AN9" s="11"/>
      <c r="AO9" s="11">
        <v>326</v>
      </c>
      <c r="AP9" s="13">
        <v>6254.51</v>
      </c>
      <c r="AQ9" s="11">
        <v>219</v>
      </c>
      <c r="AR9" s="12">
        <v>1.0123</v>
      </c>
      <c r="AS9" s="12">
        <v>1.1692</v>
      </c>
      <c r="AT9" s="11">
        <v>302</v>
      </c>
      <c r="AU9" s="13">
        <v>6236.42</v>
      </c>
      <c r="AV9" s="11"/>
      <c r="AW9" s="11">
        <v>504</v>
      </c>
      <c r="AX9" s="13">
        <v>10023.33</v>
      </c>
      <c r="AY9" s="11">
        <v>150</v>
      </c>
      <c r="AZ9" s="12">
        <v>-0.4008</v>
      </c>
      <c r="BA9" s="12">
        <v>-0.3778</v>
      </c>
    </row>
    <row r="10">
      <c r="A10" s="10" t="s">
        <v>40</v>
      </c>
      <c r="B10" s="11">
        <v>680253</v>
      </c>
      <c r="C10" s="11">
        <f>=ROUNDDOWN(44.90741290872,0)</f>
      </c>
      <c r="D10" s="11">
        <v>184329</v>
      </c>
      <c r="E10" s="12">
        <v>0.9063</v>
      </c>
      <c r="F10" s="11"/>
      <c r="G10" s="11">
        <f>=ROUNDDOWN({0},0)</f>
      </c>
      <c r="H10" s="11"/>
      <c r="I10" s="12"/>
      <c r="J10" s="11">
        <v>9117</v>
      </c>
      <c r="K10" s="13">
        <v>342084.68</v>
      </c>
      <c r="L10" s="11">
        <v>1127</v>
      </c>
      <c r="M10" s="14">
        <v>303.54</v>
      </c>
      <c r="N10" s="11">
        <v>17163</v>
      </c>
      <c r="O10" s="13">
        <v>563885.41</v>
      </c>
      <c r="P10" s="11">
        <v>1144</v>
      </c>
      <c r="Q10" s="14">
        <v>492.91</v>
      </c>
      <c r="R10" s="12">
        <v>-0.4688</v>
      </c>
      <c r="S10" s="12">
        <v>-0.3933</v>
      </c>
      <c r="T10" s="12">
        <v>-0.0149</v>
      </c>
      <c r="U10" s="12">
        <v>-0.3842</v>
      </c>
      <c r="V10" s="11">
        <v>3644</v>
      </c>
      <c r="W10" s="13">
        <v>127884.64</v>
      </c>
      <c r="X10" s="11"/>
      <c r="Y10" s="11">
        <v>11858</v>
      </c>
      <c r="Z10" s="13">
        <v>386803.02</v>
      </c>
      <c r="AA10" s="11">
        <v>980</v>
      </c>
      <c r="AB10" s="12">
        <v>-0.6927</v>
      </c>
      <c r="AC10" s="12">
        <v>-0.6694</v>
      </c>
      <c r="AD10" s="11">
        <v>2663</v>
      </c>
      <c r="AE10" s="13">
        <v>102612.69</v>
      </c>
      <c r="AF10" s="11"/>
      <c r="AG10" s="11">
        <v>2944</v>
      </c>
      <c r="AH10" s="13">
        <v>98167.26</v>
      </c>
      <c r="AI10" s="11">
        <v>945</v>
      </c>
      <c r="AJ10" s="12">
        <v>-0.0954</v>
      </c>
      <c r="AK10" s="12">
        <v>0.0453</v>
      </c>
      <c r="AL10" s="11">
        <v>1774</v>
      </c>
      <c r="AM10" s="13">
        <v>71930.37</v>
      </c>
      <c r="AN10" s="11"/>
      <c r="AO10" s="11">
        <v>911</v>
      </c>
      <c r="AP10" s="13">
        <v>33397.83</v>
      </c>
      <c r="AQ10" s="11">
        <v>758</v>
      </c>
      <c r="AR10" s="12">
        <v>0.9473</v>
      </c>
      <c r="AS10" s="12">
        <v>1.1537</v>
      </c>
      <c r="AT10" s="11">
        <v>1036</v>
      </c>
      <c r="AU10" s="13">
        <v>39656.98</v>
      </c>
      <c r="AV10" s="11"/>
      <c r="AW10" s="11">
        <v>1450</v>
      </c>
      <c r="AX10" s="13">
        <v>45517.3</v>
      </c>
      <c r="AY10" s="11">
        <v>726</v>
      </c>
      <c r="AZ10" s="12">
        <v>-0.2855</v>
      </c>
      <c r="BA10" s="12">
        <v>-0.1287</v>
      </c>
    </row>
    <row r="11">
      <c r="A11" s="10" t="s">
        <v>41</v>
      </c>
      <c r="B11" s="11">
        <v>69979</v>
      </c>
      <c r="C11" s="11">
        <f>=ROUNDDOWN(13.7664509275471,0)</f>
      </c>
      <c r="D11" s="11">
        <v>64098</v>
      </c>
      <c r="E11" s="12">
        <v>0.8078</v>
      </c>
      <c r="F11" s="11"/>
      <c r="G11" s="11">
        <f>=ROUNDDOWN({0},0)</f>
      </c>
      <c r="H11" s="11">
        <v>3496</v>
      </c>
      <c r="I11" s="12">
        <v>0.791</v>
      </c>
      <c r="J11" s="11">
        <v>3210</v>
      </c>
      <c r="K11" s="13">
        <v>493947.46</v>
      </c>
      <c r="L11" s="11">
        <v>420</v>
      </c>
      <c r="M11" s="14">
        <v>1176.07</v>
      </c>
      <c r="N11" s="11">
        <v>2535</v>
      </c>
      <c r="O11" s="13">
        <v>358156.27</v>
      </c>
      <c r="P11" s="11">
        <v>642</v>
      </c>
      <c r="Q11" s="14">
        <v>557.88</v>
      </c>
      <c r="R11" s="12">
        <v>0.2663</v>
      </c>
      <c r="S11" s="12">
        <v>0.3791</v>
      </c>
      <c r="T11" s="12">
        <v>-0.3458</v>
      </c>
      <c r="U11" s="12">
        <v>1.1081</v>
      </c>
      <c r="V11" s="11">
        <v>1683</v>
      </c>
      <c r="W11" s="13">
        <v>283323.58</v>
      </c>
      <c r="X11" s="11"/>
      <c r="Y11" s="11">
        <v>282</v>
      </c>
      <c r="Z11" s="13">
        <v>45671.05</v>
      </c>
      <c r="AA11" s="11">
        <v>607</v>
      </c>
      <c r="AB11" s="12">
        <v>4.9681</v>
      </c>
      <c r="AC11" s="12">
        <v>5.2036</v>
      </c>
      <c r="AD11" s="11">
        <v>183</v>
      </c>
      <c r="AE11" s="13">
        <v>31550.42</v>
      </c>
      <c r="AF11" s="11"/>
      <c r="AG11" s="11">
        <v>545</v>
      </c>
      <c r="AH11" s="13">
        <v>86829.5</v>
      </c>
      <c r="AI11" s="11">
        <v>499</v>
      </c>
      <c r="AJ11" s="12">
        <v>-0.6642</v>
      </c>
      <c r="AK11" s="12">
        <v>-0.6366</v>
      </c>
      <c r="AL11" s="11">
        <v>63</v>
      </c>
      <c r="AM11" s="13">
        <v>16243.35</v>
      </c>
      <c r="AN11" s="11"/>
      <c r="AO11" s="11">
        <v>7</v>
      </c>
      <c r="AP11" s="13">
        <v>1058.55</v>
      </c>
      <c r="AQ11" s="11">
        <v>286</v>
      </c>
      <c r="AR11" s="12">
        <v>8</v>
      </c>
      <c r="AS11" s="12">
        <v>14.3449</v>
      </c>
      <c r="AT11" s="11">
        <v>1281</v>
      </c>
      <c r="AU11" s="13">
        <v>162830.11</v>
      </c>
      <c r="AV11" s="11"/>
      <c r="AW11" s="11">
        <v>1701</v>
      </c>
      <c r="AX11" s="13">
        <v>224597.17</v>
      </c>
      <c r="AY11" s="11">
        <v>460</v>
      </c>
      <c r="AZ11" s="12">
        <v>-0.2469</v>
      </c>
      <c r="BA11" s="12">
        <v>-0.275</v>
      </c>
    </row>
    <row r="12">
      <c r="A12" s="10" t="s">
        <v>42</v>
      </c>
      <c r="B12" s="11">
        <v>4627</v>
      </c>
      <c r="C12" s="11">
        <f>=ROUNDDOWN(8.8555023923445,0)</f>
      </c>
      <c r="D12" s="11">
        <v>10438</v>
      </c>
      <c r="E12" s="12">
        <v>0.5619</v>
      </c>
      <c r="F12" s="11"/>
      <c r="G12" s="11">
        <f>=ROUNDDOWN({0},0)</f>
      </c>
      <c r="H12" s="11"/>
      <c r="I12" s="12"/>
      <c r="J12" s="11">
        <v>124</v>
      </c>
      <c r="K12" s="13">
        <v>7011.26</v>
      </c>
      <c r="L12" s="11">
        <v>69</v>
      </c>
      <c r="M12" s="14">
        <v>101.61</v>
      </c>
      <c r="N12" s="11">
        <v>144</v>
      </c>
      <c r="O12" s="13">
        <v>10093.78</v>
      </c>
      <c r="P12" s="11">
        <v>152</v>
      </c>
      <c r="Q12" s="14">
        <v>66.41</v>
      </c>
      <c r="R12" s="12">
        <v>-0.1389</v>
      </c>
      <c r="S12" s="12">
        <v>-0.3054</v>
      </c>
      <c r="T12" s="12">
        <v>-0.5461</v>
      </c>
      <c r="U12" s="12">
        <v>0.53</v>
      </c>
      <c r="V12" s="11">
        <v>87</v>
      </c>
      <c r="W12" s="13">
        <v>4629.02</v>
      </c>
      <c r="X12" s="11"/>
      <c r="Y12" s="11">
        <v>57</v>
      </c>
      <c r="Z12" s="13">
        <v>3433.82</v>
      </c>
      <c r="AA12" s="11">
        <v>152</v>
      </c>
      <c r="AB12" s="12">
        <v>0.5263</v>
      </c>
      <c r="AC12" s="12">
        <v>0.3481</v>
      </c>
      <c r="AD12" s="11">
        <v>14</v>
      </c>
      <c r="AE12" s="13">
        <v>886.4</v>
      </c>
      <c r="AF12" s="11"/>
      <c r="AG12" s="11">
        <v>5</v>
      </c>
      <c r="AH12" s="13">
        <v>431.89</v>
      </c>
      <c r="AI12" s="11">
        <v>129</v>
      </c>
      <c r="AJ12" s="12">
        <v>1.8</v>
      </c>
      <c r="AK12" s="12">
        <v>1.0524</v>
      </c>
      <c r="AL12" s="11">
        <v>6</v>
      </c>
      <c r="AM12" s="13">
        <v>362.01</v>
      </c>
      <c r="AN12" s="11"/>
      <c r="AO12" s="11">
        <v>20</v>
      </c>
      <c r="AP12" s="13">
        <v>1388.1</v>
      </c>
      <c r="AQ12" s="11">
        <v>108</v>
      </c>
      <c r="AR12" s="12">
        <v>-0.7</v>
      </c>
      <c r="AS12" s="12">
        <v>-0.7392</v>
      </c>
      <c r="AT12" s="11">
        <v>17</v>
      </c>
      <c r="AU12" s="13">
        <v>1133.83</v>
      </c>
      <c r="AV12" s="11"/>
      <c r="AW12" s="11">
        <v>62</v>
      </c>
      <c r="AX12" s="13">
        <v>4839.97</v>
      </c>
      <c r="AY12" s="11">
        <v>112</v>
      </c>
      <c r="AZ12" s="12">
        <v>-0.7258</v>
      </c>
      <c r="BA12" s="12">
        <v>-0.7657</v>
      </c>
    </row>
    <row r="13">
      <c r="A13" s="10" t="s">
        <v>43</v>
      </c>
      <c r="B13" s="11">
        <v>9487</v>
      </c>
      <c r="C13" s="11">
        <f>=ROUNDDOWN(239.570707070707,0)</f>
      </c>
      <c r="D13" s="11"/>
      <c r="E13" s="12">
        <v>0.9286</v>
      </c>
      <c r="F13" s="11"/>
      <c r="G13" s="11">
        <f>=ROUNDDOWN({0},0)</f>
      </c>
      <c r="H13" s="11"/>
      <c r="I13" s="12"/>
      <c r="J13" s="11">
        <v>16</v>
      </c>
      <c r="K13" s="13">
        <v>115.65</v>
      </c>
      <c r="L13" s="11">
        <v>20</v>
      </c>
      <c r="M13" s="14">
        <v>5.78</v>
      </c>
      <c r="N13" s="11"/>
      <c r="O13" s="13"/>
      <c r="P13" s="11">
        <v>22</v>
      </c>
      <c r="Q13" s="14"/>
      <c r="R13" s="12"/>
      <c r="S13" s="12"/>
      <c r="T13" s="12">
        <v>-0.0909</v>
      </c>
      <c r="U13" s="12"/>
      <c r="V13" s="11">
        <v>16</v>
      </c>
      <c r="W13" s="13">
        <v>115.65</v>
      </c>
      <c r="X13" s="11"/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21678</v>
      </c>
      <c r="C14" s="11">
        <f>=ROUNDDOWN(60.2166666666667,0)</f>
      </c>
      <c r="D14" s="11">
        <v>6170</v>
      </c>
      <c r="E14" s="12">
        <v>0.6633</v>
      </c>
      <c r="F14" s="11"/>
      <c r="G14" s="11">
        <f>=ROUNDDOWN({0},0)</f>
      </c>
      <c r="H14" s="11"/>
      <c r="I14" s="12"/>
      <c r="J14" s="11">
        <v>8</v>
      </c>
      <c r="K14" s="13">
        <v>255.85</v>
      </c>
      <c r="L14" s="11">
        <v>69</v>
      </c>
      <c r="M14" s="14">
        <v>3.71</v>
      </c>
      <c r="N14" s="11">
        <v>182</v>
      </c>
      <c r="O14" s="13">
        <v>5649.81</v>
      </c>
      <c r="P14" s="11">
        <v>96</v>
      </c>
      <c r="Q14" s="14">
        <v>58.85</v>
      </c>
      <c r="R14" s="12">
        <v>-0.956</v>
      </c>
      <c r="S14" s="12">
        <v>-0.9547</v>
      </c>
      <c r="T14" s="12">
        <v>-0.2812</v>
      </c>
      <c r="U14" s="12">
        <v>-0.937</v>
      </c>
      <c r="V14" s="11">
        <v>8</v>
      </c>
      <c r="W14" s="13">
        <v>255.85</v>
      </c>
      <c r="X14" s="11"/>
      <c r="Y14" s="11">
        <v>182</v>
      </c>
      <c r="Z14" s="13">
        <v>5649.81</v>
      </c>
      <c r="AA14" s="11">
        <v>53</v>
      </c>
      <c r="AB14" s="12">
        <v>-0.956</v>
      </c>
      <c r="AC14" s="12">
        <v>-0.9547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4375</v>
      </c>
      <c r="C15" s="11">
        <f>=ROUNDDOWN(280.448717948718,0)</f>
      </c>
      <c r="D15" s="11"/>
      <c r="E15" s="12"/>
      <c r="F15" s="11"/>
      <c r="G15" s="11">
        <f>=ROUNDDOWN({0},0)</f>
      </c>
      <c r="H15" s="11"/>
      <c r="I15" s="12"/>
      <c r="J15" s="11">
        <v>6</v>
      </c>
      <c r="K15" s="13">
        <v>310.78</v>
      </c>
      <c r="L15" s="11"/>
      <c r="M15" s="14"/>
      <c r="N15" s="11">
        <v>6</v>
      </c>
      <c r="O15" s="13">
        <v>301.46</v>
      </c>
      <c r="P15" s="11">
        <v>55</v>
      </c>
      <c r="Q15" s="14">
        <v>5.48</v>
      </c>
      <c r="R15" s="12"/>
      <c r="S15" s="12">
        <v>0.0309</v>
      </c>
      <c r="T15" s="12"/>
      <c r="U15" s="12"/>
      <c r="V15" s="11"/>
      <c r="W15" s="13"/>
      <c r="X15" s="11"/>
      <c r="Y15" s="11">
        <v>2</v>
      </c>
      <c r="Z15" s="13">
        <v>86.31</v>
      </c>
      <c r="AA15" s="11">
        <v>55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6</v>
      </c>
      <c r="AM15" s="13">
        <v>310.78</v>
      </c>
      <c r="AN15" s="11"/>
      <c r="AO15" s="11">
        <v>4</v>
      </c>
      <c r="AP15" s="13">
        <v>215.15</v>
      </c>
      <c r="AQ15" s="11">
        <v>41</v>
      </c>
      <c r="AR15" s="12">
        <v>0.5</v>
      </c>
      <c r="AS15" s="12">
        <v>0.4445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535790</v>
      </c>
      <c r="C16" s="11">
        <f>=ROUNDDOWN(33.2262565501845,0)</f>
      </c>
      <c r="D16" s="11">
        <v>118143</v>
      </c>
      <c r="E16" s="12">
        <v>0.9177</v>
      </c>
      <c r="F16" s="11"/>
      <c r="G16" s="11">
        <f>=ROUNDDOWN({0},0)</f>
      </c>
      <c r="H16" s="11"/>
      <c r="I16" s="12"/>
      <c r="J16" s="11">
        <v>5928</v>
      </c>
      <c r="K16" s="13">
        <v>160430.54</v>
      </c>
      <c r="L16" s="11">
        <v>1048</v>
      </c>
      <c r="M16" s="14">
        <v>153.08</v>
      </c>
      <c r="N16" s="11">
        <v>10060</v>
      </c>
      <c r="O16" s="13">
        <v>261754.84</v>
      </c>
      <c r="P16" s="11">
        <v>1097</v>
      </c>
      <c r="Q16" s="14">
        <v>238.61</v>
      </c>
      <c r="R16" s="12">
        <v>-0.4107</v>
      </c>
      <c r="S16" s="12">
        <v>-0.3871</v>
      </c>
      <c r="T16" s="12">
        <v>-0.0447</v>
      </c>
      <c r="U16" s="12">
        <v>-0.3585</v>
      </c>
      <c r="V16" s="11">
        <v>706</v>
      </c>
      <c r="W16" s="13">
        <v>14589.18</v>
      </c>
      <c r="X16" s="11"/>
      <c r="Y16" s="11">
        <v>4608</v>
      </c>
      <c r="Z16" s="13">
        <v>125553.29</v>
      </c>
      <c r="AA16" s="11">
        <v>1067</v>
      </c>
      <c r="AB16" s="12">
        <v>-0.8468</v>
      </c>
      <c r="AC16" s="12">
        <v>-0.8838</v>
      </c>
      <c r="AD16" s="11">
        <v>2447</v>
      </c>
      <c r="AE16" s="13">
        <v>68684.37</v>
      </c>
      <c r="AF16" s="11"/>
      <c r="AG16" s="11">
        <v>3549</v>
      </c>
      <c r="AH16" s="13">
        <v>91596.04</v>
      </c>
      <c r="AI16" s="11">
        <v>1082</v>
      </c>
      <c r="AJ16" s="12">
        <v>-0.3105</v>
      </c>
      <c r="AK16" s="12">
        <v>-0.2501</v>
      </c>
      <c r="AL16" s="11">
        <v>1836</v>
      </c>
      <c r="AM16" s="13">
        <v>55768.17</v>
      </c>
      <c r="AN16" s="11"/>
      <c r="AO16" s="11">
        <v>977</v>
      </c>
      <c r="AP16" s="13">
        <v>25287.85</v>
      </c>
      <c r="AQ16" s="11">
        <v>1005</v>
      </c>
      <c r="AR16" s="12">
        <v>0.8792</v>
      </c>
      <c r="AS16" s="12">
        <v>1.2053</v>
      </c>
      <c r="AT16" s="11">
        <v>939</v>
      </c>
      <c r="AU16" s="13">
        <v>21388.82</v>
      </c>
      <c r="AV16" s="11"/>
      <c r="AW16" s="11">
        <v>926</v>
      </c>
      <c r="AX16" s="13">
        <v>19317.66</v>
      </c>
      <c r="AY16" s="11">
        <v>881</v>
      </c>
      <c r="AZ16" s="12">
        <v>0.014</v>
      </c>
      <c r="BA16" s="12">
        <v>0.1072</v>
      </c>
    </row>
    <row r="17">
      <c r="A17" s="10" t="s">
        <v>47</v>
      </c>
      <c r="B17" s="11">
        <v>113579</v>
      </c>
      <c r="C17" s="11">
        <f>=ROUNDDOWN(35.8825387798945,0)</f>
      </c>
      <c r="D17" s="11">
        <v>49790</v>
      </c>
      <c r="E17" s="12">
        <v>0.8847</v>
      </c>
      <c r="F17" s="11"/>
      <c r="G17" s="11">
        <f>=ROUNDDOWN({0},0)</f>
      </c>
      <c r="H17" s="11"/>
      <c r="I17" s="12"/>
      <c r="J17" s="11">
        <v>2327</v>
      </c>
      <c r="K17" s="13">
        <v>71740.07</v>
      </c>
      <c r="L17" s="11">
        <v>139</v>
      </c>
      <c r="M17" s="14">
        <v>516.12</v>
      </c>
      <c r="N17" s="11">
        <v>2670</v>
      </c>
      <c r="O17" s="13">
        <v>82698.13</v>
      </c>
      <c r="P17" s="11">
        <v>160</v>
      </c>
      <c r="Q17" s="14">
        <v>516.86</v>
      </c>
      <c r="R17" s="12">
        <v>-0.1285</v>
      </c>
      <c r="S17" s="12">
        <v>-0.1325</v>
      </c>
      <c r="T17" s="12">
        <v>-0.1312</v>
      </c>
      <c r="U17" s="12">
        <v>-0.0014</v>
      </c>
      <c r="V17" s="11">
        <v>190</v>
      </c>
      <c r="W17" s="13">
        <v>5296.3</v>
      </c>
      <c r="X17" s="11"/>
      <c r="Y17" s="11">
        <v>1329</v>
      </c>
      <c r="Z17" s="13">
        <v>38711.31</v>
      </c>
      <c r="AA17" s="11">
        <v>160</v>
      </c>
      <c r="AB17" s="12">
        <v>-0.857</v>
      </c>
      <c r="AC17" s="12">
        <v>-0.8632</v>
      </c>
      <c r="AD17" s="11">
        <v>1073</v>
      </c>
      <c r="AE17" s="13">
        <v>35467.88</v>
      </c>
      <c r="AF17" s="11"/>
      <c r="AG17" s="11">
        <v>592</v>
      </c>
      <c r="AH17" s="13">
        <v>20987.37</v>
      </c>
      <c r="AI17" s="11">
        <v>146</v>
      </c>
      <c r="AJ17" s="12">
        <v>0.8125</v>
      </c>
      <c r="AK17" s="12">
        <v>0.69</v>
      </c>
      <c r="AL17" s="11">
        <v>915</v>
      </c>
      <c r="AM17" s="13">
        <v>26536.55</v>
      </c>
      <c r="AN17" s="11"/>
      <c r="AO17" s="11">
        <v>343</v>
      </c>
      <c r="AP17" s="13">
        <v>10273.28</v>
      </c>
      <c r="AQ17" s="11">
        <v>114</v>
      </c>
      <c r="AR17" s="12">
        <v>1.6676</v>
      </c>
      <c r="AS17" s="12">
        <v>1.5831</v>
      </c>
      <c r="AT17" s="11">
        <v>149</v>
      </c>
      <c r="AU17" s="13">
        <v>4439.34</v>
      </c>
      <c r="AV17" s="11"/>
      <c r="AW17" s="11">
        <v>406</v>
      </c>
      <c r="AX17" s="13">
        <v>12726.17</v>
      </c>
      <c r="AY17" s="11">
        <v>70</v>
      </c>
      <c r="AZ17" s="12">
        <v>-0.633</v>
      </c>
      <c r="BA17" s="12">
        <v>-0.6512</v>
      </c>
    </row>
    <row r="18">
      <c r="A18" s="10" t="s">
        <v>48</v>
      </c>
      <c r="B18" s="11">
        <v>279586</v>
      </c>
      <c r="C18" s="11">
        <f>=ROUNDDOWN(33.314585989538,0)</f>
      </c>
      <c r="D18" s="11">
        <v>55148</v>
      </c>
      <c r="E18" s="12">
        <v>0.9276</v>
      </c>
      <c r="F18" s="11"/>
      <c r="G18" s="11">
        <f>=ROUNDDOWN({0},0)</f>
      </c>
      <c r="H18" s="11"/>
      <c r="I18" s="12"/>
      <c r="J18" s="11">
        <v>2071</v>
      </c>
      <c r="K18" s="13">
        <v>45048.78</v>
      </c>
      <c r="L18" s="11">
        <v>546</v>
      </c>
      <c r="M18" s="14">
        <v>82.51</v>
      </c>
      <c r="N18" s="11">
        <v>4444</v>
      </c>
      <c r="O18" s="13">
        <v>85367.15</v>
      </c>
      <c r="P18" s="11">
        <v>587</v>
      </c>
      <c r="Q18" s="14">
        <v>145.43</v>
      </c>
      <c r="R18" s="12">
        <v>-0.534</v>
      </c>
      <c r="S18" s="12">
        <v>-0.4723</v>
      </c>
      <c r="T18" s="12">
        <v>-0.0698</v>
      </c>
      <c r="U18" s="12">
        <v>-0.4326</v>
      </c>
      <c r="V18" s="11">
        <v>738</v>
      </c>
      <c r="W18" s="13">
        <v>17084.52</v>
      </c>
      <c r="X18" s="11"/>
      <c r="Y18" s="11">
        <v>2592</v>
      </c>
      <c r="Z18" s="13">
        <v>48822.25</v>
      </c>
      <c r="AA18" s="11">
        <v>572</v>
      </c>
      <c r="AB18" s="12">
        <v>-0.7153</v>
      </c>
      <c r="AC18" s="12">
        <v>-0.6501</v>
      </c>
      <c r="AD18" s="11">
        <v>37</v>
      </c>
      <c r="AE18" s="13">
        <v>1255.74</v>
      </c>
      <c r="AF18" s="11"/>
      <c r="AG18" s="11">
        <v>52</v>
      </c>
      <c r="AH18" s="13">
        <v>1313.55</v>
      </c>
      <c r="AI18" s="11">
        <v>17</v>
      </c>
      <c r="AJ18" s="12">
        <v>-0.2885</v>
      </c>
      <c r="AK18" s="12">
        <v>-0.044</v>
      </c>
      <c r="AL18" s="11">
        <v>1060</v>
      </c>
      <c r="AM18" s="13">
        <v>21932.79</v>
      </c>
      <c r="AN18" s="11"/>
      <c r="AO18" s="11">
        <v>722</v>
      </c>
      <c r="AP18" s="13">
        <v>13093.77</v>
      </c>
      <c r="AQ18" s="11">
        <v>562</v>
      </c>
      <c r="AR18" s="12">
        <v>0.4681</v>
      </c>
      <c r="AS18" s="12">
        <v>0.6751</v>
      </c>
      <c r="AT18" s="11">
        <v>236</v>
      </c>
      <c r="AU18" s="13">
        <v>4775.73</v>
      </c>
      <c r="AV18" s="11"/>
      <c r="AW18" s="11">
        <v>1078</v>
      </c>
      <c r="AX18" s="13">
        <v>22137.58</v>
      </c>
      <c r="AY18" s="11">
        <v>249</v>
      </c>
      <c r="AZ18" s="12">
        <v>-0.7811</v>
      </c>
      <c r="BA18" s="12">
        <v>-0.7843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41611</v>
      </c>
      <c r="K19" s="17">
        <v>1933790.26</v>
      </c>
      <c r="L19" s="15">
        <v>6383</v>
      </c>
      <c r="M19" s="18">
        <v>302.96</v>
      </c>
      <c r="N19" s="15">
        <v>73121</v>
      </c>
      <c r="O19" s="17">
        <v>2790326.93</v>
      </c>
      <c r="P19" s="15">
        <v>6978</v>
      </c>
      <c r="Q19" s="18">
        <v>399.87</v>
      </c>
      <c r="R19" s="16">
        <v>-0.4309</v>
      </c>
      <c r="S19" s="16">
        <v>-0.307</v>
      </c>
      <c r="T19" s="16">
        <v>-0.0853</v>
      </c>
      <c r="U19" s="16">
        <v>-0.2424</v>
      </c>
      <c r="V19" s="15">
        <v>13287</v>
      </c>
      <c r="W19" s="17">
        <v>716414.55</v>
      </c>
      <c r="X19" s="15"/>
      <c r="Y19" s="15">
        <v>43302</v>
      </c>
      <c r="Z19" s="17">
        <v>1470249.73</v>
      </c>
      <c r="AA19" s="15">
        <v>6204</v>
      </c>
      <c r="AB19" s="16">
        <v>-0.6932</v>
      </c>
      <c r="AC19" s="16">
        <v>-0.5127</v>
      </c>
      <c r="AD19" s="15">
        <v>13555</v>
      </c>
      <c r="AE19" s="17">
        <v>556362.83</v>
      </c>
      <c r="AF19" s="15"/>
      <c r="AG19" s="15">
        <v>14962</v>
      </c>
      <c r="AH19" s="17">
        <v>646314.59</v>
      </c>
      <c r="AI19" s="15">
        <v>5561</v>
      </c>
      <c r="AJ19" s="16">
        <v>-0.094</v>
      </c>
      <c r="AK19" s="16">
        <v>-0.1392</v>
      </c>
      <c r="AL19" s="15">
        <v>9687</v>
      </c>
      <c r="AM19" s="17">
        <v>372243.98</v>
      </c>
      <c r="AN19" s="15"/>
      <c r="AO19" s="15">
        <v>5649</v>
      </c>
      <c r="AP19" s="17">
        <v>191546.82</v>
      </c>
      <c r="AQ19" s="15">
        <v>5126</v>
      </c>
      <c r="AR19" s="16">
        <v>0.7148</v>
      </c>
      <c r="AS19" s="16">
        <v>0.9434</v>
      </c>
      <c r="AT19" s="15">
        <v>5082</v>
      </c>
      <c r="AU19" s="17">
        <v>288768.9</v>
      </c>
      <c r="AV19" s="15"/>
      <c r="AW19" s="15">
        <v>9208</v>
      </c>
      <c r="AX19" s="17">
        <v>482215.79</v>
      </c>
      <c r="AY19" s="15">
        <v>4380</v>
      </c>
      <c r="AZ19" s="16">
        <v>-0.4481</v>
      </c>
      <c r="BA19" s="16">
        <v>-0.4012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