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<sst xmlns="http://schemas.openxmlformats.org/spreadsheetml/2006/main" count="85" uniqueCount="85">
  <si>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</si>
  <si>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</si>
  <si>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</si>
  <si>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01/01/2025</t>
  </si>
  <si>
    <t>End Date:</t>
  </si>
  <si>
    <t>09/30/2025</t>
  </si>
  <si>
    <t>Report Run Date:</t>
  </si>
  <si>
    <t>10/02/2025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</si>
  <si>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</si>
  <si>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</si>
  <si>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</si>
  <si>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</si>
  <si>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</si>
  <si>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</si>
  <si>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</si>
  <si>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</si>
  <si>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OLLIIX</t>
  </si>
  <si>
    <t>TGTDVS</t>
  </si>
  <si>
    <t>JCPENNEY01</t>
  </si>
  <si>
    <t>NRTPORT</t>
  </si>
  <si>
    <t>ASHFURNDS</t>
  </si>
  <si>
    <t>HDDS</t>
  </si>
  <si>
    <t>BLK01</t>
  </si>
  <si>
    <t>DESINC</t>
  </si>
  <si>
    <t>KIRKLANDDS</t>
  </si>
  <si>
    <t>COSTCO01</t>
  </si>
  <si>
    <t>ZOLA</t>
  </si>
  <si>
    <t>WALMARTDS</t>
  </si>
  <si>
    <t>ROOMECOM</t>
  </si>
  <si>
    <t>AMERSIGNDS</t>
  </si>
  <si>
    <t>FINGERHUTDS</t>
  </si>
  <si>
    <t>HSNDS</t>
  </si>
  <si>
    <t>DLBRAND</t>
  </si>
  <si>
    <t>DLCROSCILL</t>
  </si>
  <si>
    <t>HOUZZ</t>
  </si>
  <si>
    <t>LAMPDS</t>
  </si>
  <si>
    <t>HHGLOBALTTS</t>
  </si>
  <si>
    <t>AAFESDS</t>
  </si>
  <si>
    <t>AMAZONDI</t>
  </si>
  <si>
    <t>LOWESDS</t>
  </si>
  <si>
    <t>BEALLSDS</t>
  </si>
  <si>
    <t>NORDSTRACKDS</t>
  </si>
  <si>
    <t>BLOOM02</t>
  </si>
  <si>
    <t>CHEWYDS</t>
  </si>
  <si>
    <t>DLHWALMART</t>
  </si>
  <si>
    <t>BIGLOTSDS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</si>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</sst>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W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47</v>
      </c>
      <c r="K3" s="4" t="s">
        <v>47</v>
      </c>
      <c r="L3" s="4" t="s">
        <v>47</v>
      </c>
      <c r="M3" s="4" t="s">
        <v>47</v>
      </c>
      <c r="N3" s="4" t="s">
        <v>48</v>
      </c>
      <c r="O3" s="4" t="s">
        <v>48</v>
      </c>
      <c r="P3" s="4" t="s">
        <v>48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48</v>
      </c>
      <c r="AA3" s="4" t="s">
        <v>48</v>
      </c>
      <c r="AB3" s="4" t="s">
        <v>49</v>
      </c>
      <c r="AC3" s="4" t="s">
        <v>50</v>
      </c>
      <c r="AD3" s="4" t="s">
        <v>47</v>
      </c>
      <c r="AE3" s="4" t="s">
        <v>47</v>
      </c>
      <c r="AF3" s="4" t="s">
        <v>47</v>
      </c>
      <c r="AG3" s="4" t="s">
        <v>48</v>
      </c>
      <c r="AH3" s="4" t="s">
        <v>48</v>
      </c>
      <c r="AI3" s="4" t="s">
        <v>48</v>
      </c>
      <c r="AJ3" s="4" t="s">
        <v>49</v>
      </c>
      <c r="AK3" s="4" t="s">
        <v>50</v>
      </c>
      <c r="AL3" s="4" t="s">
        <v>47</v>
      </c>
      <c r="AM3" s="4" t="s">
        <v>47</v>
      </c>
      <c r="AN3" s="4" t="s">
        <v>47</v>
      </c>
      <c r="AO3" s="4" t="s">
        <v>48</v>
      </c>
      <c r="AP3" s="4" t="s">
        <v>48</v>
      </c>
      <c r="AQ3" s="4" t="s">
        <v>48</v>
      </c>
      <c r="AR3" s="4" t="s">
        <v>49</v>
      </c>
      <c r="AS3" s="4" t="s">
        <v>50</v>
      </c>
      <c r="AT3" s="4" t="s">
        <v>47</v>
      </c>
      <c r="AU3" s="4" t="s">
        <v>47</v>
      </c>
      <c r="AV3" s="4" t="s">
        <v>47</v>
      </c>
      <c r="AW3" s="4" t="s">
        <v>48</v>
      </c>
      <c r="AX3" s="4" t="s">
        <v>48</v>
      </c>
      <c r="AY3" s="4" t="s">
        <v>48</v>
      </c>
      <c r="AZ3" s="4" t="s">
        <v>49</v>
      </c>
      <c r="BA3" s="4" t="s">
        <v>50</v>
      </c>
      <c r="BB3" s="4" t="s">
        <v>47</v>
      </c>
      <c r="BC3" s="4" t="s">
        <v>47</v>
      </c>
      <c r="BD3" s="4" t="s">
        <v>47</v>
      </c>
      <c r="BE3" s="4" t="s">
        <v>48</v>
      </c>
      <c r="BF3" s="4" t="s">
        <v>48</v>
      </c>
      <c r="BG3" s="4" t="s">
        <v>48</v>
      </c>
      <c r="BH3" s="4" t="s">
        <v>49</v>
      </c>
      <c r="BI3" s="4" t="s">
        <v>50</v>
      </c>
      <c r="BJ3" s="4" t="s">
        <v>47</v>
      </c>
      <c r="BK3" s="4" t="s">
        <v>47</v>
      </c>
      <c r="BL3" s="4" t="s">
        <v>47</v>
      </c>
      <c r="BM3" s="4" t="s">
        <v>48</v>
      </c>
      <c r="BN3" s="4" t="s">
        <v>48</v>
      </c>
      <c r="BO3" s="4" t="s">
        <v>48</v>
      </c>
      <c r="BP3" s="4" t="s">
        <v>49</v>
      </c>
      <c r="BQ3" s="4" t="s">
        <v>50</v>
      </c>
      <c r="BR3" s="4" t="s">
        <v>47</v>
      </c>
      <c r="BS3" s="4" t="s">
        <v>47</v>
      </c>
      <c r="BT3" s="4" t="s">
        <v>47</v>
      </c>
      <c r="BU3" s="4" t="s">
        <v>48</v>
      </c>
      <c r="BV3" s="4" t="s">
        <v>48</v>
      </c>
      <c r="BW3" s="4" t="s">
        <v>48</v>
      </c>
      <c r="BX3" s="4" t="s">
        <v>49</v>
      </c>
      <c r="BY3" s="4" t="s">
        <v>50</v>
      </c>
      <c r="BZ3" s="4" t="s">
        <v>47</v>
      </c>
      <c r="CA3" s="4" t="s">
        <v>47</v>
      </c>
      <c r="CB3" s="4" t="s">
        <v>47</v>
      </c>
      <c r="CC3" s="4" t="s">
        <v>48</v>
      </c>
      <c r="CD3" s="4" t="s">
        <v>48</v>
      </c>
      <c r="CE3" s="4" t="s">
        <v>48</v>
      </c>
      <c r="CF3" s="4" t="s">
        <v>49</v>
      </c>
      <c r="CG3" s="4" t="s">
        <v>50</v>
      </c>
      <c r="CH3" s="4" t="s">
        <v>47</v>
      </c>
      <c r="CI3" s="4" t="s">
        <v>47</v>
      </c>
      <c r="CJ3" s="4" t="s">
        <v>47</v>
      </c>
      <c r="CK3" s="4" t="s">
        <v>48</v>
      </c>
      <c r="CL3" s="4" t="s">
        <v>48</v>
      </c>
      <c r="CM3" s="4" t="s">
        <v>48</v>
      </c>
      <c r="CN3" s="4" t="s">
        <v>49</v>
      </c>
      <c r="CO3" s="4" t="s">
        <v>50</v>
      </c>
      <c r="CP3" s="4" t="s">
        <v>47</v>
      </c>
      <c r="CQ3" s="4" t="s">
        <v>47</v>
      </c>
      <c r="CR3" s="4" t="s">
        <v>47</v>
      </c>
      <c r="CS3" s="4" t="s">
        <v>48</v>
      </c>
      <c r="CT3" s="4" t="s">
        <v>48</v>
      </c>
      <c r="CU3" s="4" t="s">
        <v>48</v>
      </c>
      <c r="CV3" s="4" t="s">
        <v>49</v>
      </c>
      <c r="CW3" s="4" t="s">
        <v>50</v>
      </c>
      <c r="CX3" s="4" t="s">
        <v>47</v>
      </c>
      <c r="CY3" s="4" t="s">
        <v>47</v>
      </c>
      <c r="CZ3" s="4" t="s">
        <v>47</v>
      </c>
      <c r="DA3" s="4" t="s">
        <v>48</v>
      </c>
      <c r="DB3" s="4" t="s">
        <v>48</v>
      </c>
      <c r="DC3" s="4" t="s">
        <v>48</v>
      </c>
      <c r="DD3" s="4" t="s">
        <v>49</v>
      </c>
      <c r="DE3" s="4" t="s">
        <v>50</v>
      </c>
      <c r="DF3" s="4" t="s">
        <v>47</v>
      </c>
      <c r="DG3" s="4" t="s">
        <v>47</v>
      </c>
      <c r="DH3" s="4" t="s">
        <v>47</v>
      </c>
      <c r="DI3" s="4" t="s">
        <v>48</v>
      </c>
      <c r="DJ3" s="4" t="s">
        <v>48</v>
      </c>
      <c r="DK3" s="4" t="s">
        <v>48</v>
      </c>
      <c r="DL3" s="4" t="s">
        <v>49</v>
      </c>
      <c r="DM3" s="4" t="s">
        <v>50</v>
      </c>
      <c r="DN3" s="4" t="s">
        <v>47</v>
      </c>
      <c r="DO3" s="4" t="s">
        <v>47</v>
      </c>
      <c r="DP3" s="4" t="s">
        <v>47</v>
      </c>
      <c r="DQ3" s="4" t="s">
        <v>48</v>
      </c>
      <c r="DR3" s="4" t="s">
        <v>48</v>
      </c>
      <c r="DS3" s="4" t="s">
        <v>48</v>
      </c>
      <c r="DT3" s="4" t="s">
        <v>49</v>
      </c>
      <c r="DU3" s="4" t="s">
        <v>50</v>
      </c>
      <c r="DV3" s="4" t="s">
        <v>47</v>
      </c>
      <c r="DW3" s="4" t="s">
        <v>47</v>
      </c>
      <c r="DX3" s="4" t="s">
        <v>47</v>
      </c>
      <c r="DY3" s="4" t="s">
        <v>48</v>
      </c>
      <c r="DZ3" s="4" t="s">
        <v>48</v>
      </c>
      <c r="EA3" s="4" t="s">
        <v>48</v>
      </c>
      <c r="EB3" s="4" t="s">
        <v>49</v>
      </c>
      <c r="EC3" s="4" t="s">
        <v>50</v>
      </c>
      <c r="ED3" s="4" t="s">
        <v>47</v>
      </c>
      <c r="EE3" s="4" t="s">
        <v>47</v>
      </c>
      <c r="EF3" s="4" t="s">
        <v>47</v>
      </c>
      <c r="EG3" s="4" t="s">
        <v>48</v>
      </c>
      <c r="EH3" s="4" t="s">
        <v>48</v>
      </c>
      <c r="EI3" s="4" t="s">
        <v>48</v>
      </c>
      <c r="EJ3" s="4" t="s">
        <v>49</v>
      </c>
      <c r="EK3" s="4" t="s">
        <v>50</v>
      </c>
      <c r="EL3" s="4" t="s">
        <v>47</v>
      </c>
      <c r="EM3" s="4" t="s">
        <v>47</v>
      </c>
      <c r="EN3" s="4" t="s">
        <v>47</v>
      </c>
      <c r="EO3" s="4" t="s">
        <v>48</v>
      </c>
      <c r="EP3" s="4" t="s">
        <v>48</v>
      </c>
      <c r="EQ3" s="4" t="s">
        <v>48</v>
      </c>
      <c r="ER3" s="4" t="s">
        <v>49</v>
      </c>
      <c r="ES3" s="4" t="s">
        <v>50</v>
      </c>
      <c r="ET3" s="4" t="s">
        <v>47</v>
      </c>
      <c r="EU3" s="4" t="s">
        <v>47</v>
      </c>
      <c r="EV3" s="4" t="s">
        <v>47</v>
      </c>
      <c r="EW3" s="4" t="s">
        <v>48</v>
      </c>
      <c r="EX3" s="4" t="s">
        <v>48</v>
      </c>
      <c r="EY3" s="4" t="s">
        <v>48</v>
      </c>
      <c r="EZ3" s="4" t="s">
        <v>49</v>
      </c>
      <c r="FA3" s="4" t="s">
        <v>50</v>
      </c>
      <c r="FB3" s="4" t="s">
        <v>47</v>
      </c>
      <c r="FC3" s="4" t="s">
        <v>47</v>
      </c>
      <c r="FD3" s="4" t="s">
        <v>47</v>
      </c>
      <c r="FE3" s="4" t="s">
        <v>48</v>
      </c>
      <c r="FF3" s="4" t="s">
        <v>48</v>
      </c>
      <c r="FG3" s="4" t="s">
        <v>48</v>
      </c>
      <c r="FH3" s="4" t="s">
        <v>49</v>
      </c>
      <c r="FI3" s="4" t="s">
        <v>50</v>
      </c>
      <c r="FJ3" s="4" t="s">
        <v>47</v>
      </c>
      <c r="FK3" s="4" t="s">
        <v>47</v>
      </c>
      <c r="FL3" s="4" t="s">
        <v>47</v>
      </c>
      <c r="FM3" s="4" t="s">
        <v>48</v>
      </c>
      <c r="FN3" s="4" t="s">
        <v>48</v>
      </c>
      <c r="FO3" s="4" t="s">
        <v>48</v>
      </c>
      <c r="FP3" s="4" t="s">
        <v>49</v>
      </c>
      <c r="FQ3" s="4" t="s">
        <v>50</v>
      </c>
      <c r="FR3" s="4" t="s">
        <v>47</v>
      </c>
      <c r="FS3" s="4" t="s">
        <v>47</v>
      </c>
      <c r="FT3" s="4" t="s">
        <v>47</v>
      </c>
      <c r="FU3" s="4" t="s">
        <v>48</v>
      </c>
      <c r="FV3" s="4" t="s">
        <v>48</v>
      </c>
      <c r="FW3" s="4" t="s">
        <v>48</v>
      </c>
      <c r="FX3" s="4" t="s">
        <v>49</v>
      </c>
      <c r="FY3" s="4" t="s">
        <v>50</v>
      </c>
      <c r="FZ3" s="4" t="s">
        <v>47</v>
      </c>
      <c r="GA3" s="4" t="s">
        <v>47</v>
      </c>
      <c r="GB3" s="4" t="s">
        <v>47</v>
      </c>
      <c r="GC3" s="4" t="s">
        <v>48</v>
      </c>
      <c r="GD3" s="4" t="s">
        <v>48</v>
      </c>
      <c r="GE3" s="4" t="s">
        <v>48</v>
      </c>
      <c r="GF3" s="4" t="s">
        <v>49</v>
      </c>
      <c r="GG3" s="4" t="s">
        <v>50</v>
      </c>
      <c r="GH3" s="4" t="s">
        <v>47</v>
      </c>
      <c r="GI3" s="4" t="s">
        <v>47</v>
      </c>
      <c r="GJ3" s="4" t="s">
        <v>47</v>
      </c>
      <c r="GK3" s="4" t="s">
        <v>48</v>
      </c>
      <c r="GL3" s="4" t="s">
        <v>48</v>
      </c>
      <c r="GM3" s="4" t="s">
        <v>48</v>
      </c>
      <c r="GN3" s="4" t="s">
        <v>49</v>
      </c>
      <c r="GO3" s="4" t="s">
        <v>50</v>
      </c>
      <c r="GP3" s="4" t="s">
        <v>47</v>
      </c>
      <c r="GQ3" s="4" t="s">
        <v>47</v>
      </c>
      <c r="GR3" s="4" t="s">
        <v>47</v>
      </c>
      <c r="GS3" s="4" t="s">
        <v>48</v>
      </c>
      <c r="GT3" s="4" t="s">
        <v>48</v>
      </c>
      <c r="GU3" s="4" t="s">
        <v>48</v>
      </c>
      <c r="GV3" s="4" t="s">
        <v>49</v>
      </c>
      <c r="GW3" s="4" t="s">
        <v>50</v>
      </c>
      <c r="GX3" s="4" t="s">
        <v>47</v>
      </c>
      <c r="GY3" s="4" t="s">
        <v>47</v>
      </c>
      <c r="GZ3" s="4" t="s">
        <v>47</v>
      </c>
      <c r="HA3" s="4" t="s">
        <v>48</v>
      </c>
      <c r="HB3" s="4" t="s">
        <v>48</v>
      </c>
      <c r="HC3" s="4" t="s">
        <v>48</v>
      </c>
      <c r="HD3" s="4" t="s">
        <v>49</v>
      </c>
      <c r="HE3" s="4" t="s">
        <v>50</v>
      </c>
      <c r="HF3" s="4" t="s">
        <v>47</v>
      </c>
      <c r="HG3" s="4" t="s">
        <v>47</v>
      </c>
      <c r="HH3" s="4" t="s">
        <v>47</v>
      </c>
      <c r="HI3" s="4" t="s">
        <v>48</v>
      </c>
      <c r="HJ3" s="4" t="s">
        <v>48</v>
      </c>
      <c r="HK3" s="4" t="s">
        <v>48</v>
      </c>
      <c r="HL3" s="4" t="s">
        <v>49</v>
      </c>
      <c r="HM3" s="4" t="s">
        <v>50</v>
      </c>
      <c r="HN3" s="4" t="s">
        <v>47</v>
      </c>
      <c r="HO3" s="4" t="s">
        <v>47</v>
      </c>
      <c r="HP3" s="4" t="s">
        <v>47</v>
      </c>
      <c r="HQ3" s="4" t="s">
        <v>48</v>
      </c>
      <c r="HR3" s="4" t="s">
        <v>48</v>
      </c>
      <c r="HS3" s="4" t="s">
        <v>48</v>
      </c>
      <c r="HT3" s="4" t="s">
        <v>49</v>
      </c>
      <c r="HU3" s="4" t="s">
        <v>50</v>
      </c>
      <c r="HV3" s="4" t="s">
        <v>47</v>
      </c>
      <c r="HW3" s="4" t="s">
        <v>47</v>
      </c>
      <c r="HX3" s="4" t="s">
        <v>47</v>
      </c>
      <c r="HY3" s="4" t="s">
        <v>48</v>
      </c>
      <c r="HZ3" s="4" t="s">
        <v>48</v>
      </c>
      <c r="IA3" s="4" t="s">
        <v>48</v>
      </c>
      <c r="IB3" s="4" t="s">
        <v>49</v>
      </c>
      <c r="IC3" s="4" t="s">
        <v>50</v>
      </c>
      <c r="ID3" s="4" t="s">
        <v>47</v>
      </c>
      <c r="IE3" s="4" t="s">
        <v>47</v>
      </c>
      <c r="IF3" s="4" t="s">
        <v>47</v>
      </c>
      <c r="IG3" s="4" t="s">
        <v>48</v>
      </c>
      <c r="IH3" s="4" t="s">
        <v>48</v>
      </c>
      <c r="II3" s="4" t="s">
        <v>48</v>
      </c>
      <c r="IJ3" s="4" t="s">
        <v>49</v>
      </c>
      <c r="IK3" s="4" t="s">
        <v>50</v>
      </c>
      <c r="IL3" s="4" t="s">
        <v>47</v>
      </c>
      <c r="IM3" s="4" t="s">
        <v>47</v>
      </c>
      <c r="IN3" s="4" t="s">
        <v>47</v>
      </c>
      <c r="IO3" s="4" t="s">
        <v>48</v>
      </c>
      <c r="IP3" s="4" t="s">
        <v>48</v>
      </c>
      <c r="IQ3" s="4" t="s">
        <v>48</v>
      </c>
      <c r="IR3" s="4" t="s">
        <v>49</v>
      </c>
      <c r="IS3" s="4" t="s">
        <v>50</v>
      </c>
      <c r="IT3" s="4" t="s">
        <v>47</v>
      </c>
      <c r="IU3" s="4" t="s">
        <v>47</v>
      </c>
      <c r="IV3" s="4" t="s">
        <v>47</v>
      </c>
      <c r="IW3" s="4" t="s">
        <v>48</v>
      </c>
      <c r="IX3" s="4" t="s">
        <v>48</v>
      </c>
      <c r="IY3" s="4" t="s">
        <v>48</v>
      </c>
      <c r="IZ3" s="4" t="s">
        <v>49</v>
      </c>
      <c r="JA3" s="4" t="s">
        <v>50</v>
      </c>
      <c r="JB3" s="4" t="s">
        <v>47</v>
      </c>
      <c r="JC3" s="4" t="s">
        <v>47</v>
      </c>
      <c r="JD3" s="4" t="s">
        <v>47</v>
      </c>
      <c r="JE3" s="4" t="s">
        <v>48</v>
      </c>
      <c r="JF3" s="4" t="s">
        <v>48</v>
      </c>
      <c r="JG3" s="4" t="s">
        <v>48</v>
      </c>
      <c r="JH3" s="4" t="s">
        <v>49</v>
      </c>
      <c r="JI3" s="4" t="s">
        <v>50</v>
      </c>
      <c r="JJ3" s="4" t="s">
        <v>47</v>
      </c>
      <c r="JK3" s="4" t="s">
        <v>47</v>
      </c>
      <c r="JL3" s="4" t="s">
        <v>47</v>
      </c>
      <c r="JM3" s="4" t="s">
        <v>48</v>
      </c>
      <c r="JN3" s="4" t="s">
        <v>48</v>
      </c>
      <c r="JO3" s="4" t="s">
        <v>48</v>
      </c>
      <c r="JP3" s="4" t="s">
        <v>49</v>
      </c>
      <c r="JQ3" s="4" t="s">
        <v>50</v>
      </c>
      <c r="JR3" s="4" t="s">
        <v>47</v>
      </c>
      <c r="JS3" s="4" t="s">
        <v>47</v>
      </c>
      <c r="JT3" s="4" t="s">
        <v>47</v>
      </c>
      <c r="JU3" s="4" t="s">
        <v>48</v>
      </c>
      <c r="JV3" s="4" t="s">
        <v>48</v>
      </c>
      <c r="JW3" s="4" t="s">
        <v>48</v>
      </c>
      <c r="JX3" s="4" t="s">
        <v>49</v>
      </c>
      <c r="JY3" s="4" t="s">
        <v>50</v>
      </c>
      <c r="JZ3" s="4" t="s">
        <v>47</v>
      </c>
      <c r="KA3" s="4" t="s">
        <v>47</v>
      </c>
      <c r="KB3" s="4" t="s">
        <v>47</v>
      </c>
      <c r="KC3" s="4" t="s">
        <v>48</v>
      </c>
      <c r="KD3" s="4" t="s">
        <v>48</v>
      </c>
      <c r="KE3" s="4" t="s">
        <v>48</v>
      </c>
      <c r="KF3" s="4" t="s">
        <v>49</v>
      </c>
      <c r="KG3" s="4" t="s">
        <v>50</v>
      </c>
      <c r="KH3" s="4" t="s">
        <v>47</v>
      </c>
      <c r="KI3" s="4" t="s">
        <v>47</v>
      </c>
      <c r="KJ3" s="4" t="s">
        <v>47</v>
      </c>
      <c r="KK3" s="4" t="s">
        <v>48</v>
      </c>
      <c r="KL3" s="4" t="s">
        <v>48</v>
      </c>
      <c r="KM3" s="4" t="s">
        <v>48</v>
      </c>
      <c r="KN3" s="4" t="s">
        <v>49</v>
      </c>
      <c r="KO3" s="4" t="s">
        <v>50</v>
      </c>
      <c r="KP3" s="4" t="s">
        <v>47</v>
      </c>
      <c r="KQ3" s="4" t="s">
        <v>47</v>
      </c>
      <c r="KR3" s="4" t="s">
        <v>47</v>
      </c>
      <c r="KS3" s="4" t="s">
        <v>48</v>
      </c>
      <c r="KT3" s="4" t="s">
        <v>48</v>
      </c>
      <c r="KU3" s="4" t="s">
        <v>48</v>
      </c>
      <c r="KV3" s="4" t="s">
        <v>49</v>
      </c>
      <c r="KW3" s="4" t="s">
        <v>50</v>
      </c>
    </row>
    <row r="4">
      <c r="A4" s="4" t="s">
        <v>8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65</v>
      </c>
      <c r="W4" s="4" t="s">
        <v>66</v>
      </c>
      <c r="X4" s="4" t="s">
        <v>63</v>
      </c>
      <c r="Y4" s="4" t="s">
        <v>65</v>
      </c>
      <c r="Z4" s="4" t="s">
        <v>66</v>
      </c>
      <c r="AA4" s="4" t="s">
        <v>63</v>
      </c>
      <c r="AB4" s="4" t="s">
        <v>49</v>
      </c>
      <c r="AC4" s="4" t="s">
        <v>50</v>
      </c>
      <c r="AD4" s="4" t="s">
        <v>65</v>
      </c>
      <c r="AE4" s="4" t="s">
        <v>66</v>
      </c>
      <c r="AF4" s="4" t="s">
        <v>63</v>
      </c>
      <c r="AG4" s="4" t="s">
        <v>65</v>
      </c>
      <c r="AH4" s="4" t="s">
        <v>66</v>
      </c>
      <c r="AI4" s="4" t="s">
        <v>63</v>
      </c>
      <c r="AJ4" s="4" t="s">
        <v>49</v>
      </c>
      <c r="AK4" s="4" t="s">
        <v>50</v>
      </c>
      <c r="AL4" s="4" t="s">
        <v>65</v>
      </c>
      <c r="AM4" s="4" t="s">
        <v>66</v>
      </c>
      <c r="AN4" s="4" t="s">
        <v>63</v>
      </c>
      <c r="AO4" s="4" t="s">
        <v>65</v>
      </c>
      <c r="AP4" s="4" t="s">
        <v>66</v>
      </c>
      <c r="AQ4" s="4" t="s">
        <v>63</v>
      </c>
      <c r="AR4" s="4" t="s">
        <v>49</v>
      </c>
      <c r="AS4" s="4" t="s">
        <v>50</v>
      </c>
      <c r="AT4" s="4" t="s">
        <v>65</v>
      </c>
      <c r="AU4" s="4" t="s">
        <v>66</v>
      </c>
      <c r="AV4" s="4" t="s">
        <v>63</v>
      </c>
      <c r="AW4" s="4" t="s">
        <v>65</v>
      </c>
      <c r="AX4" s="4" t="s">
        <v>66</v>
      </c>
      <c r="AY4" s="4" t="s">
        <v>63</v>
      </c>
      <c r="AZ4" s="4" t="s">
        <v>49</v>
      </c>
      <c r="BA4" s="4" t="s">
        <v>50</v>
      </c>
      <c r="BB4" s="4" t="s">
        <v>65</v>
      </c>
      <c r="BC4" s="4" t="s">
        <v>66</v>
      </c>
      <c r="BD4" s="4" t="s">
        <v>63</v>
      </c>
      <c r="BE4" s="4" t="s">
        <v>65</v>
      </c>
      <c r="BF4" s="4" t="s">
        <v>66</v>
      </c>
      <c r="BG4" s="4" t="s">
        <v>63</v>
      </c>
      <c r="BH4" s="4" t="s">
        <v>49</v>
      </c>
      <c r="BI4" s="4" t="s">
        <v>50</v>
      </c>
      <c r="BJ4" s="4" t="s">
        <v>65</v>
      </c>
      <c r="BK4" s="4" t="s">
        <v>66</v>
      </c>
      <c r="BL4" s="4" t="s">
        <v>63</v>
      </c>
      <c r="BM4" s="4" t="s">
        <v>65</v>
      </c>
      <c r="BN4" s="4" t="s">
        <v>66</v>
      </c>
      <c r="BO4" s="4" t="s">
        <v>63</v>
      </c>
      <c r="BP4" s="4" t="s">
        <v>49</v>
      </c>
      <c r="BQ4" s="4" t="s">
        <v>50</v>
      </c>
      <c r="BR4" s="4" t="s">
        <v>65</v>
      </c>
      <c r="BS4" s="4" t="s">
        <v>66</v>
      </c>
      <c r="BT4" s="4" t="s">
        <v>63</v>
      </c>
      <c r="BU4" s="4" t="s">
        <v>65</v>
      </c>
      <c r="BV4" s="4" t="s">
        <v>66</v>
      </c>
      <c r="BW4" s="4" t="s">
        <v>63</v>
      </c>
      <c r="BX4" s="4" t="s">
        <v>49</v>
      </c>
      <c r="BY4" s="4" t="s">
        <v>50</v>
      </c>
      <c r="BZ4" s="4" t="s">
        <v>65</v>
      </c>
      <c r="CA4" s="4" t="s">
        <v>66</v>
      </c>
      <c r="CB4" s="4" t="s">
        <v>63</v>
      </c>
      <c r="CC4" s="4" t="s">
        <v>65</v>
      </c>
      <c r="CD4" s="4" t="s">
        <v>66</v>
      </c>
      <c r="CE4" s="4" t="s">
        <v>63</v>
      </c>
      <c r="CF4" s="4" t="s">
        <v>49</v>
      </c>
      <c r="CG4" s="4" t="s">
        <v>50</v>
      </c>
      <c r="CH4" s="4" t="s">
        <v>65</v>
      </c>
      <c r="CI4" s="4" t="s">
        <v>66</v>
      </c>
      <c r="CJ4" s="4" t="s">
        <v>63</v>
      </c>
      <c r="CK4" s="4" t="s">
        <v>65</v>
      </c>
      <c r="CL4" s="4" t="s">
        <v>66</v>
      </c>
      <c r="CM4" s="4" t="s">
        <v>63</v>
      </c>
      <c r="CN4" s="4" t="s">
        <v>49</v>
      </c>
      <c r="CO4" s="4" t="s">
        <v>50</v>
      </c>
      <c r="CP4" s="4" t="s">
        <v>65</v>
      </c>
      <c r="CQ4" s="4" t="s">
        <v>66</v>
      </c>
      <c r="CR4" s="4" t="s">
        <v>63</v>
      </c>
      <c r="CS4" s="4" t="s">
        <v>65</v>
      </c>
      <c r="CT4" s="4" t="s">
        <v>66</v>
      </c>
      <c r="CU4" s="4" t="s">
        <v>63</v>
      </c>
      <c r="CV4" s="4" t="s">
        <v>49</v>
      </c>
      <c r="CW4" s="4" t="s">
        <v>50</v>
      </c>
      <c r="CX4" s="4" t="s">
        <v>65</v>
      </c>
      <c r="CY4" s="4" t="s">
        <v>66</v>
      </c>
      <c r="CZ4" s="4" t="s">
        <v>63</v>
      </c>
      <c r="DA4" s="4" t="s">
        <v>65</v>
      </c>
      <c r="DB4" s="4" t="s">
        <v>66</v>
      </c>
      <c r="DC4" s="4" t="s">
        <v>63</v>
      </c>
      <c r="DD4" s="4" t="s">
        <v>49</v>
      </c>
      <c r="DE4" s="4" t="s">
        <v>50</v>
      </c>
      <c r="DF4" s="4" t="s">
        <v>65</v>
      </c>
      <c r="DG4" s="4" t="s">
        <v>66</v>
      </c>
      <c r="DH4" s="4" t="s">
        <v>63</v>
      </c>
      <c r="DI4" s="4" t="s">
        <v>65</v>
      </c>
      <c r="DJ4" s="4" t="s">
        <v>66</v>
      </c>
      <c r="DK4" s="4" t="s">
        <v>63</v>
      </c>
      <c r="DL4" s="4" t="s">
        <v>49</v>
      </c>
      <c r="DM4" s="4" t="s">
        <v>50</v>
      </c>
      <c r="DN4" s="4" t="s">
        <v>65</v>
      </c>
      <c r="DO4" s="4" t="s">
        <v>66</v>
      </c>
      <c r="DP4" s="4" t="s">
        <v>63</v>
      </c>
      <c r="DQ4" s="4" t="s">
        <v>65</v>
      </c>
      <c r="DR4" s="4" t="s">
        <v>66</v>
      </c>
      <c r="DS4" s="4" t="s">
        <v>63</v>
      </c>
      <c r="DT4" s="4" t="s">
        <v>49</v>
      </c>
      <c r="DU4" s="4" t="s">
        <v>50</v>
      </c>
      <c r="DV4" s="4" t="s">
        <v>65</v>
      </c>
      <c r="DW4" s="4" t="s">
        <v>66</v>
      </c>
      <c r="DX4" s="4" t="s">
        <v>63</v>
      </c>
      <c r="DY4" s="4" t="s">
        <v>65</v>
      </c>
      <c r="DZ4" s="4" t="s">
        <v>66</v>
      </c>
      <c r="EA4" s="4" t="s">
        <v>63</v>
      </c>
      <c r="EB4" s="4" t="s">
        <v>49</v>
      </c>
      <c r="EC4" s="4" t="s">
        <v>50</v>
      </c>
      <c r="ED4" s="4" t="s">
        <v>65</v>
      </c>
      <c r="EE4" s="4" t="s">
        <v>66</v>
      </c>
      <c r="EF4" s="4" t="s">
        <v>63</v>
      </c>
      <c r="EG4" s="4" t="s">
        <v>65</v>
      </c>
      <c r="EH4" s="4" t="s">
        <v>66</v>
      </c>
      <c r="EI4" s="4" t="s">
        <v>63</v>
      </c>
      <c r="EJ4" s="4" t="s">
        <v>49</v>
      </c>
      <c r="EK4" s="4" t="s">
        <v>50</v>
      </c>
      <c r="EL4" s="4" t="s">
        <v>65</v>
      </c>
      <c r="EM4" s="4" t="s">
        <v>66</v>
      </c>
      <c r="EN4" s="4" t="s">
        <v>63</v>
      </c>
      <c r="EO4" s="4" t="s">
        <v>65</v>
      </c>
      <c r="EP4" s="4" t="s">
        <v>66</v>
      </c>
      <c r="EQ4" s="4" t="s">
        <v>63</v>
      </c>
      <c r="ER4" s="4" t="s">
        <v>49</v>
      </c>
      <c r="ES4" s="4" t="s">
        <v>50</v>
      </c>
      <c r="ET4" s="4" t="s">
        <v>65</v>
      </c>
      <c r="EU4" s="4" t="s">
        <v>66</v>
      </c>
      <c r="EV4" s="4" t="s">
        <v>63</v>
      </c>
      <c r="EW4" s="4" t="s">
        <v>65</v>
      </c>
      <c r="EX4" s="4" t="s">
        <v>66</v>
      </c>
      <c r="EY4" s="4" t="s">
        <v>63</v>
      </c>
      <c r="EZ4" s="4" t="s">
        <v>49</v>
      </c>
      <c r="FA4" s="4" t="s">
        <v>50</v>
      </c>
      <c r="FB4" s="4" t="s">
        <v>65</v>
      </c>
      <c r="FC4" s="4" t="s">
        <v>66</v>
      </c>
      <c r="FD4" s="4" t="s">
        <v>63</v>
      </c>
      <c r="FE4" s="4" t="s">
        <v>65</v>
      </c>
      <c r="FF4" s="4" t="s">
        <v>66</v>
      </c>
      <c r="FG4" s="4" t="s">
        <v>63</v>
      </c>
      <c r="FH4" s="4" t="s">
        <v>49</v>
      </c>
      <c r="FI4" s="4" t="s">
        <v>50</v>
      </c>
      <c r="FJ4" s="4" t="s">
        <v>65</v>
      </c>
      <c r="FK4" s="4" t="s">
        <v>66</v>
      </c>
      <c r="FL4" s="4" t="s">
        <v>63</v>
      </c>
      <c r="FM4" s="4" t="s">
        <v>65</v>
      </c>
      <c r="FN4" s="4" t="s">
        <v>66</v>
      </c>
      <c r="FO4" s="4" t="s">
        <v>63</v>
      </c>
      <c r="FP4" s="4" t="s">
        <v>49</v>
      </c>
      <c r="FQ4" s="4" t="s">
        <v>50</v>
      </c>
      <c r="FR4" s="4" t="s">
        <v>65</v>
      </c>
      <c r="FS4" s="4" t="s">
        <v>66</v>
      </c>
      <c r="FT4" s="4" t="s">
        <v>63</v>
      </c>
      <c r="FU4" s="4" t="s">
        <v>65</v>
      </c>
      <c r="FV4" s="4" t="s">
        <v>66</v>
      </c>
      <c r="FW4" s="4" t="s">
        <v>63</v>
      </c>
      <c r="FX4" s="4" t="s">
        <v>49</v>
      </c>
      <c r="FY4" s="4" t="s">
        <v>50</v>
      </c>
      <c r="FZ4" s="4" t="s">
        <v>65</v>
      </c>
      <c r="GA4" s="4" t="s">
        <v>66</v>
      </c>
      <c r="GB4" s="4" t="s">
        <v>63</v>
      </c>
      <c r="GC4" s="4" t="s">
        <v>65</v>
      </c>
      <c r="GD4" s="4" t="s">
        <v>66</v>
      </c>
      <c r="GE4" s="4" t="s">
        <v>63</v>
      </c>
      <c r="GF4" s="4" t="s">
        <v>49</v>
      </c>
      <c r="GG4" s="4" t="s">
        <v>50</v>
      </c>
      <c r="GH4" s="4" t="s">
        <v>65</v>
      </c>
      <c r="GI4" s="4" t="s">
        <v>66</v>
      </c>
      <c r="GJ4" s="4" t="s">
        <v>63</v>
      </c>
      <c r="GK4" s="4" t="s">
        <v>65</v>
      </c>
      <c r="GL4" s="4" t="s">
        <v>66</v>
      </c>
      <c r="GM4" s="4" t="s">
        <v>63</v>
      </c>
      <c r="GN4" s="4" t="s">
        <v>49</v>
      </c>
      <c r="GO4" s="4" t="s">
        <v>50</v>
      </c>
      <c r="GP4" s="4" t="s">
        <v>65</v>
      </c>
      <c r="GQ4" s="4" t="s">
        <v>66</v>
      </c>
      <c r="GR4" s="4" t="s">
        <v>63</v>
      </c>
      <c r="GS4" s="4" t="s">
        <v>65</v>
      </c>
      <c r="GT4" s="4" t="s">
        <v>66</v>
      </c>
      <c r="GU4" s="4" t="s">
        <v>63</v>
      </c>
      <c r="GV4" s="4" t="s">
        <v>49</v>
      </c>
      <c r="GW4" s="4" t="s">
        <v>50</v>
      </c>
      <c r="GX4" s="4" t="s">
        <v>65</v>
      </c>
      <c r="GY4" s="4" t="s">
        <v>66</v>
      </c>
      <c r="GZ4" s="4" t="s">
        <v>63</v>
      </c>
      <c r="HA4" s="4" t="s">
        <v>65</v>
      </c>
      <c r="HB4" s="4" t="s">
        <v>66</v>
      </c>
      <c r="HC4" s="4" t="s">
        <v>63</v>
      </c>
      <c r="HD4" s="4" t="s">
        <v>49</v>
      </c>
      <c r="HE4" s="4" t="s">
        <v>50</v>
      </c>
      <c r="HF4" s="4" t="s">
        <v>65</v>
      </c>
      <c r="HG4" s="4" t="s">
        <v>66</v>
      </c>
      <c r="HH4" s="4" t="s">
        <v>63</v>
      </c>
      <c r="HI4" s="4" t="s">
        <v>65</v>
      </c>
      <c r="HJ4" s="4" t="s">
        <v>66</v>
      </c>
      <c r="HK4" s="4" t="s">
        <v>63</v>
      </c>
      <c r="HL4" s="4" t="s">
        <v>49</v>
      </c>
      <c r="HM4" s="4" t="s">
        <v>50</v>
      </c>
      <c r="HN4" s="4" t="s">
        <v>65</v>
      </c>
      <c r="HO4" s="4" t="s">
        <v>66</v>
      </c>
      <c r="HP4" s="4" t="s">
        <v>63</v>
      </c>
      <c r="HQ4" s="4" t="s">
        <v>65</v>
      </c>
      <c r="HR4" s="4" t="s">
        <v>66</v>
      </c>
      <c r="HS4" s="4" t="s">
        <v>63</v>
      </c>
      <c r="HT4" s="4" t="s">
        <v>49</v>
      </c>
      <c r="HU4" s="4" t="s">
        <v>50</v>
      </c>
      <c r="HV4" s="4" t="s">
        <v>65</v>
      </c>
      <c r="HW4" s="4" t="s">
        <v>66</v>
      </c>
      <c r="HX4" s="4" t="s">
        <v>63</v>
      </c>
      <c r="HY4" s="4" t="s">
        <v>65</v>
      </c>
      <c r="HZ4" s="4" t="s">
        <v>66</v>
      </c>
      <c r="IA4" s="4" t="s">
        <v>63</v>
      </c>
      <c r="IB4" s="4" t="s">
        <v>49</v>
      </c>
      <c r="IC4" s="4" t="s">
        <v>50</v>
      </c>
      <c r="ID4" s="4" t="s">
        <v>65</v>
      </c>
      <c r="IE4" s="4" t="s">
        <v>66</v>
      </c>
      <c r="IF4" s="4" t="s">
        <v>63</v>
      </c>
      <c r="IG4" s="4" t="s">
        <v>65</v>
      </c>
      <c r="IH4" s="4" t="s">
        <v>66</v>
      </c>
      <c r="II4" s="4" t="s">
        <v>63</v>
      </c>
      <c r="IJ4" s="4" t="s">
        <v>49</v>
      </c>
      <c r="IK4" s="4" t="s">
        <v>50</v>
      </c>
      <c r="IL4" s="4" t="s">
        <v>65</v>
      </c>
      <c r="IM4" s="4" t="s">
        <v>66</v>
      </c>
      <c r="IN4" s="4" t="s">
        <v>63</v>
      </c>
      <c r="IO4" s="4" t="s">
        <v>65</v>
      </c>
      <c r="IP4" s="4" t="s">
        <v>66</v>
      </c>
      <c r="IQ4" s="4" t="s">
        <v>63</v>
      </c>
      <c r="IR4" s="4" t="s">
        <v>49</v>
      </c>
      <c r="IS4" s="4" t="s">
        <v>50</v>
      </c>
      <c r="IT4" s="4" t="s">
        <v>65</v>
      </c>
      <c r="IU4" s="4" t="s">
        <v>66</v>
      </c>
      <c r="IV4" s="4" t="s">
        <v>63</v>
      </c>
      <c r="IW4" s="4" t="s">
        <v>65</v>
      </c>
      <c r="IX4" s="4" t="s">
        <v>66</v>
      </c>
      <c r="IY4" s="4" t="s">
        <v>63</v>
      </c>
      <c r="IZ4" s="4" t="s">
        <v>49</v>
      </c>
      <c r="JA4" s="4" t="s">
        <v>50</v>
      </c>
      <c r="JB4" s="4" t="s">
        <v>65</v>
      </c>
      <c r="JC4" s="4" t="s">
        <v>66</v>
      </c>
      <c r="JD4" s="4" t="s">
        <v>63</v>
      </c>
      <c r="JE4" s="4" t="s">
        <v>65</v>
      </c>
      <c r="JF4" s="4" t="s">
        <v>66</v>
      </c>
      <c r="JG4" s="4" t="s">
        <v>63</v>
      </c>
      <c r="JH4" s="4" t="s">
        <v>49</v>
      </c>
      <c r="JI4" s="4" t="s">
        <v>50</v>
      </c>
      <c r="JJ4" s="4" t="s">
        <v>65</v>
      </c>
      <c r="JK4" s="4" t="s">
        <v>66</v>
      </c>
      <c r="JL4" s="4" t="s">
        <v>63</v>
      </c>
      <c r="JM4" s="4" t="s">
        <v>65</v>
      </c>
      <c r="JN4" s="4" t="s">
        <v>66</v>
      </c>
      <c r="JO4" s="4" t="s">
        <v>63</v>
      </c>
      <c r="JP4" s="4" t="s">
        <v>49</v>
      </c>
      <c r="JQ4" s="4" t="s">
        <v>50</v>
      </c>
      <c r="JR4" s="4" t="s">
        <v>65</v>
      </c>
      <c r="JS4" s="4" t="s">
        <v>66</v>
      </c>
      <c r="JT4" s="4" t="s">
        <v>63</v>
      </c>
      <c r="JU4" s="4" t="s">
        <v>65</v>
      </c>
      <c r="JV4" s="4" t="s">
        <v>66</v>
      </c>
      <c r="JW4" s="4" t="s">
        <v>63</v>
      </c>
      <c r="JX4" s="4" t="s">
        <v>49</v>
      </c>
      <c r="JY4" s="4" t="s">
        <v>50</v>
      </c>
      <c r="JZ4" s="4" t="s">
        <v>65</v>
      </c>
      <c r="KA4" s="4" t="s">
        <v>66</v>
      </c>
      <c r="KB4" s="4" t="s">
        <v>63</v>
      </c>
      <c r="KC4" s="4" t="s">
        <v>65</v>
      </c>
      <c r="KD4" s="4" t="s">
        <v>66</v>
      </c>
      <c r="KE4" s="4" t="s">
        <v>63</v>
      </c>
      <c r="KF4" s="4" t="s">
        <v>49</v>
      </c>
      <c r="KG4" s="4" t="s">
        <v>50</v>
      </c>
      <c r="KH4" s="4" t="s">
        <v>65</v>
      </c>
      <c r="KI4" s="4" t="s">
        <v>66</v>
      </c>
      <c r="KJ4" s="4" t="s">
        <v>63</v>
      </c>
      <c r="KK4" s="4" t="s">
        <v>65</v>
      </c>
      <c r="KL4" s="4" t="s">
        <v>66</v>
      </c>
      <c r="KM4" s="4" t="s">
        <v>63</v>
      </c>
      <c r="KN4" s="4" t="s">
        <v>49</v>
      </c>
      <c r="KO4" s="4" t="s">
        <v>50</v>
      </c>
      <c r="KP4" s="4" t="s">
        <v>65</v>
      </c>
      <c r="KQ4" s="4" t="s">
        <v>66</v>
      </c>
      <c r="KR4" s="4" t="s">
        <v>63</v>
      </c>
      <c r="KS4" s="4" t="s">
        <v>65</v>
      </c>
      <c r="KT4" s="4" t="s">
        <v>66</v>
      </c>
      <c r="KU4" s="4" t="s">
        <v>63</v>
      </c>
      <c r="KV4" s="4" t="s">
        <v>49</v>
      </c>
      <c r="KW4" s="4" t="s">
        <v>50</v>
      </c>
    </row>
    <row r="5">
      <c r="A5" s="10" t="s">
        <v>67</v>
      </c>
      <c r="B5" s="11">
        <v>1117895</v>
      </c>
      <c r="C5" s="11">
        <f>=ROUNDDOWN(31.491862898932,0)</f>
      </c>
      <c r="D5" s="11">
        <v>191663</v>
      </c>
      <c r="E5" s="12">
        <v>0.9166</v>
      </c>
      <c r="F5" s="11"/>
      <c r="G5" s="11">
        <f>=ROUNDDOWN({0},0)</f>
      </c>
      <c r="H5" s="11"/>
      <c r="I5" s="12">
        <v>0.3179</v>
      </c>
      <c r="J5" s="11">
        <v>984843</v>
      </c>
      <c r="K5" s="13">
        <v>51081817.63</v>
      </c>
      <c r="L5" s="11">
        <v>2477</v>
      </c>
      <c r="M5" s="14">
        <v>20622.45</v>
      </c>
      <c r="N5" s="11">
        <v>1248758</v>
      </c>
      <c r="O5" s="13">
        <v>64725642.6</v>
      </c>
      <c r="P5" s="11">
        <v>2088</v>
      </c>
      <c r="Q5" s="14">
        <v>30998.87</v>
      </c>
      <c r="R5" s="12">
        <v>-0.2113</v>
      </c>
      <c r="S5" s="12">
        <v>-0.2108</v>
      </c>
      <c r="T5" s="12">
        <v>0.1863</v>
      </c>
      <c r="U5" s="12">
        <v>-0.3347</v>
      </c>
      <c r="V5" s="11">
        <v>285384</v>
      </c>
      <c r="W5" s="13">
        <v>14898293.2</v>
      </c>
      <c r="X5" s="11">
        <v>2196</v>
      </c>
      <c r="Y5" s="11">
        <v>384588</v>
      </c>
      <c r="Z5" s="13">
        <v>19738110.13</v>
      </c>
      <c r="AA5" s="11">
        <v>1755</v>
      </c>
      <c r="AB5" s="12">
        <v>-0.2579</v>
      </c>
      <c r="AC5" s="12">
        <v>-0.2452</v>
      </c>
      <c r="AD5" s="11">
        <v>102055</v>
      </c>
      <c r="AE5" s="13">
        <v>6296369.82</v>
      </c>
      <c r="AF5" s="11">
        <v>2159</v>
      </c>
      <c r="AG5" s="11">
        <v>125733</v>
      </c>
      <c r="AH5" s="13">
        <v>6190277.5</v>
      </c>
      <c r="AI5" s="11">
        <v>1826</v>
      </c>
      <c r="AJ5" s="12">
        <v>-0.1883</v>
      </c>
      <c r="AK5" s="12">
        <v>0.0171</v>
      </c>
      <c r="AL5" s="11">
        <v>163688</v>
      </c>
      <c r="AM5" s="13">
        <v>6727088.68</v>
      </c>
      <c r="AN5" s="11">
        <v>2099</v>
      </c>
      <c r="AO5" s="11">
        <v>192326</v>
      </c>
      <c r="AP5" s="13">
        <v>7724834.44</v>
      </c>
      <c r="AQ5" s="11">
        <v>1848</v>
      </c>
      <c r="AR5" s="12">
        <v>-0.1489</v>
      </c>
      <c r="AS5" s="12">
        <v>-0.1292</v>
      </c>
      <c r="AT5" s="11">
        <v>92585</v>
      </c>
      <c r="AU5" s="13">
        <v>5002042.8</v>
      </c>
      <c r="AV5" s="11">
        <v>2024</v>
      </c>
      <c r="AW5" s="11">
        <v>130588</v>
      </c>
      <c r="AX5" s="13">
        <v>7078538.69</v>
      </c>
      <c r="AY5" s="11">
        <v>1686</v>
      </c>
      <c r="AZ5" s="12">
        <v>-0.291</v>
      </c>
      <c r="BA5" s="12">
        <v>-0.2934</v>
      </c>
      <c r="BB5" s="11">
        <v>57518</v>
      </c>
      <c r="BC5" s="13">
        <v>4252432.35</v>
      </c>
      <c r="BD5" s="11">
        <v>1887</v>
      </c>
      <c r="BE5" s="11">
        <v>109554</v>
      </c>
      <c r="BF5" s="13">
        <v>7834293.6</v>
      </c>
      <c r="BG5" s="11">
        <v>1881</v>
      </c>
      <c r="BH5" s="12">
        <v>-0.475</v>
      </c>
      <c r="BI5" s="12">
        <v>-0.4572</v>
      </c>
      <c r="BJ5" s="11">
        <v>35030</v>
      </c>
      <c r="BK5" s="13">
        <v>2355510.81</v>
      </c>
      <c r="BL5" s="11">
        <v>2160</v>
      </c>
      <c r="BM5" s="11">
        <v>35738</v>
      </c>
      <c r="BN5" s="13">
        <v>2234001.14</v>
      </c>
      <c r="BO5" s="11">
        <v>1600</v>
      </c>
      <c r="BP5" s="12">
        <v>-0.0198</v>
      </c>
      <c r="BQ5" s="12">
        <v>0.0544</v>
      </c>
      <c r="BR5" s="11">
        <v>42377</v>
      </c>
      <c r="BS5" s="13">
        <v>1850593.93</v>
      </c>
      <c r="BT5" s="11">
        <v>1555</v>
      </c>
      <c r="BU5" s="11">
        <v>87974</v>
      </c>
      <c r="BV5" s="13">
        <v>4545724.93</v>
      </c>
      <c r="BW5" s="11">
        <v>1380</v>
      </c>
      <c r="BX5" s="12">
        <v>-0.5183</v>
      </c>
      <c r="BY5" s="12">
        <v>-0.5929</v>
      </c>
      <c r="BZ5" s="11">
        <v>65497</v>
      </c>
      <c r="CA5" s="13">
        <v>3224274.82</v>
      </c>
      <c r="CB5" s="11">
        <v>1907</v>
      </c>
      <c r="CC5" s="11">
        <v>75949</v>
      </c>
      <c r="CD5" s="13">
        <v>3910500.44</v>
      </c>
      <c r="CE5" s="11">
        <v>1649</v>
      </c>
      <c r="CF5" s="12">
        <v>-0.1376</v>
      </c>
      <c r="CG5" s="12">
        <v>-0.1755</v>
      </c>
      <c r="CH5" s="11">
        <v>65121</v>
      </c>
      <c r="CI5" s="13">
        <v>2857742.57</v>
      </c>
      <c r="CJ5" s="11">
        <v>2140</v>
      </c>
      <c r="CK5" s="11">
        <v>28289</v>
      </c>
      <c r="CL5" s="13">
        <v>1419468.77</v>
      </c>
      <c r="CM5" s="11">
        <v>1787</v>
      </c>
      <c r="CN5" s="12">
        <v>1.302</v>
      </c>
      <c r="CO5" s="12">
        <v>1.0132</v>
      </c>
      <c r="CP5" s="11">
        <v>6307</v>
      </c>
      <c r="CQ5" s="13">
        <v>375558.85</v>
      </c>
      <c r="CR5" s="11">
        <v>591</v>
      </c>
      <c r="CS5" s="11">
        <v>2521</v>
      </c>
      <c r="CT5" s="13">
        <v>141931.5</v>
      </c>
      <c r="CU5" s="11">
        <v>601</v>
      </c>
      <c r="CV5" s="12">
        <v>1.5018</v>
      </c>
      <c r="CW5" s="12">
        <v>1.6461</v>
      </c>
      <c r="CX5" s="11">
        <v>7938</v>
      </c>
      <c r="CY5" s="13">
        <v>379841.94</v>
      </c>
      <c r="CZ5" s="11">
        <v>1534</v>
      </c>
      <c r="DA5" s="11">
        <v>7288</v>
      </c>
      <c r="DB5" s="13">
        <v>277163.29</v>
      </c>
      <c r="DC5" s="11">
        <v>577</v>
      </c>
      <c r="DD5" s="12">
        <v>0.0892</v>
      </c>
      <c r="DE5" s="12">
        <v>0.3705</v>
      </c>
      <c r="DF5" s="11">
        <v>15984</v>
      </c>
      <c r="DG5" s="13">
        <v>918920.17</v>
      </c>
      <c r="DH5" s="11">
        <v>1495</v>
      </c>
      <c r="DI5" s="11">
        <v>17845</v>
      </c>
      <c r="DJ5" s="13">
        <v>1073502.12</v>
      </c>
      <c r="DK5" s="11">
        <v>1716</v>
      </c>
      <c r="DL5" s="12">
        <v>-0.1043</v>
      </c>
      <c r="DM5" s="12">
        <v>-0.144</v>
      </c>
      <c r="DN5" s="11">
        <v>10565</v>
      </c>
      <c r="DO5" s="13">
        <v>610792.94</v>
      </c>
      <c r="DP5" s="11">
        <v>2223</v>
      </c>
      <c r="DQ5" s="11">
        <v>13737</v>
      </c>
      <c r="DR5" s="13">
        <v>782561.7</v>
      </c>
      <c r="DS5" s="11">
        <v>1986</v>
      </c>
      <c r="DT5" s="12">
        <v>-0.2309</v>
      </c>
      <c r="DU5" s="12">
        <v>-0.2195</v>
      </c>
      <c r="DV5" s="11">
        <v>1312</v>
      </c>
      <c r="DW5" s="13">
        <v>68203.44</v>
      </c>
      <c r="DX5" s="11">
        <v>218</v>
      </c>
      <c r="DY5" s="11">
        <v>2101</v>
      </c>
      <c r="DZ5" s="13">
        <v>107342.54</v>
      </c>
      <c r="EA5" s="11">
        <v>157</v>
      </c>
      <c r="EB5" s="12">
        <v>-0.3755</v>
      </c>
      <c r="EC5" s="12">
        <v>-0.3646</v>
      </c>
      <c r="ED5" s="11"/>
      <c r="EE5" s="13"/>
      <c r="EF5" s="11"/>
      <c r="EG5" s="11"/>
      <c r="EH5" s="13"/>
      <c r="EI5" s="11"/>
      <c r="EJ5" s="12"/>
      <c r="EK5" s="12"/>
      <c r="EL5" s="11">
        <v>564</v>
      </c>
      <c r="EM5" s="13">
        <v>37618.76</v>
      </c>
      <c r="EN5" s="11">
        <v>190</v>
      </c>
      <c r="EO5" s="11">
        <v>895</v>
      </c>
      <c r="EP5" s="13">
        <v>58361.78</v>
      </c>
      <c r="EQ5" s="11">
        <v>239</v>
      </c>
      <c r="ER5" s="12">
        <v>-0.3698</v>
      </c>
      <c r="ES5" s="12">
        <v>-0.3554</v>
      </c>
      <c r="ET5" s="11">
        <v>8932</v>
      </c>
      <c r="EU5" s="13">
        <v>245252.35</v>
      </c>
      <c r="EV5" s="11">
        <v>59</v>
      </c>
      <c r="EW5" s="11">
        <v>18541</v>
      </c>
      <c r="EX5" s="13">
        <v>615375.84</v>
      </c>
      <c r="EY5" s="11">
        <v>233</v>
      </c>
      <c r="EZ5" s="12">
        <v>-0.5183</v>
      </c>
      <c r="FA5" s="12">
        <v>-0.6015</v>
      </c>
      <c r="FB5" s="11">
        <v>1076</v>
      </c>
      <c r="FC5" s="13">
        <v>70506.02</v>
      </c>
      <c r="FD5" s="11">
        <v>565</v>
      </c>
      <c r="FE5" s="11">
        <v>1525</v>
      </c>
      <c r="FF5" s="13">
        <v>101990.26</v>
      </c>
      <c r="FG5" s="11">
        <v>561</v>
      </c>
      <c r="FH5" s="12">
        <v>-0.2944</v>
      </c>
      <c r="FI5" s="12">
        <v>-0.3087</v>
      </c>
      <c r="FJ5" s="11">
        <v>513</v>
      </c>
      <c r="FK5" s="13">
        <v>42347.21</v>
      </c>
      <c r="FL5" s="11">
        <v>369</v>
      </c>
      <c r="FM5" s="11">
        <v>937</v>
      </c>
      <c r="FN5" s="13">
        <v>72406.94</v>
      </c>
      <c r="FO5" s="11">
        <v>252</v>
      </c>
      <c r="FP5" s="12">
        <v>-0.4525</v>
      </c>
      <c r="FQ5" s="12">
        <v>-0.4151</v>
      </c>
      <c r="FR5" s="11">
        <v>2234</v>
      </c>
      <c r="FS5" s="13">
        <v>142208.39</v>
      </c>
      <c r="FT5" s="11"/>
      <c r="FU5" s="11">
        <v>6423</v>
      </c>
      <c r="FV5" s="13">
        <v>419491.52</v>
      </c>
      <c r="FW5" s="11">
        <v>271</v>
      </c>
      <c r="FX5" s="12">
        <v>-0.6522</v>
      </c>
      <c r="FY5" s="12">
        <v>-0.661</v>
      </c>
      <c r="FZ5" s="11">
        <v>2310</v>
      </c>
      <c r="GA5" s="13">
        <v>138074.6</v>
      </c>
      <c r="GB5" s="11">
        <v>974</v>
      </c>
      <c r="GC5" s="11">
        <v>1868</v>
      </c>
      <c r="GD5" s="13">
        <v>114584.09</v>
      </c>
      <c r="GE5" s="11">
        <v>522</v>
      </c>
      <c r="GF5" s="12">
        <v>0.2366</v>
      </c>
      <c r="GG5" s="12">
        <v>0.205</v>
      </c>
      <c r="GH5" s="11">
        <v>2092</v>
      </c>
      <c r="GI5" s="13">
        <v>94767.43</v>
      </c>
      <c r="GJ5" s="11">
        <v>1952</v>
      </c>
      <c r="GK5" s="11"/>
      <c r="GL5" s="13"/>
      <c r="GM5" s="11"/>
      <c r="GN5" s="12"/>
      <c r="GO5" s="12"/>
      <c r="GP5" s="11">
        <v>1000</v>
      </c>
      <c r="GQ5" s="13">
        <v>141870.4</v>
      </c>
      <c r="GR5" s="11">
        <v>66</v>
      </c>
      <c r="GS5" s="11">
        <v>253</v>
      </c>
      <c r="GT5" s="13">
        <v>48328.99</v>
      </c>
      <c r="GU5" s="11">
        <v>69</v>
      </c>
      <c r="GV5" s="12">
        <v>2.9526</v>
      </c>
      <c r="GW5" s="12">
        <v>1.9355</v>
      </c>
      <c r="GX5" s="11">
        <v>228</v>
      </c>
      <c r="GY5" s="13">
        <v>16734.7</v>
      </c>
      <c r="GZ5" s="11">
        <v>1352</v>
      </c>
      <c r="HA5" s="11">
        <v>293</v>
      </c>
      <c r="HB5" s="13">
        <v>20905.16</v>
      </c>
      <c r="HC5" s="11">
        <v>983</v>
      </c>
      <c r="HD5" s="12">
        <v>-0.2218</v>
      </c>
      <c r="HE5" s="12">
        <v>-0.1995</v>
      </c>
      <c r="HF5" s="11">
        <v>137</v>
      </c>
      <c r="HG5" s="13">
        <v>13899.4</v>
      </c>
      <c r="HH5" s="11">
        <v>176</v>
      </c>
      <c r="HI5" s="11">
        <v>128</v>
      </c>
      <c r="HJ5" s="13">
        <v>11613.42</v>
      </c>
      <c r="HK5" s="11">
        <v>187</v>
      </c>
      <c r="HL5" s="12">
        <v>0.0703</v>
      </c>
      <c r="HM5" s="12">
        <v>0.1968</v>
      </c>
      <c r="HN5" s="11">
        <v>5404</v>
      </c>
      <c r="HO5" s="13">
        <v>140538.08</v>
      </c>
      <c r="HP5" s="11">
        <v>1293</v>
      </c>
      <c r="HQ5" s="11"/>
      <c r="HR5" s="13"/>
      <c r="HS5" s="11">
        <v>306</v>
      </c>
      <c r="HT5" s="12"/>
      <c r="HU5" s="12"/>
      <c r="HV5" s="11">
        <v>456</v>
      </c>
      <c r="HW5" s="13">
        <v>30948.39</v>
      </c>
      <c r="HX5" s="11">
        <v>425</v>
      </c>
      <c r="HY5" s="11">
        <v>316</v>
      </c>
      <c r="HZ5" s="13">
        <v>19142.94</v>
      </c>
      <c r="IA5" s="11">
        <v>356</v>
      </c>
      <c r="IB5" s="12">
        <v>0.443</v>
      </c>
      <c r="IC5" s="12">
        <v>0.6167</v>
      </c>
      <c r="ID5" s="11">
        <v>7648</v>
      </c>
      <c r="IE5" s="13">
        <v>98385.5</v>
      </c>
      <c r="IF5" s="11"/>
      <c r="IG5" s="11"/>
      <c r="IH5" s="13"/>
      <c r="II5" s="11"/>
      <c r="IJ5" s="12"/>
      <c r="IK5" s="12"/>
      <c r="IL5" s="11">
        <v>222</v>
      </c>
      <c r="IM5" s="13">
        <v>10827.46</v>
      </c>
      <c r="IN5" s="11">
        <v>257</v>
      </c>
      <c r="IO5" s="11">
        <v>77</v>
      </c>
      <c r="IP5" s="13">
        <v>4814.52</v>
      </c>
      <c r="IQ5" s="11">
        <v>56</v>
      </c>
      <c r="IR5" s="12">
        <v>1.8831</v>
      </c>
      <c r="IS5" s="12">
        <v>1.2489</v>
      </c>
      <c r="IT5" s="11">
        <v>475</v>
      </c>
      <c r="IU5" s="13">
        <v>27965.14</v>
      </c>
      <c r="IV5" s="11">
        <v>948</v>
      </c>
      <c r="IW5" s="11">
        <v>1212</v>
      </c>
      <c r="IX5" s="13">
        <v>68084.61</v>
      </c>
      <c r="IY5" s="11">
        <v>593</v>
      </c>
      <c r="IZ5" s="12">
        <v>-0.6081</v>
      </c>
      <c r="JA5" s="12">
        <v>-0.5893</v>
      </c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>
        <v>17</v>
      </c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>
        <v>191</v>
      </c>
      <c r="KA5" s="13">
        <v>12207.48</v>
      </c>
      <c r="KB5" s="11">
        <v>1651</v>
      </c>
      <c r="KC5" s="11"/>
      <c r="KD5" s="13"/>
      <c r="KE5" s="11"/>
      <c r="KF5" s="12"/>
      <c r="KG5" s="12"/>
      <c r="KH5" s="11"/>
      <c r="KI5" s="13"/>
      <c r="KJ5" s="11"/>
      <c r="KK5" s="11">
        <v>2059</v>
      </c>
      <c r="KL5" s="13">
        <v>112291.74</v>
      </c>
      <c r="KM5" s="11"/>
      <c r="KN5" s="12"/>
      <c r="KO5" s="12"/>
      <c r="KP5" s="11"/>
      <c r="KQ5" s="13"/>
      <c r="KR5" s="11">
        <v>5</v>
      </c>
      <c r="KS5" s="11"/>
      <c r="KT5" s="13"/>
      <c r="KU5" s="11"/>
      <c r="KV5" s="12"/>
      <c r="KW5" s="12"/>
    </row>
    <row r="6">
      <c r="A6" s="10" t="s">
        <v>68</v>
      </c>
      <c r="B6" s="11">
        <v>28474</v>
      </c>
      <c r="C6" s="11">
        <f>=ROUNDDOWN(67.3621954104566,0)</f>
      </c>
      <c r="D6" s="11"/>
      <c r="E6" s="12">
        <v>0.2963</v>
      </c>
      <c r="F6" s="11"/>
      <c r="G6" s="11">
        <f>=ROUNDDOWN({0},0)</f>
      </c>
      <c r="H6" s="11"/>
      <c r="I6" s="12"/>
      <c r="J6" s="11">
        <v>7079</v>
      </c>
      <c r="K6" s="13">
        <v>114343.42</v>
      </c>
      <c r="L6" s="11">
        <v>69</v>
      </c>
      <c r="M6" s="14">
        <v>1657.15</v>
      </c>
      <c r="N6" s="11">
        <v>20141</v>
      </c>
      <c r="O6" s="13">
        <v>268373.45</v>
      </c>
      <c r="P6" s="11">
        <v>408</v>
      </c>
      <c r="Q6" s="14">
        <v>657.78</v>
      </c>
      <c r="R6" s="12">
        <v>-0.6485</v>
      </c>
      <c r="S6" s="12">
        <v>-0.5739</v>
      </c>
      <c r="T6" s="12">
        <v>-0.8309</v>
      </c>
      <c r="U6" s="12">
        <v>1.5193</v>
      </c>
      <c r="V6" s="11">
        <v>299</v>
      </c>
      <c r="W6" s="13">
        <v>5031.19</v>
      </c>
      <c r="X6" s="11">
        <v>61</v>
      </c>
      <c r="Y6" s="11">
        <v>756</v>
      </c>
      <c r="Z6" s="13">
        <v>12777.41</v>
      </c>
      <c r="AA6" s="11">
        <v>201</v>
      </c>
      <c r="AB6" s="12">
        <v>-0.6045</v>
      </c>
      <c r="AC6" s="12">
        <v>-0.6062</v>
      </c>
      <c r="AD6" s="11">
        <v>139</v>
      </c>
      <c r="AE6" s="13">
        <v>3129.48</v>
      </c>
      <c r="AF6" s="11">
        <v>53</v>
      </c>
      <c r="AG6" s="11">
        <v>56</v>
      </c>
      <c r="AH6" s="13">
        <v>1117.11</v>
      </c>
      <c r="AI6" s="11">
        <v>73</v>
      </c>
      <c r="AJ6" s="12">
        <v>1.4821</v>
      </c>
      <c r="AK6" s="12">
        <v>1.8014</v>
      </c>
      <c r="AL6" s="11">
        <v>1440</v>
      </c>
      <c r="AM6" s="13">
        <v>29185.42</v>
      </c>
      <c r="AN6" s="11">
        <v>29</v>
      </c>
      <c r="AO6" s="11">
        <v>3</v>
      </c>
      <c r="AP6" s="13">
        <v>53.04</v>
      </c>
      <c r="AQ6" s="11">
        <v>8</v>
      </c>
      <c r="AR6" s="12">
        <v>479</v>
      </c>
      <c r="AS6" s="12">
        <v>549.253</v>
      </c>
      <c r="AT6" s="11">
        <v>3405</v>
      </c>
      <c r="AU6" s="13">
        <v>45812.04</v>
      </c>
      <c r="AV6" s="11">
        <v>69</v>
      </c>
      <c r="AW6" s="11">
        <v>18208</v>
      </c>
      <c r="AX6" s="13">
        <v>235394.46</v>
      </c>
      <c r="AY6" s="11">
        <v>408</v>
      </c>
      <c r="AZ6" s="12">
        <v>-0.813</v>
      </c>
      <c r="BA6" s="12">
        <v>-0.8054</v>
      </c>
      <c r="BB6" s="11">
        <v>53</v>
      </c>
      <c r="BC6" s="13">
        <v>1007.58</v>
      </c>
      <c r="BD6" s="11"/>
      <c r="BE6" s="11">
        <v>187</v>
      </c>
      <c r="BF6" s="13">
        <v>3340.65</v>
      </c>
      <c r="BG6" s="11">
        <v>73</v>
      </c>
      <c r="BH6" s="12">
        <v>-0.7166</v>
      </c>
      <c r="BI6" s="12">
        <v>-0.6984</v>
      </c>
      <c r="BJ6" s="11"/>
      <c r="BK6" s="13"/>
      <c r="BL6" s="11">
        <v>1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1519</v>
      </c>
      <c r="CA6" s="13">
        <v>26025.4</v>
      </c>
      <c r="CB6" s="11">
        <v>29</v>
      </c>
      <c r="CC6" s="11">
        <v>913</v>
      </c>
      <c r="CD6" s="13">
        <v>15373.96</v>
      </c>
      <c r="CE6" s="11">
        <v>47</v>
      </c>
      <c r="CF6" s="12">
        <v>0.6637</v>
      </c>
      <c r="CG6" s="12">
        <v>0.6928</v>
      </c>
      <c r="CH6" s="11"/>
      <c r="CI6" s="13"/>
      <c r="CJ6" s="11">
        <v>47</v>
      </c>
      <c r="CK6" s="11">
        <v>5</v>
      </c>
      <c r="CL6" s="13">
        <v>129.96</v>
      </c>
      <c r="CM6" s="11">
        <v>55</v>
      </c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63</v>
      </c>
      <c r="DA6" s="11"/>
      <c r="DB6" s="13"/>
      <c r="DC6" s="11">
        <v>61</v>
      </c>
      <c r="DD6" s="12"/>
      <c r="DE6" s="12"/>
      <c r="DF6" s="11">
        <v>196</v>
      </c>
      <c r="DG6" s="13">
        <v>3609.67</v>
      </c>
      <c r="DH6" s="11">
        <v>47</v>
      </c>
      <c r="DI6" s="11">
        <v>2</v>
      </c>
      <c r="DJ6" s="13">
        <v>38.86</v>
      </c>
      <c r="DK6" s="11">
        <v>101</v>
      </c>
      <c r="DL6" s="12">
        <v>97</v>
      </c>
      <c r="DM6" s="12">
        <v>91.8891</v>
      </c>
      <c r="DN6" s="11"/>
      <c r="DO6" s="13"/>
      <c r="DP6" s="11">
        <v>1</v>
      </c>
      <c r="DQ6" s="11"/>
      <c r="DR6" s="13"/>
      <c r="DS6" s="11">
        <v>3</v>
      </c>
      <c r="DT6" s="12"/>
      <c r="DU6" s="12"/>
      <c r="DV6" s="11">
        <v>19</v>
      </c>
      <c r="DW6" s="13">
        <v>344.64</v>
      </c>
      <c r="DX6" s="11">
        <v>6</v>
      </c>
      <c r="DY6" s="11"/>
      <c r="DZ6" s="13"/>
      <c r="EA6" s="11">
        <v>23</v>
      </c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>
        <v>11</v>
      </c>
      <c r="EX6" s="13">
        <v>148</v>
      </c>
      <c r="EY6" s="11">
        <v>1</v>
      </c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65</v>
      </c>
      <c r="GK6" s="11"/>
      <c r="GL6" s="13"/>
      <c r="GM6" s="11"/>
      <c r="GN6" s="12"/>
      <c r="GO6" s="12"/>
      <c r="GP6" s="11"/>
      <c r="GQ6" s="13"/>
      <c r="GR6" s="11">
        <v>1</v>
      </c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>
        <v>9</v>
      </c>
      <c r="IU6" s="13">
        <v>198</v>
      </c>
      <c r="IV6" s="11">
        <v>23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</row>
    <row r="7">
      <c r="A7" s="10" t="s">
        <v>69</v>
      </c>
      <c r="B7" s="11">
        <v>11145</v>
      </c>
      <c r="C7" s="11">
        <f>=ROUNDDOWN(9.77117306680694,0)</f>
      </c>
      <c r="D7" s="11">
        <v>18629</v>
      </c>
      <c r="E7" s="12">
        <v>0.8131</v>
      </c>
      <c r="F7" s="11"/>
      <c r="G7" s="11">
        <f>=ROUNDDOWN({0},0)</f>
      </c>
      <c r="H7" s="11"/>
      <c r="I7" s="12"/>
      <c r="J7" s="11">
        <v>41389</v>
      </c>
      <c r="K7" s="13">
        <v>2262120.74</v>
      </c>
      <c r="L7" s="11">
        <v>106</v>
      </c>
      <c r="M7" s="14">
        <v>21340.76</v>
      </c>
      <c r="N7" s="11">
        <v>53307</v>
      </c>
      <c r="O7" s="13">
        <v>2867059.69</v>
      </c>
      <c r="P7" s="11">
        <v>166</v>
      </c>
      <c r="Q7" s="14">
        <v>17271.44</v>
      </c>
      <c r="R7" s="12">
        <v>-0.2236</v>
      </c>
      <c r="S7" s="12">
        <v>-0.211</v>
      </c>
      <c r="T7" s="12">
        <v>-0.3614</v>
      </c>
      <c r="U7" s="12">
        <v>0.2356</v>
      </c>
      <c r="V7" s="11">
        <v>11176</v>
      </c>
      <c r="W7" s="13">
        <v>712208.4</v>
      </c>
      <c r="X7" s="11">
        <v>100</v>
      </c>
      <c r="Y7" s="11">
        <v>12764</v>
      </c>
      <c r="Z7" s="13">
        <v>765965.69</v>
      </c>
      <c r="AA7" s="11">
        <v>152</v>
      </c>
      <c r="AB7" s="12">
        <v>-0.1244</v>
      </c>
      <c r="AC7" s="12">
        <v>-0.0702</v>
      </c>
      <c r="AD7" s="11">
        <v>12824</v>
      </c>
      <c r="AE7" s="13">
        <v>676545.54</v>
      </c>
      <c r="AF7" s="11">
        <v>105</v>
      </c>
      <c r="AG7" s="11">
        <v>12922</v>
      </c>
      <c r="AH7" s="13">
        <v>654558.18</v>
      </c>
      <c r="AI7" s="11">
        <v>164</v>
      </c>
      <c r="AJ7" s="12">
        <v>-0.0076</v>
      </c>
      <c r="AK7" s="12">
        <v>0.0336</v>
      </c>
      <c r="AL7" s="11">
        <v>2968</v>
      </c>
      <c r="AM7" s="13">
        <v>93175.1</v>
      </c>
      <c r="AN7" s="11">
        <v>103</v>
      </c>
      <c r="AO7" s="11">
        <v>5021</v>
      </c>
      <c r="AP7" s="13">
        <v>219537.98</v>
      </c>
      <c r="AQ7" s="11">
        <v>166</v>
      </c>
      <c r="AR7" s="12">
        <v>-0.4089</v>
      </c>
      <c r="AS7" s="12">
        <v>-0.5756</v>
      </c>
      <c r="AT7" s="11">
        <v>858</v>
      </c>
      <c r="AU7" s="13">
        <v>36977.43</v>
      </c>
      <c r="AV7" s="11">
        <v>88</v>
      </c>
      <c r="AW7" s="11">
        <v>740</v>
      </c>
      <c r="AX7" s="13">
        <v>31717.82</v>
      </c>
      <c r="AY7" s="11">
        <v>141</v>
      </c>
      <c r="AZ7" s="12">
        <v>0.1595</v>
      </c>
      <c r="BA7" s="12">
        <v>0.1658</v>
      </c>
      <c r="BB7" s="11">
        <v>1173</v>
      </c>
      <c r="BC7" s="13">
        <v>76888.4</v>
      </c>
      <c r="BD7" s="11">
        <v>85</v>
      </c>
      <c r="BE7" s="11">
        <v>1908</v>
      </c>
      <c r="BF7" s="13">
        <v>124153.1</v>
      </c>
      <c r="BG7" s="11">
        <v>166</v>
      </c>
      <c r="BH7" s="12">
        <v>-0.3852</v>
      </c>
      <c r="BI7" s="12">
        <v>-0.3807</v>
      </c>
      <c r="BJ7" s="11">
        <v>3581</v>
      </c>
      <c r="BK7" s="13">
        <v>191447.75</v>
      </c>
      <c r="BL7" s="11">
        <v>106</v>
      </c>
      <c r="BM7" s="11">
        <v>5371</v>
      </c>
      <c r="BN7" s="13">
        <v>296986.62</v>
      </c>
      <c r="BO7" s="11">
        <v>166</v>
      </c>
      <c r="BP7" s="12">
        <v>-0.3333</v>
      </c>
      <c r="BQ7" s="12">
        <v>-0.3554</v>
      </c>
      <c r="BR7" s="11">
        <v>2302</v>
      </c>
      <c r="BS7" s="13">
        <v>129080.48</v>
      </c>
      <c r="BT7" s="11">
        <v>81</v>
      </c>
      <c r="BU7" s="11">
        <v>3232</v>
      </c>
      <c r="BV7" s="13">
        <v>179585.6</v>
      </c>
      <c r="BW7" s="11">
        <v>128</v>
      </c>
      <c r="BX7" s="12">
        <v>-0.2877</v>
      </c>
      <c r="BY7" s="12">
        <v>-0.2812</v>
      </c>
      <c r="BZ7" s="11">
        <v>829</v>
      </c>
      <c r="CA7" s="13">
        <v>31704.47</v>
      </c>
      <c r="CB7" s="11">
        <v>61</v>
      </c>
      <c r="CC7" s="11">
        <v>949</v>
      </c>
      <c r="CD7" s="13">
        <v>47122.61</v>
      </c>
      <c r="CE7" s="11">
        <v>103</v>
      </c>
      <c r="CF7" s="12">
        <v>-0.1264</v>
      </c>
      <c r="CG7" s="12">
        <v>-0.3272</v>
      </c>
      <c r="CH7" s="11">
        <v>28</v>
      </c>
      <c r="CI7" s="13">
        <v>2744.66</v>
      </c>
      <c r="CJ7" s="11">
        <v>92</v>
      </c>
      <c r="CK7" s="11">
        <v>162</v>
      </c>
      <c r="CL7" s="13">
        <v>11975.37</v>
      </c>
      <c r="CM7" s="11">
        <v>149</v>
      </c>
      <c r="CN7" s="12">
        <v>-0.8272</v>
      </c>
      <c r="CO7" s="12">
        <v>-0.7708</v>
      </c>
      <c r="CP7" s="11">
        <v>421</v>
      </c>
      <c r="CQ7" s="13">
        <v>22182.14</v>
      </c>
      <c r="CR7" s="11">
        <v>69</v>
      </c>
      <c r="CS7" s="11">
        <v>697</v>
      </c>
      <c r="CT7" s="13">
        <v>29727.21</v>
      </c>
      <c r="CU7" s="11">
        <v>93</v>
      </c>
      <c r="CV7" s="12">
        <v>-0.396</v>
      </c>
      <c r="CW7" s="12">
        <v>-0.2538</v>
      </c>
      <c r="CX7" s="11">
        <v>865</v>
      </c>
      <c r="CY7" s="13">
        <v>55261.85</v>
      </c>
      <c r="CZ7" s="11">
        <v>103</v>
      </c>
      <c r="DA7" s="11">
        <v>311</v>
      </c>
      <c r="DB7" s="13">
        <v>26123.95</v>
      </c>
      <c r="DC7" s="11">
        <v>78</v>
      </c>
      <c r="DD7" s="12">
        <v>1.7814</v>
      </c>
      <c r="DE7" s="12">
        <v>1.1154</v>
      </c>
      <c r="DF7" s="11">
        <v>172</v>
      </c>
      <c r="DG7" s="13">
        <v>7343.23</v>
      </c>
      <c r="DH7" s="11">
        <v>35</v>
      </c>
      <c r="DI7" s="11">
        <v>275</v>
      </c>
      <c r="DJ7" s="13">
        <v>11828.74</v>
      </c>
      <c r="DK7" s="11">
        <v>107</v>
      </c>
      <c r="DL7" s="12">
        <v>-0.3745</v>
      </c>
      <c r="DM7" s="12">
        <v>-0.3792</v>
      </c>
      <c r="DN7" s="11">
        <v>80</v>
      </c>
      <c r="DO7" s="13">
        <v>5946.35</v>
      </c>
      <c r="DP7" s="11">
        <v>106</v>
      </c>
      <c r="DQ7" s="11">
        <v>699</v>
      </c>
      <c r="DR7" s="13">
        <v>48990.22</v>
      </c>
      <c r="DS7" s="11">
        <v>166</v>
      </c>
      <c r="DT7" s="12">
        <v>-0.8856</v>
      </c>
      <c r="DU7" s="12">
        <v>-0.8786</v>
      </c>
      <c r="DV7" s="11">
        <v>1688</v>
      </c>
      <c r="DW7" s="13">
        <v>93435.11</v>
      </c>
      <c r="DX7" s="11">
        <v>38</v>
      </c>
      <c r="DY7" s="11">
        <v>5349</v>
      </c>
      <c r="DZ7" s="13">
        <v>270152.91</v>
      </c>
      <c r="EA7" s="11">
        <v>107</v>
      </c>
      <c r="EB7" s="12">
        <v>-0.6844</v>
      </c>
      <c r="EC7" s="12">
        <v>-0.6541</v>
      </c>
      <c r="ED7" s="11"/>
      <c r="EE7" s="13"/>
      <c r="EF7" s="11"/>
      <c r="EG7" s="11"/>
      <c r="EH7" s="13"/>
      <c r="EI7" s="11"/>
      <c r="EJ7" s="12"/>
      <c r="EK7" s="12"/>
      <c r="EL7" s="11">
        <v>352</v>
      </c>
      <c r="EM7" s="13">
        <v>16550.53</v>
      </c>
      <c r="EN7" s="11">
        <v>39</v>
      </c>
      <c r="EO7" s="11">
        <v>429</v>
      </c>
      <c r="EP7" s="13">
        <v>19672.81</v>
      </c>
      <c r="EQ7" s="11">
        <v>49</v>
      </c>
      <c r="ER7" s="12">
        <v>-0.1795</v>
      </c>
      <c r="ES7" s="12">
        <v>-0.1587</v>
      </c>
      <c r="ET7" s="11"/>
      <c r="EU7" s="13"/>
      <c r="EV7" s="11"/>
      <c r="EW7" s="11"/>
      <c r="EX7" s="13"/>
      <c r="EY7" s="11"/>
      <c r="EZ7" s="12"/>
      <c r="FA7" s="12"/>
      <c r="FB7" s="11">
        <v>447</v>
      </c>
      <c r="FC7" s="13">
        <v>20014.49</v>
      </c>
      <c r="FD7" s="11">
        <v>88</v>
      </c>
      <c r="FE7" s="11">
        <v>646</v>
      </c>
      <c r="FF7" s="13">
        <v>32850.76</v>
      </c>
      <c r="FG7" s="11">
        <v>139</v>
      </c>
      <c r="FH7" s="12">
        <v>-0.308</v>
      </c>
      <c r="FI7" s="12">
        <v>-0.3907</v>
      </c>
      <c r="FJ7" s="11">
        <v>601</v>
      </c>
      <c r="FK7" s="13">
        <v>31052.54</v>
      </c>
      <c r="FL7" s="11">
        <v>73</v>
      </c>
      <c r="FM7" s="11">
        <v>920</v>
      </c>
      <c r="FN7" s="13">
        <v>48141.47</v>
      </c>
      <c r="FO7" s="11">
        <v>92</v>
      </c>
      <c r="FP7" s="12">
        <v>-0.3467</v>
      </c>
      <c r="FQ7" s="12">
        <v>-0.355</v>
      </c>
      <c r="FR7" s="11"/>
      <c r="FS7" s="13"/>
      <c r="FT7" s="11"/>
      <c r="FU7" s="11"/>
      <c r="FV7" s="13"/>
      <c r="FW7" s="11"/>
      <c r="FX7" s="12"/>
      <c r="FY7" s="12"/>
      <c r="FZ7" s="11">
        <v>2</v>
      </c>
      <c r="GA7" s="13">
        <v>95.98</v>
      </c>
      <c r="GB7" s="11">
        <v>1</v>
      </c>
      <c r="GC7" s="11">
        <v>3</v>
      </c>
      <c r="GD7" s="13">
        <v>143.97</v>
      </c>
      <c r="GE7" s="11">
        <v>2</v>
      </c>
      <c r="GF7" s="12">
        <v>-0.3333</v>
      </c>
      <c r="GG7" s="12">
        <v>-0.3333</v>
      </c>
      <c r="GH7" s="11">
        <v>194</v>
      </c>
      <c r="GI7" s="13">
        <v>6714.98</v>
      </c>
      <c r="GJ7" s="11">
        <v>104</v>
      </c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>
        <v>90</v>
      </c>
      <c r="GY7" s="13">
        <v>4581.96</v>
      </c>
      <c r="GZ7" s="11">
        <v>76</v>
      </c>
      <c r="HA7" s="11">
        <v>169</v>
      </c>
      <c r="HB7" s="13">
        <v>9325.81</v>
      </c>
      <c r="HC7" s="11">
        <v>93</v>
      </c>
      <c r="HD7" s="12">
        <v>-0.4675</v>
      </c>
      <c r="HE7" s="12">
        <v>-0.5087</v>
      </c>
      <c r="HF7" s="11">
        <v>467</v>
      </c>
      <c r="HG7" s="13">
        <v>33173.83</v>
      </c>
      <c r="HH7" s="11">
        <v>95</v>
      </c>
      <c r="HI7" s="11">
        <v>508</v>
      </c>
      <c r="HJ7" s="13">
        <v>30551.17</v>
      </c>
      <c r="HK7" s="11">
        <v>136</v>
      </c>
      <c r="HL7" s="12">
        <v>-0.0807</v>
      </c>
      <c r="HM7" s="12">
        <v>0.0858</v>
      </c>
      <c r="HN7" s="11"/>
      <c r="HO7" s="13"/>
      <c r="HP7" s="11">
        <v>5</v>
      </c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>
        <v>246</v>
      </c>
      <c r="IM7" s="13">
        <v>13583.45</v>
      </c>
      <c r="IN7" s="11">
        <v>59</v>
      </c>
      <c r="IO7" s="11">
        <v>30</v>
      </c>
      <c r="IP7" s="13">
        <v>1595.29</v>
      </c>
      <c r="IQ7" s="11">
        <v>21</v>
      </c>
      <c r="IR7" s="12">
        <v>7.2</v>
      </c>
      <c r="IS7" s="12">
        <v>7.5147</v>
      </c>
      <c r="IT7" s="11">
        <v>25</v>
      </c>
      <c r="IU7" s="13">
        <v>1412.07</v>
      </c>
      <c r="IV7" s="11">
        <v>18</v>
      </c>
      <c r="IW7" s="11">
        <v>71</v>
      </c>
      <c r="IX7" s="13">
        <v>3451.15</v>
      </c>
      <c r="IY7" s="11">
        <v>26</v>
      </c>
      <c r="IZ7" s="12">
        <v>-0.6479</v>
      </c>
      <c r="JA7" s="12">
        <v>-0.5908</v>
      </c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>
        <v>14</v>
      </c>
      <c r="KC7" s="11"/>
      <c r="KD7" s="13"/>
      <c r="KE7" s="11"/>
      <c r="KF7" s="12"/>
      <c r="KG7" s="12"/>
      <c r="KH7" s="11"/>
      <c r="KI7" s="13"/>
      <c r="KJ7" s="11"/>
      <c r="KK7" s="11">
        <v>131</v>
      </c>
      <c r="KL7" s="13">
        <v>2901.26</v>
      </c>
      <c r="KM7" s="11"/>
      <c r="KN7" s="12"/>
      <c r="KO7" s="12"/>
      <c r="KP7" s="11"/>
      <c r="KQ7" s="13"/>
      <c r="KR7" s="11">
        <v>7</v>
      </c>
      <c r="KS7" s="11"/>
      <c r="KT7" s="13"/>
      <c r="KU7" s="11"/>
      <c r="KV7" s="12"/>
      <c r="KW7" s="12"/>
    </row>
    <row r="8">
      <c r="A8" s="10" t="s">
        <v>70</v>
      </c>
      <c r="B8" s="11">
        <v>247216</v>
      </c>
      <c r="C8" s="11">
        <f>=ROUNDDOWN(30.6894753829729,0)</f>
      </c>
      <c r="D8" s="11">
        <v>77193</v>
      </c>
      <c r="E8" s="12">
        <v>0.9773</v>
      </c>
      <c r="F8" s="11"/>
      <c r="G8" s="11">
        <f>=ROUNDDOWN({0},0)</f>
      </c>
      <c r="H8" s="11"/>
      <c r="I8" s="12"/>
      <c r="J8" s="11">
        <v>201236</v>
      </c>
      <c r="K8" s="13">
        <v>5646592.93</v>
      </c>
      <c r="L8" s="11">
        <v>250</v>
      </c>
      <c r="M8" s="14">
        <v>22586.37</v>
      </c>
      <c r="N8" s="11">
        <v>197912</v>
      </c>
      <c r="O8" s="13">
        <v>5615216.18</v>
      </c>
      <c r="P8" s="11">
        <v>287</v>
      </c>
      <c r="Q8" s="14">
        <v>19565.21</v>
      </c>
      <c r="R8" s="12">
        <v>0.0168</v>
      </c>
      <c r="S8" s="12">
        <v>0.0056</v>
      </c>
      <c r="T8" s="12">
        <v>-0.1289</v>
      </c>
      <c r="U8" s="12">
        <v>0.1544</v>
      </c>
      <c r="V8" s="11">
        <v>74942</v>
      </c>
      <c r="W8" s="13">
        <v>1897965.2</v>
      </c>
      <c r="X8" s="11">
        <v>211</v>
      </c>
      <c r="Y8" s="11">
        <v>62723</v>
      </c>
      <c r="Z8" s="13">
        <v>1635555</v>
      </c>
      <c r="AA8" s="11">
        <v>234</v>
      </c>
      <c r="AB8" s="12">
        <v>0.1948</v>
      </c>
      <c r="AC8" s="12">
        <v>0.1604</v>
      </c>
      <c r="AD8" s="11">
        <v>20889</v>
      </c>
      <c r="AE8" s="13">
        <v>568073.85</v>
      </c>
      <c r="AF8" s="11">
        <v>244</v>
      </c>
      <c r="AG8" s="11">
        <v>15928</v>
      </c>
      <c r="AH8" s="13">
        <v>428367.07</v>
      </c>
      <c r="AI8" s="11">
        <v>279</v>
      </c>
      <c r="AJ8" s="12">
        <v>0.3115</v>
      </c>
      <c r="AK8" s="12">
        <v>0.3261</v>
      </c>
      <c r="AL8" s="11">
        <v>26737</v>
      </c>
      <c r="AM8" s="13">
        <v>699800.84</v>
      </c>
      <c r="AN8" s="11">
        <v>241</v>
      </c>
      <c r="AO8" s="11">
        <v>29417</v>
      </c>
      <c r="AP8" s="13">
        <v>763405.11</v>
      </c>
      <c r="AQ8" s="11">
        <v>279</v>
      </c>
      <c r="AR8" s="12">
        <v>-0.0911</v>
      </c>
      <c r="AS8" s="12">
        <v>-0.0833</v>
      </c>
      <c r="AT8" s="11">
        <v>19061</v>
      </c>
      <c r="AU8" s="13">
        <v>613851.75</v>
      </c>
      <c r="AV8" s="11">
        <v>236</v>
      </c>
      <c r="AW8" s="11">
        <v>16457</v>
      </c>
      <c r="AX8" s="13">
        <v>517646.58</v>
      </c>
      <c r="AY8" s="11">
        <v>282</v>
      </c>
      <c r="AZ8" s="12">
        <v>0.1582</v>
      </c>
      <c r="BA8" s="12">
        <v>0.1859</v>
      </c>
      <c r="BB8" s="11">
        <v>9235</v>
      </c>
      <c r="BC8" s="13">
        <v>288162.22</v>
      </c>
      <c r="BD8" s="11">
        <v>129</v>
      </c>
      <c r="BE8" s="11">
        <v>16376</v>
      </c>
      <c r="BF8" s="13">
        <v>498998.85</v>
      </c>
      <c r="BG8" s="11">
        <v>281</v>
      </c>
      <c r="BH8" s="12">
        <v>-0.4361</v>
      </c>
      <c r="BI8" s="12">
        <v>-0.4225</v>
      </c>
      <c r="BJ8" s="11">
        <v>6778</v>
      </c>
      <c r="BK8" s="13">
        <v>276975.42</v>
      </c>
      <c r="BL8" s="11">
        <v>244</v>
      </c>
      <c r="BM8" s="11">
        <v>6642</v>
      </c>
      <c r="BN8" s="13">
        <v>262829.33</v>
      </c>
      <c r="BO8" s="11">
        <v>282</v>
      </c>
      <c r="BP8" s="12">
        <v>0.0205</v>
      </c>
      <c r="BQ8" s="12">
        <v>0.0538</v>
      </c>
      <c r="BR8" s="11">
        <v>12524</v>
      </c>
      <c r="BS8" s="13">
        <v>400066.68</v>
      </c>
      <c r="BT8" s="11">
        <v>199</v>
      </c>
      <c r="BU8" s="11">
        <v>23034</v>
      </c>
      <c r="BV8" s="13">
        <v>749586.16</v>
      </c>
      <c r="BW8" s="11">
        <v>225</v>
      </c>
      <c r="BX8" s="12">
        <v>-0.4563</v>
      </c>
      <c r="BY8" s="12">
        <v>-0.4663</v>
      </c>
      <c r="BZ8" s="11">
        <v>12705</v>
      </c>
      <c r="CA8" s="13">
        <v>393139.13</v>
      </c>
      <c r="CB8" s="11">
        <v>198</v>
      </c>
      <c r="CC8" s="11">
        <v>12241</v>
      </c>
      <c r="CD8" s="13">
        <v>327005.51</v>
      </c>
      <c r="CE8" s="11">
        <v>235</v>
      </c>
      <c r="CF8" s="12">
        <v>0.0379</v>
      </c>
      <c r="CG8" s="12">
        <v>0.2022</v>
      </c>
      <c r="CH8" s="11">
        <v>613</v>
      </c>
      <c r="CI8" s="13">
        <v>32246.97</v>
      </c>
      <c r="CJ8" s="11">
        <v>238</v>
      </c>
      <c r="CK8" s="11">
        <v>1306</v>
      </c>
      <c r="CL8" s="13">
        <v>54831.22</v>
      </c>
      <c r="CM8" s="11">
        <v>273</v>
      </c>
      <c r="CN8" s="12">
        <v>-0.5306</v>
      </c>
      <c r="CO8" s="12">
        <v>-0.4119</v>
      </c>
      <c r="CP8" s="11"/>
      <c r="CQ8" s="13"/>
      <c r="CR8" s="11"/>
      <c r="CS8" s="11"/>
      <c r="CT8" s="13"/>
      <c r="CU8" s="11"/>
      <c r="CV8" s="12"/>
      <c r="CW8" s="12"/>
      <c r="CX8" s="11">
        <v>2023</v>
      </c>
      <c r="CY8" s="13">
        <v>48797.16</v>
      </c>
      <c r="CZ8" s="11">
        <v>120</v>
      </c>
      <c r="DA8" s="11">
        <v>2777</v>
      </c>
      <c r="DB8" s="13">
        <v>62657.57</v>
      </c>
      <c r="DC8" s="11">
        <v>97</v>
      </c>
      <c r="DD8" s="12">
        <v>-0.2715</v>
      </c>
      <c r="DE8" s="12">
        <v>-0.2212</v>
      </c>
      <c r="DF8" s="11">
        <v>4144</v>
      </c>
      <c r="DG8" s="13">
        <v>125436.82</v>
      </c>
      <c r="DH8" s="11">
        <v>202</v>
      </c>
      <c r="DI8" s="11">
        <v>3847</v>
      </c>
      <c r="DJ8" s="13">
        <v>105519.45</v>
      </c>
      <c r="DK8" s="11">
        <v>253</v>
      </c>
      <c r="DL8" s="12">
        <v>0.0772</v>
      </c>
      <c r="DM8" s="12">
        <v>0.1888</v>
      </c>
      <c r="DN8" s="11">
        <v>1018</v>
      </c>
      <c r="DO8" s="13">
        <v>36511.8</v>
      </c>
      <c r="DP8" s="11">
        <v>244</v>
      </c>
      <c r="DQ8" s="11">
        <v>374</v>
      </c>
      <c r="DR8" s="13">
        <v>17543.61</v>
      </c>
      <c r="DS8" s="11">
        <v>284</v>
      </c>
      <c r="DT8" s="12">
        <v>1.7219</v>
      </c>
      <c r="DU8" s="12">
        <v>1.0812</v>
      </c>
      <c r="DV8" s="11">
        <v>37</v>
      </c>
      <c r="DW8" s="13">
        <v>805.17</v>
      </c>
      <c r="DX8" s="11">
        <v>4</v>
      </c>
      <c r="DY8" s="11">
        <v>80</v>
      </c>
      <c r="DZ8" s="13">
        <v>2942.3</v>
      </c>
      <c r="EA8" s="11">
        <v>1</v>
      </c>
      <c r="EB8" s="12">
        <v>-0.5375</v>
      </c>
      <c r="EC8" s="12">
        <v>-0.7263</v>
      </c>
      <c r="ED8" s="11">
        <v>5667</v>
      </c>
      <c r="EE8" s="13">
        <v>134534.5</v>
      </c>
      <c r="EF8" s="11"/>
      <c r="EG8" s="11">
        <v>2712</v>
      </c>
      <c r="EH8" s="13">
        <v>63563.45</v>
      </c>
      <c r="EI8" s="11"/>
      <c r="EJ8" s="12">
        <v>1.0896</v>
      </c>
      <c r="EK8" s="12">
        <v>1.1165</v>
      </c>
      <c r="EL8" s="11">
        <v>604</v>
      </c>
      <c r="EM8" s="13">
        <v>28242.77</v>
      </c>
      <c r="EN8" s="11">
        <v>64</v>
      </c>
      <c r="EO8" s="11">
        <v>885</v>
      </c>
      <c r="EP8" s="13">
        <v>37206.09</v>
      </c>
      <c r="EQ8" s="11">
        <v>74</v>
      </c>
      <c r="ER8" s="12">
        <v>-0.3175</v>
      </c>
      <c r="ES8" s="12">
        <v>-0.2409</v>
      </c>
      <c r="ET8" s="11">
        <v>2133</v>
      </c>
      <c r="EU8" s="13">
        <v>28523.62</v>
      </c>
      <c r="EV8" s="11">
        <v>49</v>
      </c>
      <c r="EW8" s="11">
        <v>973</v>
      </c>
      <c r="EX8" s="13">
        <v>24483.8</v>
      </c>
      <c r="EY8" s="11">
        <v>95</v>
      </c>
      <c r="EZ8" s="12">
        <v>1.1922</v>
      </c>
      <c r="FA8" s="12">
        <v>0.165</v>
      </c>
      <c r="FB8" s="11"/>
      <c r="FC8" s="13"/>
      <c r="FD8" s="11"/>
      <c r="FE8" s="11"/>
      <c r="FF8" s="13"/>
      <c r="FG8" s="11"/>
      <c r="FH8" s="12"/>
      <c r="FI8" s="12"/>
      <c r="FJ8" s="11">
        <v>21</v>
      </c>
      <c r="FK8" s="13">
        <v>939.88</v>
      </c>
      <c r="FL8" s="11">
        <v>2</v>
      </c>
      <c r="FM8" s="11">
        <v>41</v>
      </c>
      <c r="FN8" s="13">
        <v>1684.05</v>
      </c>
      <c r="FO8" s="11">
        <v>2</v>
      </c>
      <c r="FP8" s="12">
        <v>-0.4878</v>
      </c>
      <c r="FQ8" s="12">
        <v>-0.4419</v>
      </c>
      <c r="FR8" s="11">
        <v>558</v>
      </c>
      <c r="FS8" s="13">
        <v>13399.71</v>
      </c>
      <c r="FT8" s="11"/>
      <c r="FU8" s="11">
        <v>1305</v>
      </c>
      <c r="FV8" s="13">
        <v>32175.71</v>
      </c>
      <c r="FW8" s="11">
        <v>44</v>
      </c>
      <c r="FX8" s="12">
        <v>-0.5724</v>
      </c>
      <c r="FY8" s="12">
        <v>-0.5835</v>
      </c>
      <c r="FZ8" s="11">
        <v>224</v>
      </c>
      <c r="GA8" s="13">
        <v>11844.7</v>
      </c>
      <c r="GB8" s="11">
        <v>28</v>
      </c>
      <c r="GC8" s="11">
        <v>94</v>
      </c>
      <c r="GD8" s="13">
        <v>4809.31</v>
      </c>
      <c r="GE8" s="11">
        <v>30</v>
      </c>
      <c r="GF8" s="12">
        <v>1.383</v>
      </c>
      <c r="GG8" s="12">
        <v>1.4629</v>
      </c>
      <c r="GH8" s="11">
        <v>271</v>
      </c>
      <c r="GI8" s="13">
        <v>10693.07</v>
      </c>
      <c r="GJ8" s="11">
        <v>211</v>
      </c>
      <c r="GK8" s="11"/>
      <c r="GL8" s="13"/>
      <c r="GM8" s="11"/>
      <c r="GN8" s="12"/>
      <c r="GO8" s="12"/>
      <c r="GP8" s="11">
        <v>52</v>
      </c>
      <c r="GQ8" s="13">
        <v>3902.52</v>
      </c>
      <c r="GR8" s="11">
        <v>5</v>
      </c>
      <c r="GS8" s="11">
        <v>17</v>
      </c>
      <c r="GT8" s="13">
        <v>1674.33</v>
      </c>
      <c r="GU8" s="11">
        <v>5</v>
      </c>
      <c r="GV8" s="12">
        <v>2.0588</v>
      </c>
      <c r="GW8" s="12">
        <v>1.3308</v>
      </c>
      <c r="GX8" s="11">
        <v>17</v>
      </c>
      <c r="GY8" s="13">
        <v>597.86</v>
      </c>
      <c r="GZ8" s="11">
        <v>197</v>
      </c>
      <c r="HA8" s="11">
        <v>28</v>
      </c>
      <c r="HB8" s="13">
        <v>1213.1</v>
      </c>
      <c r="HC8" s="11">
        <v>189</v>
      </c>
      <c r="HD8" s="12">
        <v>-0.3929</v>
      </c>
      <c r="HE8" s="12">
        <v>-0.5072</v>
      </c>
      <c r="HF8" s="11"/>
      <c r="HG8" s="13"/>
      <c r="HH8" s="11"/>
      <c r="HI8" s="11"/>
      <c r="HJ8" s="13"/>
      <c r="HK8" s="11"/>
      <c r="HL8" s="12"/>
      <c r="HM8" s="12"/>
      <c r="HN8" s="11">
        <v>295</v>
      </c>
      <c r="HO8" s="13">
        <v>3299.52</v>
      </c>
      <c r="HP8" s="11">
        <v>126</v>
      </c>
      <c r="HQ8" s="11"/>
      <c r="HR8" s="13"/>
      <c r="HS8" s="11">
        <v>79</v>
      </c>
      <c r="HT8" s="12"/>
      <c r="HU8" s="12"/>
      <c r="HV8" s="11">
        <v>590</v>
      </c>
      <c r="HW8" s="13">
        <v>25309.93</v>
      </c>
      <c r="HX8" s="11">
        <v>59</v>
      </c>
      <c r="HY8" s="11">
        <v>168</v>
      </c>
      <c r="HZ8" s="13">
        <v>7666.49</v>
      </c>
      <c r="IA8" s="11">
        <v>64</v>
      </c>
      <c r="IB8" s="12">
        <v>2.5119</v>
      </c>
      <c r="IC8" s="12">
        <v>2.3014</v>
      </c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74</v>
      </c>
      <c r="IU8" s="13">
        <v>2249.08</v>
      </c>
      <c r="IV8" s="11">
        <v>80</v>
      </c>
      <c r="IW8" s="11">
        <v>104</v>
      </c>
      <c r="IX8" s="13">
        <v>3392.27</v>
      </c>
      <c r="IY8" s="11">
        <v>78</v>
      </c>
      <c r="IZ8" s="12">
        <v>-0.2885</v>
      </c>
      <c r="JA8" s="12">
        <v>-0.337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>
        <v>24</v>
      </c>
      <c r="KA8" s="13">
        <v>1222.76</v>
      </c>
      <c r="KB8" s="11">
        <v>178</v>
      </c>
      <c r="KC8" s="11"/>
      <c r="KD8" s="13"/>
      <c r="KE8" s="11"/>
      <c r="KF8" s="12"/>
      <c r="KG8" s="12"/>
      <c r="KH8" s="11"/>
      <c r="KI8" s="13"/>
      <c r="KJ8" s="11"/>
      <c r="KK8" s="11">
        <v>383</v>
      </c>
      <c r="KL8" s="13">
        <v>10459.82</v>
      </c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</row>
    <row r="9">
      <c r="A9" s="10" t="s">
        <v>71</v>
      </c>
      <c r="B9" s="11">
        <v>437962</v>
      </c>
      <c r="C9" s="11">
        <f>=ROUNDDOWN(44.2475247524753,0)</f>
      </c>
      <c r="D9" s="11">
        <v>82760</v>
      </c>
      <c r="E9" s="12">
        <v>0.9561</v>
      </c>
      <c r="F9" s="11"/>
      <c r="G9" s="11">
        <f>=ROUNDDOWN({0},0)</f>
      </c>
      <c r="H9" s="11"/>
      <c r="I9" s="12"/>
      <c r="J9" s="11">
        <v>314182</v>
      </c>
      <c r="K9" s="13">
        <v>6040721</v>
      </c>
      <c r="L9" s="11">
        <v>354</v>
      </c>
      <c r="M9" s="14">
        <v>17064.18</v>
      </c>
      <c r="N9" s="11">
        <v>321019</v>
      </c>
      <c r="O9" s="13">
        <v>6192641.16</v>
      </c>
      <c r="P9" s="11">
        <v>263</v>
      </c>
      <c r="Q9" s="14">
        <v>23546.16</v>
      </c>
      <c r="R9" s="12">
        <v>-0.0213</v>
      </c>
      <c r="S9" s="12">
        <v>-0.0245</v>
      </c>
      <c r="T9" s="12">
        <v>0.346</v>
      </c>
      <c r="U9" s="12">
        <v>-0.2753</v>
      </c>
      <c r="V9" s="11">
        <v>167512</v>
      </c>
      <c r="W9" s="13">
        <v>3168211.35</v>
      </c>
      <c r="X9" s="11">
        <v>343</v>
      </c>
      <c r="Y9" s="11">
        <v>176718</v>
      </c>
      <c r="Z9" s="13">
        <v>3432415.49</v>
      </c>
      <c r="AA9" s="11">
        <v>242</v>
      </c>
      <c r="AB9" s="12">
        <v>-0.0521</v>
      </c>
      <c r="AC9" s="12">
        <v>-0.077</v>
      </c>
      <c r="AD9" s="11">
        <v>23025</v>
      </c>
      <c r="AE9" s="13">
        <v>411063.69</v>
      </c>
      <c r="AF9" s="11">
        <v>333</v>
      </c>
      <c r="AG9" s="11">
        <v>15551</v>
      </c>
      <c r="AH9" s="13">
        <v>277623.6</v>
      </c>
      <c r="AI9" s="11">
        <v>250</v>
      </c>
      <c r="AJ9" s="12">
        <v>0.4806</v>
      </c>
      <c r="AK9" s="12">
        <v>0.4807</v>
      </c>
      <c r="AL9" s="11">
        <v>29158</v>
      </c>
      <c r="AM9" s="13">
        <v>527253.25</v>
      </c>
      <c r="AN9" s="11">
        <v>309</v>
      </c>
      <c r="AO9" s="11">
        <v>35068</v>
      </c>
      <c r="AP9" s="13">
        <v>619616.57</v>
      </c>
      <c r="AQ9" s="11">
        <v>257</v>
      </c>
      <c r="AR9" s="12">
        <v>-0.1685</v>
      </c>
      <c r="AS9" s="12">
        <v>-0.1491</v>
      </c>
      <c r="AT9" s="11">
        <v>36608</v>
      </c>
      <c r="AU9" s="13">
        <v>737599.83</v>
      </c>
      <c r="AV9" s="11">
        <v>281</v>
      </c>
      <c r="AW9" s="11">
        <v>30882</v>
      </c>
      <c r="AX9" s="13">
        <v>599752.51</v>
      </c>
      <c r="AY9" s="11">
        <v>232</v>
      </c>
      <c r="AZ9" s="12">
        <v>0.1854</v>
      </c>
      <c r="BA9" s="12">
        <v>0.2298</v>
      </c>
      <c r="BB9" s="11">
        <v>16785</v>
      </c>
      <c r="BC9" s="13">
        <v>359929.71</v>
      </c>
      <c r="BD9" s="11">
        <v>204</v>
      </c>
      <c r="BE9" s="11">
        <v>17863</v>
      </c>
      <c r="BF9" s="13">
        <v>367662.13</v>
      </c>
      <c r="BG9" s="11">
        <v>250</v>
      </c>
      <c r="BH9" s="12">
        <v>-0.0603</v>
      </c>
      <c r="BI9" s="12">
        <v>-0.021</v>
      </c>
      <c r="BJ9" s="11">
        <v>6215</v>
      </c>
      <c r="BK9" s="13">
        <v>135420.27</v>
      </c>
      <c r="BL9" s="11">
        <v>280</v>
      </c>
      <c r="BM9" s="11">
        <v>4010</v>
      </c>
      <c r="BN9" s="13">
        <v>81914.41</v>
      </c>
      <c r="BO9" s="11">
        <v>247</v>
      </c>
      <c r="BP9" s="12">
        <v>0.5499</v>
      </c>
      <c r="BQ9" s="12">
        <v>0.6532</v>
      </c>
      <c r="BR9" s="11">
        <v>11085</v>
      </c>
      <c r="BS9" s="13">
        <v>218880.67</v>
      </c>
      <c r="BT9" s="11">
        <v>174</v>
      </c>
      <c r="BU9" s="11">
        <v>20180</v>
      </c>
      <c r="BV9" s="13">
        <v>400375.15</v>
      </c>
      <c r="BW9" s="11">
        <v>150</v>
      </c>
      <c r="BX9" s="12">
        <v>-0.4507</v>
      </c>
      <c r="BY9" s="12">
        <v>-0.4533</v>
      </c>
      <c r="BZ9" s="11">
        <v>13817</v>
      </c>
      <c r="CA9" s="13">
        <v>268961.45</v>
      </c>
      <c r="CB9" s="11">
        <v>186</v>
      </c>
      <c r="CC9" s="11">
        <v>10808</v>
      </c>
      <c r="CD9" s="13">
        <v>200667.12</v>
      </c>
      <c r="CE9" s="11">
        <v>222</v>
      </c>
      <c r="CF9" s="12">
        <v>0.2784</v>
      </c>
      <c r="CG9" s="12">
        <v>0.3403</v>
      </c>
      <c r="CH9" s="11">
        <v>434</v>
      </c>
      <c r="CI9" s="13">
        <v>13893.87</v>
      </c>
      <c r="CJ9" s="11">
        <v>280</v>
      </c>
      <c r="CK9" s="11">
        <v>357</v>
      </c>
      <c r="CL9" s="13">
        <v>12460.24</v>
      </c>
      <c r="CM9" s="11">
        <v>238</v>
      </c>
      <c r="CN9" s="12">
        <v>0.2157</v>
      </c>
      <c r="CO9" s="12">
        <v>0.1151</v>
      </c>
      <c r="CP9" s="11"/>
      <c r="CQ9" s="13"/>
      <c r="CR9" s="11">
        <v>2</v>
      </c>
      <c r="CS9" s="11"/>
      <c r="CT9" s="13"/>
      <c r="CU9" s="11"/>
      <c r="CV9" s="12"/>
      <c r="CW9" s="12"/>
      <c r="CX9" s="11">
        <v>5268</v>
      </c>
      <c r="CY9" s="13">
        <v>105334.28</v>
      </c>
      <c r="CZ9" s="11">
        <v>233</v>
      </c>
      <c r="DA9" s="11">
        <v>2926</v>
      </c>
      <c r="DB9" s="13">
        <v>58175.08</v>
      </c>
      <c r="DC9" s="11">
        <v>221</v>
      </c>
      <c r="DD9" s="12">
        <v>0.8004</v>
      </c>
      <c r="DE9" s="12">
        <v>0.8106</v>
      </c>
      <c r="DF9" s="11">
        <v>223</v>
      </c>
      <c r="DG9" s="13">
        <v>4708.11</v>
      </c>
      <c r="DH9" s="11">
        <v>140</v>
      </c>
      <c r="DI9" s="11">
        <v>77</v>
      </c>
      <c r="DJ9" s="13">
        <v>2175.15</v>
      </c>
      <c r="DK9" s="11">
        <v>37</v>
      </c>
      <c r="DL9" s="12">
        <v>1.8961</v>
      </c>
      <c r="DM9" s="12">
        <v>1.1645</v>
      </c>
      <c r="DN9" s="11">
        <v>333</v>
      </c>
      <c r="DO9" s="13">
        <v>11939.49</v>
      </c>
      <c r="DP9" s="11">
        <v>294</v>
      </c>
      <c r="DQ9" s="11">
        <v>644</v>
      </c>
      <c r="DR9" s="13">
        <v>20937.34</v>
      </c>
      <c r="DS9" s="11">
        <v>250</v>
      </c>
      <c r="DT9" s="12">
        <v>-0.4829</v>
      </c>
      <c r="DU9" s="12">
        <v>-0.4298</v>
      </c>
      <c r="DV9" s="11">
        <v>882</v>
      </c>
      <c r="DW9" s="13">
        <v>17812.53</v>
      </c>
      <c r="DX9" s="11">
        <v>45</v>
      </c>
      <c r="DY9" s="11">
        <v>2211</v>
      </c>
      <c r="DZ9" s="13">
        <v>43160.69</v>
      </c>
      <c r="EA9" s="11">
        <v>90</v>
      </c>
      <c r="EB9" s="12">
        <v>-0.6011</v>
      </c>
      <c r="EC9" s="12">
        <v>-0.5873</v>
      </c>
      <c r="ED9" s="11">
        <v>160</v>
      </c>
      <c r="EE9" s="13">
        <v>3600</v>
      </c>
      <c r="EF9" s="11"/>
      <c r="EG9" s="11">
        <v>982</v>
      </c>
      <c r="EH9" s="13">
        <v>22095</v>
      </c>
      <c r="EI9" s="11"/>
      <c r="EJ9" s="12">
        <v>-0.8371</v>
      </c>
      <c r="EK9" s="12">
        <v>-0.8371</v>
      </c>
      <c r="EL9" s="11">
        <v>1007</v>
      </c>
      <c r="EM9" s="13">
        <v>21955.6</v>
      </c>
      <c r="EN9" s="11">
        <v>79</v>
      </c>
      <c r="EO9" s="11">
        <v>827</v>
      </c>
      <c r="EP9" s="13">
        <v>18104.71</v>
      </c>
      <c r="EQ9" s="11">
        <v>92</v>
      </c>
      <c r="ER9" s="12">
        <v>0.2177</v>
      </c>
      <c r="ES9" s="12">
        <v>0.2127</v>
      </c>
      <c r="ET9" s="11">
        <v>173</v>
      </c>
      <c r="EU9" s="13">
        <v>2688.74</v>
      </c>
      <c r="EV9" s="11">
        <v>32</v>
      </c>
      <c r="EW9" s="11">
        <v>597</v>
      </c>
      <c r="EX9" s="13">
        <v>10023.57</v>
      </c>
      <c r="EY9" s="11">
        <v>75</v>
      </c>
      <c r="EZ9" s="12">
        <v>-0.7102</v>
      </c>
      <c r="FA9" s="12">
        <v>-0.7318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>
        <v>188</v>
      </c>
      <c r="FS9" s="13">
        <v>3306.55</v>
      </c>
      <c r="FT9" s="11"/>
      <c r="FU9" s="11">
        <v>594</v>
      </c>
      <c r="FV9" s="13">
        <v>10516.95</v>
      </c>
      <c r="FW9" s="11">
        <v>46</v>
      </c>
      <c r="FX9" s="12">
        <v>-0.6835</v>
      </c>
      <c r="FY9" s="12">
        <v>-0.6856</v>
      </c>
      <c r="FZ9" s="11">
        <v>234</v>
      </c>
      <c r="GA9" s="13">
        <v>4010.03</v>
      </c>
      <c r="GB9" s="11">
        <v>79</v>
      </c>
      <c r="GC9" s="11">
        <v>161</v>
      </c>
      <c r="GD9" s="13">
        <v>2614.46</v>
      </c>
      <c r="GE9" s="11">
        <v>42</v>
      </c>
      <c r="GF9" s="12">
        <v>0.4534</v>
      </c>
      <c r="GG9" s="12">
        <v>0.5338</v>
      </c>
      <c r="GH9" s="11">
        <v>316</v>
      </c>
      <c r="GI9" s="13">
        <v>8478.26</v>
      </c>
      <c r="GJ9" s="11">
        <v>334</v>
      </c>
      <c r="GK9" s="11"/>
      <c r="GL9" s="13"/>
      <c r="GM9" s="11"/>
      <c r="GN9" s="12"/>
      <c r="GO9" s="12"/>
      <c r="GP9" s="11">
        <v>134</v>
      </c>
      <c r="GQ9" s="13">
        <v>3438.1</v>
      </c>
      <c r="GR9" s="11"/>
      <c r="GS9" s="11">
        <v>26</v>
      </c>
      <c r="GT9" s="13">
        <v>1589.74</v>
      </c>
      <c r="GU9" s="11">
        <v>11</v>
      </c>
      <c r="GV9" s="12">
        <v>4.1538</v>
      </c>
      <c r="GW9" s="12">
        <v>1.1627</v>
      </c>
      <c r="GX9" s="11">
        <v>116</v>
      </c>
      <c r="GY9" s="13">
        <v>2653.72</v>
      </c>
      <c r="GZ9" s="11">
        <v>196</v>
      </c>
      <c r="HA9" s="11">
        <v>180</v>
      </c>
      <c r="HB9" s="13">
        <v>3886.57</v>
      </c>
      <c r="HC9" s="11">
        <v>201</v>
      </c>
      <c r="HD9" s="12">
        <v>-0.3556</v>
      </c>
      <c r="HE9" s="12">
        <v>-0.3172</v>
      </c>
      <c r="HF9" s="11"/>
      <c r="HG9" s="13"/>
      <c r="HH9" s="11"/>
      <c r="HI9" s="11"/>
      <c r="HJ9" s="13"/>
      <c r="HK9" s="11"/>
      <c r="HL9" s="12"/>
      <c r="HM9" s="12"/>
      <c r="HN9" s="11">
        <v>6</v>
      </c>
      <c r="HO9" s="13">
        <v>183.44</v>
      </c>
      <c r="HP9" s="11">
        <v>224</v>
      </c>
      <c r="HQ9" s="11"/>
      <c r="HR9" s="13"/>
      <c r="HS9" s="11">
        <v>161</v>
      </c>
      <c r="HT9" s="12"/>
      <c r="HU9" s="12"/>
      <c r="HV9" s="11">
        <v>145</v>
      </c>
      <c r="HW9" s="13">
        <v>2630.65</v>
      </c>
      <c r="HX9" s="11">
        <v>58</v>
      </c>
      <c r="HY9" s="11">
        <v>172</v>
      </c>
      <c r="HZ9" s="13">
        <v>2964.36</v>
      </c>
      <c r="IA9" s="11">
        <v>59</v>
      </c>
      <c r="IB9" s="12">
        <v>-0.157</v>
      </c>
      <c r="IC9" s="12">
        <v>-0.1126</v>
      </c>
      <c r="ID9" s="11"/>
      <c r="IE9" s="13"/>
      <c r="IF9" s="11"/>
      <c r="IG9" s="11"/>
      <c r="IH9" s="13"/>
      <c r="II9" s="11"/>
      <c r="IJ9" s="12"/>
      <c r="IK9" s="12"/>
      <c r="IL9" s="11">
        <v>240</v>
      </c>
      <c r="IM9" s="13">
        <v>4240.43</v>
      </c>
      <c r="IN9" s="11">
        <v>15</v>
      </c>
      <c r="IO9" s="11"/>
      <c r="IP9" s="13"/>
      <c r="IQ9" s="11"/>
      <c r="IR9" s="12"/>
      <c r="IS9" s="12"/>
      <c r="IT9" s="11">
        <v>106</v>
      </c>
      <c r="IU9" s="13">
        <v>2195.05</v>
      </c>
      <c r="IV9" s="11">
        <v>216</v>
      </c>
      <c r="IW9" s="11">
        <v>185</v>
      </c>
      <c r="IX9" s="13">
        <v>3910.32</v>
      </c>
      <c r="IY9" s="11">
        <v>79</v>
      </c>
      <c r="IZ9" s="12">
        <v>-0.427</v>
      </c>
      <c r="JA9" s="12">
        <v>-0.4387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>
        <v>11</v>
      </c>
      <c r="KA9" s="13">
        <v>331.93</v>
      </c>
      <c r="KB9" s="11">
        <v>169</v>
      </c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>
        <v>1</v>
      </c>
      <c r="KQ9" s="13"/>
      <c r="KR9" s="11"/>
      <c r="KS9" s="11"/>
      <c r="KT9" s="13"/>
      <c r="KU9" s="11"/>
      <c r="KV9" s="12"/>
      <c r="KW9" s="12"/>
    </row>
    <row r="10">
      <c r="A10" s="10" t="s">
        <v>72</v>
      </c>
      <c r="B10" s="11">
        <v>806652</v>
      </c>
      <c r="C10" s="11">
        <f>=ROUNDDOWN(40.4419955980928,0)</f>
      </c>
      <c r="D10" s="11">
        <v>208737</v>
      </c>
      <c r="E10" s="12">
        <v>0.8472</v>
      </c>
      <c r="F10" s="11"/>
      <c r="G10" s="11">
        <f>=ROUNDDOWN({0},0)</f>
      </c>
      <c r="H10" s="11"/>
      <c r="I10" s="12">
        <v>0.3556</v>
      </c>
      <c r="J10" s="11">
        <v>417191</v>
      </c>
      <c r="K10" s="13">
        <v>16279805.73</v>
      </c>
      <c r="L10" s="11">
        <v>1137</v>
      </c>
      <c r="M10" s="14">
        <v>14318.21</v>
      </c>
      <c r="N10" s="11">
        <v>504115</v>
      </c>
      <c r="O10" s="13">
        <v>18551900.61</v>
      </c>
      <c r="P10" s="11">
        <v>1206</v>
      </c>
      <c r="Q10" s="14">
        <v>15383</v>
      </c>
      <c r="R10" s="12">
        <v>-0.1724</v>
      </c>
      <c r="S10" s="12">
        <v>-0.1225</v>
      </c>
      <c r="T10" s="12">
        <v>-0.0572</v>
      </c>
      <c r="U10" s="12">
        <v>-0.0692</v>
      </c>
      <c r="V10" s="11">
        <v>133400</v>
      </c>
      <c r="W10" s="13">
        <v>5783081.48</v>
      </c>
      <c r="X10" s="11">
        <v>975</v>
      </c>
      <c r="Y10" s="11">
        <v>176907</v>
      </c>
      <c r="Z10" s="13">
        <v>7353352.61</v>
      </c>
      <c r="AA10" s="11">
        <v>973</v>
      </c>
      <c r="AB10" s="12">
        <v>-0.2459</v>
      </c>
      <c r="AC10" s="12">
        <v>-0.2135</v>
      </c>
      <c r="AD10" s="11">
        <v>31220</v>
      </c>
      <c r="AE10" s="13">
        <v>1083069.32</v>
      </c>
      <c r="AF10" s="11">
        <v>951</v>
      </c>
      <c r="AG10" s="11">
        <v>23539</v>
      </c>
      <c r="AH10" s="13">
        <v>781853.61</v>
      </c>
      <c r="AI10" s="11">
        <v>1022</v>
      </c>
      <c r="AJ10" s="12">
        <v>0.3263</v>
      </c>
      <c r="AK10" s="12">
        <v>0.3853</v>
      </c>
      <c r="AL10" s="11">
        <v>76867</v>
      </c>
      <c r="AM10" s="13">
        <v>2572611.92</v>
      </c>
      <c r="AN10" s="11">
        <v>945</v>
      </c>
      <c r="AO10" s="11">
        <v>80309</v>
      </c>
      <c r="AP10" s="13">
        <v>2400769.04</v>
      </c>
      <c r="AQ10" s="11">
        <v>1017</v>
      </c>
      <c r="AR10" s="12">
        <v>-0.0429</v>
      </c>
      <c r="AS10" s="12">
        <v>0.0716</v>
      </c>
      <c r="AT10" s="11">
        <v>54776</v>
      </c>
      <c r="AU10" s="13">
        <v>1900647.79</v>
      </c>
      <c r="AV10" s="11">
        <v>926</v>
      </c>
      <c r="AW10" s="11">
        <v>80054</v>
      </c>
      <c r="AX10" s="13">
        <v>2581390.41</v>
      </c>
      <c r="AY10" s="11">
        <v>982</v>
      </c>
      <c r="AZ10" s="12">
        <v>-0.3158</v>
      </c>
      <c r="BA10" s="12">
        <v>-0.2637</v>
      </c>
      <c r="BB10" s="11">
        <v>14317</v>
      </c>
      <c r="BC10" s="13">
        <v>699466.08</v>
      </c>
      <c r="BD10" s="11">
        <v>864</v>
      </c>
      <c r="BE10" s="11">
        <v>28645</v>
      </c>
      <c r="BF10" s="13">
        <v>1375915</v>
      </c>
      <c r="BG10" s="11">
        <v>1066</v>
      </c>
      <c r="BH10" s="12">
        <v>-0.5002</v>
      </c>
      <c r="BI10" s="12">
        <v>-0.4916</v>
      </c>
      <c r="BJ10" s="11">
        <v>11029</v>
      </c>
      <c r="BK10" s="13">
        <v>432230.1</v>
      </c>
      <c r="BL10" s="11">
        <v>948</v>
      </c>
      <c r="BM10" s="11">
        <v>14294</v>
      </c>
      <c r="BN10" s="13">
        <v>490819.29</v>
      </c>
      <c r="BO10" s="11">
        <v>986</v>
      </c>
      <c r="BP10" s="12">
        <v>-0.2284</v>
      </c>
      <c r="BQ10" s="12">
        <v>-0.1194</v>
      </c>
      <c r="BR10" s="11">
        <v>33343</v>
      </c>
      <c r="BS10" s="13">
        <v>1202928.33</v>
      </c>
      <c r="BT10" s="11">
        <v>786</v>
      </c>
      <c r="BU10" s="11">
        <v>46446</v>
      </c>
      <c r="BV10" s="13">
        <v>1413155.4</v>
      </c>
      <c r="BW10" s="11">
        <v>761</v>
      </c>
      <c r="BX10" s="12">
        <v>-0.2821</v>
      </c>
      <c r="BY10" s="12">
        <v>-0.1488</v>
      </c>
      <c r="BZ10" s="11">
        <v>31357</v>
      </c>
      <c r="CA10" s="13">
        <v>1159674.86</v>
      </c>
      <c r="CB10" s="11">
        <v>731</v>
      </c>
      <c r="CC10" s="11">
        <v>21760</v>
      </c>
      <c r="CD10" s="13">
        <v>788925.45</v>
      </c>
      <c r="CE10" s="11">
        <v>795</v>
      </c>
      <c r="CF10" s="12">
        <v>0.441</v>
      </c>
      <c r="CG10" s="12">
        <v>0.4699</v>
      </c>
      <c r="CH10" s="11">
        <v>4183</v>
      </c>
      <c r="CI10" s="13">
        <v>245267.3</v>
      </c>
      <c r="CJ10" s="11">
        <v>709</v>
      </c>
      <c r="CK10" s="11">
        <v>953</v>
      </c>
      <c r="CL10" s="13">
        <v>49918.53</v>
      </c>
      <c r="CM10" s="11">
        <v>724</v>
      </c>
      <c r="CN10" s="12">
        <v>3.3893</v>
      </c>
      <c r="CO10" s="12">
        <v>3.9134</v>
      </c>
      <c r="CP10" s="11">
        <v>2119</v>
      </c>
      <c r="CQ10" s="13">
        <v>77226.8</v>
      </c>
      <c r="CR10" s="11">
        <v>408</v>
      </c>
      <c r="CS10" s="11">
        <v>2196</v>
      </c>
      <c r="CT10" s="13">
        <v>64472.24</v>
      </c>
      <c r="CU10" s="11">
        <v>490</v>
      </c>
      <c r="CV10" s="12">
        <v>-0.0351</v>
      </c>
      <c r="CW10" s="12">
        <v>0.1978</v>
      </c>
      <c r="CX10" s="11">
        <v>3937</v>
      </c>
      <c r="CY10" s="13">
        <v>185376.71</v>
      </c>
      <c r="CZ10" s="11">
        <v>786</v>
      </c>
      <c r="DA10" s="11">
        <v>1723</v>
      </c>
      <c r="DB10" s="13">
        <v>81862.45</v>
      </c>
      <c r="DC10" s="11">
        <v>668</v>
      </c>
      <c r="DD10" s="12">
        <v>1.285</v>
      </c>
      <c r="DE10" s="12">
        <v>1.2645</v>
      </c>
      <c r="DF10" s="11">
        <v>4139</v>
      </c>
      <c r="DG10" s="13">
        <v>182522.12</v>
      </c>
      <c r="DH10" s="11">
        <v>829</v>
      </c>
      <c r="DI10" s="11">
        <v>4216</v>
      </c>
      <c r="DJ10" s="13">
        <v>167591.8</v>
      </c>
      <c r="DK10" s="11">
        <v>938</v>
      </c>
      <c r="DL10" s="12">
        <v>-0.0183</v>
      </c>
      <c r="DM10" s="12">
        <v>0.0891</v>
      </c>
      <c r="DN10" s="11">
        <v>2578</v>
      </c>
      <c r="DO10" s="13">
        <v>173977.7</v>
      </c>
      <c r="DP10" s="11">
        <v>952</v>
      </c>
      <c r="DQ10" s="11">
        <v>2131</v>
      </c>
      <c r="DR10" s="13">
        <v>143325.66</v>
      </c>
      <c r="DS10" s="11">
        <v>1147</v>
      </c>
      <c r="DT10" s="12">
        <v>0.2098</v>
      </c>
      <c r="DU10" s="12">
        <v>0.2139</v>
      </c>
      <c r="DV10" s="11">
        <v>992</v>
      </c>
      <c r="DW10" s="13">
        <v>29499.23</v>
      </c>
      <c r="DX10" s="11">
        <v>329</v>
      </c>
      <c r="DY10" s="11">
        <v>1859</v>
      </c>
      <c r="DZ10" s="13">
        <v>38693.84</v>
      </c>
      <c r="EA10" s="11">
        <v>70</v>
      </c>
      <c r="EB10" s="12">
        <v>-0.4664</v>
      </c>
      <c r="EC10" s="12">
        <v>-0.2376</v>
      </c>
      <c r="ED10" s="11">
        <v>1775</v>
      </c>
      <c r="EE10" s="13">
        <v>144274.75</v>
      </c>
      <c r="EF10" s="11"/>
      <c r="EG10" s="11">
        <v>2715</v>
      </c>
      <c r="EH10" s="13">
        <v>222381.25</v>
      </c>
      <c r="EI10" s="11"/>
      <c r="EJ10" s="12">
        <v>-0.3462</v>
      </c>
      <c r="EK10" s="12">
        <v>-0.3512</v>
      </c>
      <c r="EL10" s="11">
        <v>2242</v>
      </c>
      <c r="EM10" s="13">
        <v>98530.07</v>
      </c>
      <c r="EN10" s="11">
        <v>108</v>
      </c>
      <c r="EO10" s="11">
        <v>1718</v>
      </c>
      <c r="EP10" s="13">
        <v>71512.78</v>
      </c>
      <c r="EQ10" s="11">
        <v>112</v>
      </c>
      <c r="ER10" s="12">
        <v>0.305</v>
      </c>
      <c r="ES10" s="12">
        <v>0.3778</v>
      </c>
      <c r="ET10" s="11">
        <v>2756</v>
      </c>
      <c r="EU10" s="13">
        <v>94162.43</v>
      </c>
      <c r="EV10" s="11">
        <v>139</v>
      </c>
      <c r="EW10" s="11">
        <v>7411</v>
      </c>
      <c r="EX10" s="13">
        <v>253744.49</v>
      </c>
      <c r="EY10" s="11">
        <v>310</v>
      </c>
      <c r="EZ10" s="12">
        <v>-0.6281</v>
      </c>
      <c r="FA10" s="12">
        <v>-0.6289</v>
      </c>
      <c r="FB10" s="11">
        <v>65</v>
      </c>
      <c r="FC10" s="13">
        <v>1628.24</v>
      </c>
      <c r="FD10" s="11">
        <v>16</v>
      </c>
      <c r="FE10" s="11"/>
      <c r="FF10" s="13"/>
      <c r="FG10" s="11"/>
      <c r="FH10" s="12"/>
      <c r="FI10" s="12"/>
      <c r="FJ10" s="11">
        <v>121</v>
      </c>
      <c r="FK10" s="13">
        <v>2690.27</v>
      </c>
      <c r="FL10" s="11">
        <v>6</v>
      </c>
      <c r="FM10" s="11">
        <v>257</v>
      </c>
      <c r="FN10" s="13">
        <v>5012.69</v>
      </c>
      <c r="FO10" s="11">
        <v>9</v>
      </c>
      <c r="FP10" s="12">
        <v>-0.5292</v>
      </c>
      <c r="FQ10" s="12">
        <v>-0.4633</v>
      </c>
      <c r="FR10" s="11">
        <v>1522</v>
      </c>
      <c r="FS10" s="13">
        <v>58028.04</v>
      </c>
      <c r="FT10" s="11"/>
      <c r="FU10" s="11">
        <v>4311</v>
      </c>
      <c r="FV10" s="13">
        <v>161744.93</v>
      </c>
      <c r="FW10" s="11">
        <v>429</v>
      </c>
      <c r="FX10" s="12">
        <v>-0.6469</v>
      </c>
      <c r="FY10" s="12">
        <v>-0.6412</v>
      </c>
      <c r="FZ10" s="11">
        <v>1235</v>
      </c>
      <c r="GA10" s="13">
        <v>48346.94</v>
      </c>
      <c r="GB10" s="11">
        <v>550</v>
      </c>
      <c r="GC10" s="11">
        <v>1180</v>
      </c>
      <c r="GD10" s="13">
        <v>42761.66</v>
      </c>
      <c r="GE10" s="11">
        <v>357</v>
      </c>
      <c r="GF10" s="12">
        <v>0.0466</v>
      </c>
      <c r="GG10" s="12">
        <v>0.1306</v>
      </c>
      <c r="GH10" s="11">
        <v>524</v>
      </c>
      <c r="GI10" s="13">
        <v>13001.09</v>
      </c>
      <c r="GJ10" s="11">
        <v>537</v>
      </c>
      <c r="GK10" s="11"/>
      <c r="GL10" s="13"/>
      <c r="GM10" s="11"/>
      <c r="GN10" s="12"/>
      <c r="GO10" s="12"/>
      <c r="GP10" s="11">
        <v>45</v>
      </c>
      <c r="GQ10" s="13">
        <v>2513.46</v>
      </c>
      <c r="GR10" s="11">
        <v>10</v>
      </c>
      <c r="GS10" s="11">
        <v>25</v>
      </c>
      <c r="GT10" s="13">
        <v>1937.75</v>
      </c>
      <c r="GU10" s="11">
        <v>19</v>
      </c>
      <c r="GV10" s="12">
        <v>0.8</v>
      </c>
      <c r="GW10" s="12">
        <v>0.2971</v>
      </c>
      <c r="GX10" s="11">
        <v>86</v>
      </c>
      <c r="GY10" s="13">
        <v>3484.44</v>
      </c>
      <c r="GZ10" s="11">
        <v>723</v>
      </c>
      <c r="HA10" s="11">
        <v>123</v>
      </c>
      <c r="HB10" s="13">
        <v>4520.06</v>
      </c>
      <c r="HC10" s="11">
        <v>735</v>
      </c>
      <c r="HD10" s="12">
        <v>-0.3008</v>
      </c>
      <c r="HE10" s="12">
        <v>-0.2291</v>
      </c>
      <c r="HF10" s="11"/>
      <c r="HG10" s="13"/>
      <c r="HH10" s="11"/>
      <c r="HI10" s="11"/>
      <c r="HJ10" s="13"/>
      <c r="HK10" s="11"/>
      <c r="HL10" s="12"/>
      <c r="HM10" s="12"/>
      <c r="HN10" s="11">
        <v>959</v>
      </c>
      <c r="HO10" s="13">
        <v>10668.05</v>
      </c>
      <c r="HP10" s="11">
        <v>245</v>
      </c>
      <c r="HQ10" s="11"/>
      <c r="HR10" s="13"/>
      <c r="HS10" s="11">
        <v>32</v>
      </c>
      <c r="HT10" s="12"/>
      <c r="HU10" s="12"/>
      <c r="HV10" s="11">
        <v>168</v>
      </c>
      <c r="HW10" s="13">
        <v>9328.27</v>
      </c>
      <c r="HX10" s="11">
        <v>99</v>
      </c>
      <c r="HY10" s="11">
        <v>180</v>
      </c>
      <c r="HZ10" s="13">
        <v>10537.57</v>
      </c>
      <c r="IA10" s="11">
        <v>102</v>
      </c>
      <c r="IB10" s="12">
        <v>-0.0667</v>
      </c>
      <c r="IC10" s="12">
        <v>-0.1148</v>
      </c>
      <c r="ID10" s="11"/>
      <c r="IE10" s="13"/>
      <c r="IF10" s="11"/>
      <c r="IG10" s="11"/>
      <c r="IH10" s="13"/>
      <c r="II10" s="11"/>
      <c r="IJ10" s="12"/>
      <c r="IK10" s="12"/>
      <c r="IL10" s="11">
        <v>112</v>
      </c>
      <c r="IM10" s="13">
        <v>5725.68</v>
      </c>
      <c r="IN10" s="11">
        <v>139</v>
      </c>
      <c r="IO10" s="11"/>
      <c r="IP10" s="13"/>
      <c r="IQ10" s="11"/>
      <c r="IR10" s="12"/>
      <c r="IS10" s="12"/>
      <c r="IT10" s="11">
        <v>163</v>
      </c>
      <c r="IU10" s="13">
        <v>4686.65</v>
      </c>
      <c r="IV10" s="11">
        <v>379</v>
      </c>
      <c r="IW10" s="11">
        <v>430</v>
      </c>
      <c r="IX10" s="13">
        <v>10081.81</v>
      </c>
      <c r="IY10" s="11">
        <v>387</v>
      </c>
      <c r="IZ10" s="12">
        <v>-0.6209</v>
      </c>
      <c r="JA10" s="12">
        <v>-0.5351</v>
      </c>
      <c r="JB10" s="11">
        <v>180</v>
      </c>
      <c r="JC10" s="13">
        <v>8904.57</v>
      </c>
      <c r="JD10" s="11">
        <v>124</v>
      </c>
      <c r="JE10" s="11">
        <v>393</v>
      </c>
      <c r="JF10" s="13">
        <v>18683.67</v>
      </c>
      <c r="JG10" s="11">
        <v>142</v>
      </c>
      <c r="JH10" s="12">
        <v>-0.542</v>
      </c>
      <c r="JI10" s="12">
        <v>-0.5234</v>
      </c>
      <c r="JJ10" s="11">
        <v>936</v>
      </c>
      <c r="JK10" s="13">
        <v>42109.43</v>
      </c>
      <c r="JL10" s="11">
        <v>166</v>
      </c>
      <c r="JM10" s="11">
        <v>138</v>
      </c>
      <c r="JN10" s="13">
        <v>10663.44</v>
      </c>
      <c r="JO10" s="11">
        <v>83</v>
      </c>
      <c r="JP10" s="12">
        <v>5.7826</v>
      </c>
      <c r="JQ10" s="12">
        <v>2.949</v>
      </c>
      <c r="JR10" s="11"/>
      <c r="JS10" s="13"/>
      <c r="JT10" s="11"/>
      <c r="JU10" s="11"/>
      <c r="JV10" s="13"/>
      <c r="JW10" s="11"/>
      <c r="JX10" s="12"/>
      <c r="JY10" s="12"/>
      <c r="JZ10" s="11">
        <v>45</v>
      </c>
      <c r="KA10" s="13">
        <v>4143.61</v>
      </c>
      <c r="KB10" s="11">
        <v>708</v>
      </c>
      <c r="KC10" s="11"/>
      <c r="KD10" s="13"/>
      <c r="KE10" s="11"/>
      <c r="KF10" s="12"/>
      <c r="KG10" s="12"/>
      <c r="KH10" s="11"/>
      <c r="KI10" s="13"/>
      <c r="KJ10" s="11"/>
      <c r="KK10" s="11">
        <v>202</v>
      </c>
      <c r="KL10" s="13">
        <v>6273.18</v>
      </c>
      <c r="KM10" s="11"/>
      <c r="KN10" s="12"/>
      <c r="KO10" s="12"/>
      <c r="KP10" s="11"/>
      <c r="KQ10" s="13"/>
      <c r="KR10" s="11">
        <v>4</v>
      </c>
      <c r="KS10" s="11"/>
      <c r="KT10" s="13"/>
      <c r="KU10" s="11"/>
      <c r="KV10" s="12"/>
      <c r="KW10" s="12"/>
    </row>
    <row r="11">
      <c r="A11" s="10" t="s">
        <v>73</v>
      </c>
      <c r="B11" s="11">
        <v>1924</v>
      </c>
      <c r="C11" s="11">
        <f>=ROUNDDOWN(41.1111111111111,0)</f>
      </c>
      <c r="D11" s="11">
        <v>899</v>
      </c>
      <c r="E11" s="12">
        <v>0.6915</v>
      </c>
      <c r="F11" s="11"/>
      <c r="G11" s="11">
        <f>=ROUNDDOWN({0},0)</f>
      </c>
      <c r="H11" s="11"/>
      <c r="I11" s="12"/>
      <c r="J11" s="11">
        <v>1939</v>
      </c>
      <c r="K11" s="13">
        <v>327846.64</v>
      </c>
      <c r="L11" s="11">
        <v>74</v>
      </c>
      <c r="M11" s="14">
        <v>4430.36</v>
      </c>
      <c r="N11" s="11">
        <v>702</v>
      </c>
      <c r="O11" s="13">
        <v>194846.5</v>
      </c>
      <c r="P11" s="11">
        <v>75</v>
      </c>
      <c r="Q11" s="14">
        <v>2597.95</v>
      </c>
      <c r="R11" s="12">
        <v>1.7621</v>
      </c>
      <c r="S11" s="12">
        <v>0.6826</v>
      </c>
      <c r="T11" s="12">
        <v>-0.0133</v>
      </c>
      <c r="U11" s="12">
        <v>0.7053</v>
      </c>
      <c r="V11" s="11"/>
      <c r="W11" s="13"/>
      <c r="X11" s="11"/>
      <c r="Y11" s="11"/>
      <c r="Z11" s="13"/>
      <c r="AA11" s="11"/>
      <c r="AB11" s="12"/>
      <c r="AC11" s="12"/>
      <c r="AD11" s="11">
        <v>71</v>
      </c>
      <c r="AE11" s="13">
        <v>20116.05</v>
      </c>
      <c r="AF11" s="11">
        <v>60</v>
      </c>
      <c r="AG11" s="11"/>
      <c r="AH11" s="13"/>
      <c r="AI11" s="11">
        <v>25</v>
      </c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1864</v>
      </c>
      <c r="BK11" s="13">
        <v>307325.6</v>
      </c>
      <c r="BL11" s="11">
        <v>74</v>
      </c>
      <c r="BM11" s="11">
        <v>697</v>
      </c>
      <c r="BN11" s="13">
        <v>193296.71</v>
      </c>
      <c r="BO11" s="11">
        <v>75</v>
      </c>
      <c r="BP11" s="12">
        <v>1.6743</v>
      </c>
      <c r="BQ11" s="12">
        <v>0.5899</v>
      </c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>
        <v>14</v>
      </c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>
        <v>21</v>
      </c>
      <c r="FE11" s="11"/>
      <c r="FF11" s="13"/>
      <c r="FG11" s="11">
        <v>22</v>
      </c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>
        <v>4</v>
      </c>
      <c r="GY11" s="13">
        <v>404.99</v>
      </c>
      <c r="GZ11" s="11">
        <v>60</v>
      </c>
      <c r="HA11" s="11">
        <v>5</v>
      </c>
      <c r="HB11" s="13">
        <v>1549.79</v>
      </c>
      <c r="HC11" s="11">
        <v>60</v>
      </c>
      <c r="HD11" s="12">
        <v>-0.2</v>
      </c>
      <c r="HE11" s="12">
        <v>-0.7387</v>
      </c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</row>
    <row r="12">
      <c r="A12" s="10" t="s">
        <v>74</v>
      </c>
      <c r="B12" s="11">
        <v>79090</v>
      </c>
      <c r="C12" s="11">
        <f>=ROUNDDOWN(14.8150229465206,0)</f>
      </c>
      <c r="D12" s="11">
        <v>68767</v>
      </c>
      <c r="E12" s="12">
        <v>0.8593</v>
      </c>
      <c r="F12" s="11"/>
      <c r="G12" s="11">
        <f>=ROUNDDOWN({0},0)</f>
      </c>
      <c r="H12" s="11">
        <v>3660</v>
      </c>
      <c r="I12" s="12">
        <v>0.65</v>
      </c>
      <c r="J12" s="11">
        <v>203353</v>
      </c>
      <c r="K12" s="13">
        <v>33958705.19</v>
      </c>
      <c r="L12" s="11">
        <v>421</v>
      </c>
      <c r="M12" s="14">
        <v>80662.01</v>
      </c>
      <c r="N12" s="11">
        <v>219102</v>
      </c>
      <c r="O12" s="13">
        <v>36889527.44</v>
      </c>
      <c r="P12" s="11">
        <v>648</v>
      </c>
      <c r="Q12" s="14">
        <v>56928.28</v>
      </c>
      <c r="R12" s="12">
        <v>-0.0719</v>
      </c>
      <c r="S12" s="12">
        <v>-0.0794</v>
      </c>
      <c r="T12" s="12">
        <v>-0.3503</v>
      </c>
      <c r="U12" s="12">
        <v>0.4169</v>
      </c>
      <c r="V12" s="11">
        <v>12069</v>
      </c>
      <c r="W12" s="13">
        <v>2082825.86</v>
      </c>
      <c r="X12" s="11">
        <v>207</v>
      </c>
      <c r="Y12" s="11">
        <v>10356</v>
      </c>
      <c r="Z12" s="13">
        <v>1761687.82</v>
      </c>
      <c r="AA12" s="11">
        <v>244</v>
      </c>
      <c r="AB12" s="12">
        <v>0.1654</v>
      </c>
      <c r="AC12" s="12">
        <v>0.1823</v>
      </c>
      <c r="AD12" s="11">
        <v>77645</v>
      </c>
      <c r="AE12" s="13">
        <v>12711434.41</v>
      </c>
      <c r="AF12" s="11">
        <v>413</v>
      </c>
      <c r="AG12" s="11">
        <v>83091</v>
      </c>
      <c r="AH12" s="13">
        <v>13656304.78</v>
      </c>
      <c r="AI12" s="11">
        <v>640</v>
      </c>
      <c r="AJ12" s="12">
        <v>-0.0655</v>
      </c>
      <c r="AK12" s="12">
        <v>-0.0692</v>
      </c>
      <c r="AL12" s="11">
        <v>9802</v>
      </c>
      <c r="AM12" s="13">
        <v>1430219.6</v>
      </c>
      <c r="AN12" s="11">
        <v>389</v>
      </c>
      <c r="AO12" s="11">
        <v>5376</v>
      </c>
      <c r="AP12" s="13">
        <v>882710.26</v>
      </c>
      <c r="AQ12" s="11">
        <v>612</v>
      </c>
      <c r="AR12" s="12">
        <v>0.8233</v>
      </c>
      <c r="AS12" s="12">
        <v>0.6203</v>
      </c>
      <c r="AT12" s="11">
        <v>8796</v>
      </c>
      <c r="AU12" s="13">
        <v>1195076.71</v>
      </c>
      <c r="AV12" s="11">
        <v>330</v>
      </c>
      <c r="AW12" s="11">
        <v>6957</v>
      </c>
      <c r="AX12" s="13">
        <v>1169115.31</v>
      </c>
      <c r="AY12" s="11">
        <v>504</v>
      </c>
      <c r="AZ12" s="12">
        <v>0.2643</v>
      </c>
      <c r="BA12" s="12">
        <v>0.0222</v>
      </c>
      <c r="BB12" s="11">
        <v>15979</v>
      </c>
      <c r="BC12" s="13">
        <v>3164743.63</v>
      </c>
      <c r="BD12" s="11">
        <v>352</v>
      </c>
      <c r="BE12" s="11">
        <v>21519</v>
      </c>
      <c r="BF12" s="13">
        <v>4580998.41</v>
      </c>
      <c r="BG12" s="11">
        <v>622</v>
      </c>
      <c r="BH12" s="12">
        <v>-0.2574</v>
      </c>
      <c r="BI12" s="12">
        <v>-0.3092</v>
      </c>
      <c r="BJ12" s="11">
        <v>19828</v>
      </c>
      <c r="BK12" s="13">
        <v>3912952</v>
      </c>
      <c r="BL12" s="11">
        <v>414</v>
      </c>
      <c r="BM12" s="11">
        <v>23837</v>
      </c>
      <c r="BN12" s="13">
        <v>4696042.73</v>
      </c>
      <c r="BO12" s="11">
        <v>611</v>
      </c>
      <c r="BP12" s="12">
        <v>-0.1682</v>
      </c>
      <c r="BQ12" s="12">
        <v>-0.1668</v>
      </c>
      <c r="BR12" s="11">
        <v>26209</v>
      </c>
      <c r="BS12" s="13">
        <v>3392176.03</v>
      </c>
      <c r="BT12" s="11">
        <v>251</v>
      </c>
      <c r="BU12" s="11">
        <v>43139</v>
      </c>
      <c r="BV12" s="13">
        <v>5783496.69</v>
      </c>
      <c r="BW12" s="11">
        <v>478</v>
      </c>
      <c r="BX12" s="12">
        <v>-0.3925</v>
      </c>
      <c r="BY12" s="12">
        <v>-0.4135</v>
      </c>
      <c r="BZ12" s="11">
        <v>1361</v>
      </c>
      <c r="CA12" s="13">
        <v>341327.08</v>
      </c>
      <c r="CB12" s="11">
        <v>192</v>
      </c>
      <c r="CC12" s="11">
        <v>498</v>
      </c>
      <c r="CD12" s="13">
        <v>84937.74</v>
      </c>
      <c r="CE12" s="11">
        <v>290</v>
      </c>
      <c r="CF12" s="12">
        <v>1.7329</v>
      </c>
      <c r="CG12" s="12">
        <v>3.0186</v>
      </c>
      <c r="CH12" s="11">
        <v>19</v>
      </c>
      <c r="CI12" s="13">
        <v>7797.76</v>
      </c>
      <c r="CJ12" s="11">
        <v>336</v>
      </c>
      <c r="CK12" s="11">
        <v>25</v>
      </c>
      <c r="CL12" s="13">
        <v>9096.75</v>
      </c>
      <c r="CM12" s="11">
        <v>518</v>
      </c>
      <c r="CN12" s="12">
        <v>-0.24</v>
      </c>
      <c r="CO12" s="12">
        <v>-0.1428</v>
      </c>
      <c r="CP12" s="11">
        <v>15964</v>
      </c>
      <c r="CQ12" s="13">
        <v>3077192.87</v>
      </c>
      <c r="CR12" s="11">
        <v>161</v>
      </c>
      <c r="CS12" s="11">
        <v>8314</v>
      </c>
      <c r="CT12" s="13">
        <v>1433811.82</v>
      </c>
      <c r="CU12" s="11">
        <v>205</v>
      </c>
      <c r="CV12" s="12">
        <v>0.9201</v>
      </c>
      <c r="CW12" s="12">
        <v>1.1462</v>
      </c>
      <c r="CX12" s="11">
        <v>6353</v>
      </c>
      <c r="CY12" s="13">
        <v>1135509.88</v>
      </c>
      <c r="CZ12" s="11">
        <v>315</v>
      </c>
      <c r="DA12" s="11">
        <v>1570</v>
      </c>
      <c r="DB12" s="13">
        <v>319268.88</v>
      </c>
      <c r="DC12" s="11">
        <v>451</v>
      </c>
      <c r="DD12" s="12">
        <v>3.0465</v>
      </c>
      <c r="DE12" s="12">
        <v>2.5566</v>
      </c>
      <c r="DF12" s="11">
        <v>9</v>
      </c>
      <c r="DG12" s="13">
        <v>1781.06</v>
      </c>
      <c r="DH12" s="11">
        <v>26</v>
      </c>
      <c r="DI12" s="11">
        <v>71</v>
      </c>
      <c r="DJ12" s="13">
        <v>14054.18</v>
      </c>
      <c r="DK12" s="11">
        <v>271</v>
      </c>
      <c r="DL12" s="12">
        <v>-0.8732</v>
      </c>
      <c r="DM12" s="12">
        <v>-0.8733</v>
      </c>
      <c r="DN12" s="11">
        <v>68</v>
      </c>
      <c r="DO12" s="13">
        <v>18279.04</v>
      </c>
      <c r="DP12" s="11">
        <v>330</v>
      </c>
      <c r="DQ12" s="11">
        <v>125</v>
      </c>
      <c r="DR12" s="13">
        <v>28158.82</v>
      </c>
      <c r="DS12" s="11">
        <v>568</v>
      </c>
      <c r="DT12" s="12">
        <v>-0.456</v>
      </c>
      <c r="DU12" s="12">
        <v>-0.3509</v>
      </c>
      <c r="DV12" s="11">
        <v>4140</v>
      </c>
      <c r="DW12" s="13">
        <v>766649.5</v>
      </c>
      <c r="DX12" s="11">
        <v>191</v>
      </c>
      <c r="DY12" s="11">
        <v>5335</v>
      </c>
      <c r="DZ12" s="13">
        <v>1074592.59</v>
      </c>
      <c r="EA12" s="11">
        <v>287</v>
      </c>
      <c r="EB12" s="12">
        <v>-0.224</v>
      </c>
      <c r="EC12" s="12">
        <v>-0.2866</v>
      </c>
      <c r="ED12" s="11"/>
      <c r="EE12" s="13"/>
      <c r="EF12" s="11"/>
      <c r="EG12" s="11"/>
      <c r="EH12" s="13"/>
      <c r="EI12" s="11"/>
      <c r="EJ12" s="12"/>
      <c r="EK12" s="12"/>
      <c r="EL12" s="11">
        <v>642</v>
      </c>
      <c r="EM12" s="13">
        <v>76485.82</v>
      </c>
      <c r="EN12" s="11">
        <v>133</v>
      </c>
      <c r="EO12" s="11">
        <v>619</v>
      </c>
      <c r="EP12" s="13">
        <v>74598.74</v>
      </c>
      <c r="EQ12" s="11">
        <v>203</v>
      </c>
      <c r="ER12" s="12">
        <v>0.0372</v>
      </c>
      <c r="ES12" s="12">
        <v>0.0253</v>
      </c>
      <c r="ET12" s="11"/>
      <c r="EU12" s="13"/>
      <c r="EV12" s="11"/>
      <c r="EW12" s="11"/>
      <c r="EX12" s="13"/>
      <c r="EY12" s="11"/>
      <c r="EZ12" s="12"/>
      <c r="FA12" s="12"/>
      <c r="FB12" s="11">
        <v>1536</v>
      </c>
      <c r="FC12" s="13">
        <v>198094.24</v>
      </c>
      <c r="FD12" s="11">
        <v>247</v>
      </c>
      <c r="FE12" s="11">
        <v>2197</v>
      </c>
      <c r="FF12" s="13">
        <v>311727.65</v>
      </c>
      <c r="FG12" s="11">
        <v>352</v>
      </c>
      <c r="FH12" s="12">
        <v>-0.3009</v>
      </c>
      <c r="FI12" s="12">
        <v>-0.3645</v>
      </c>
      <c r="FJ12" s="11">
        <v>1263</v>
      </c>
      <c r="FK12" s="13">
        <v>187091.77</v>
      </c>
      <c r="FL12" s="11">
        <v>212</v>
      </c>
      <c r="FM12" s="11">
        <v>1756</v>
      </c>
      <c r="FN12" s="13">
        <v>266297.29</v>
      </c>
      <c r="FO12" s="11">
        <v>322</v>
      </c>
      <c r="FP12" s="12">
        <v>-0.2808</v>
      </c>
      <c r="FQ12" s="12">
        <v>-0.2974</v>
      </c>
      <c r="FR12" s="11"/>
      <c r="FS12" s="13"/>
      <c r="FT12" s="11"/>
      <c r="FU12" s="11"/>
      <c r="FV12" s="13"/>
      <c r="FW12" s="11">
        <v>1</v>
      </c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>
        <v>291</v>
      </c>
      <c r="GI12" s="13">
        <v>20302.44</v>
      </c>
      <c r="GJ12" s="11">
        <v>362</v>
      </c>
      <c r="GK12" s="11"/>
      <c r="GL12" s="13"/>
      <c r="GM12" s="11"/>
      <c r="GN12" s="12"/>
      <c r="GO12" s="12"/>
      <c r="GP12" s="11"/>
      <c r="GQ12" s="13"/>
      <c r="GR12" s="11">
        <v>11</v>
      </c>
      <c r="GS12" s="11"/>
      <c r="GT12" s="13"/>
      <c r="GU12" s="11"/>
      <c r="GV12" s="12"/>
      <c r="GW12" s="12"/>
      <c r="GX12" s="11">
        <v>744</v>
      </c>
      <c r="GY12" s="13">
        <v>134346.34</v>
      </c>
      <c r="GZ12" s="11">
        <v>353</v>
      </c>
      <c r="HA12" s="11">
        <v>1561</v>
      </c>
      <c r="HB12" s="13">
        <v>257561.75</v>
      </c>
      <c r="HC12" s="11">
        <v>487</v>
      </c>
      <c r="HD12" s="12">
        <v>-0.5234</v>
      </c>
      <c r="HE12" s="12">
        <v>-0.4784</v>
      </c>
      <c r="HF12" s="11">
        <v>607</v>
      </c>
      <c r="HG12" s="13">
        <v>100233.76</v>
      </c>
      <c r="HH12" s="11">
        <v>312</v>
      </c>
      <c r="HI12" s="11">
        <v>2699</v>
      </c>
      <c r="HJ12" s="13">
        <v>478555.64</v>
      </c>
      <c r="HK12" s="11">
        <v>472</v>
      </c>
      <c r="HL12" s="12">
        <v>-0.7751</v>
      </c>
      <c r="HM12" s="12">
        <v>-0.7905</v>
      </c>
      <c r="HN12" s="11"/>
      <c r="HO12" s="13"/>
      <c r="HP12" s="11">
        <v>66</v>
      </c>
      <c r="HQ12" s="11"/>
      <c r="HR12" s="13"/>
      <c r="HS12" s="11">
        <v>62</v>
      </c>
      <c r="HT12" s="12"/>
      <c r="HU12" s="12"/>
      <c r="HV12" s="11">
        <v>25</v>
      </c>
      <c r="HW12" s="13">
        <v>3790.38</v>
      </c>
      <c r="HX12" s="11">
        <v>34</v>
      </c>
      <c r="HY12" s="11">
        <v>53</v>
      </c>
      <c r="HZ12" s="13">
        <v>6278.25</v>
      </c>
      <c r="IA12" s="11">
        <v>35</v>
      </c>
      <c r="IB12" s="12">
        <v>-0.5283</v>
      </c>
      <c r="IC12" s="12">
        <v>-0.3963</v>
      </c>
      <c r="ID12" s="11"/>
      <c r="IE12" s="13"/>
      <c r="IF12" s="11"/>
      <c r="IG12" s="11"/>
      <c r="IH12" s="13"/>
      <c r="II12" s="11"/>
      <c r="IJ12" s="12"/>
      <c r="IK12" s="12"/>
      <c r="IL12" s="11">
        <v>3</v>
      </c>
      <c r="IM12" s="13">
        <v>395.01</v>
      </c>
      <c r="IN12" s="11">
        <v>19</v>
      </c>
      <c r="IO12" s="11"/>
      <c r="IP12" s="13"/>
      <c r="IQ12" s="11"/>
      <c r="IR12" s="12"/>
      <c r="IS12" s="12"/>
      <c r="IT12" s="11"/>
      <c r="IU12" s="13"/>
      <c r="IV12" s="11">
        <v>3</v>
      </c>
      <c r="IW12" s="11">
        <v>4</v>
      </c>
      <c r="IX12" s="13">
        <v>231.34</v>
      </c>
      <c r="IY12" s="11">
        <v>14</v>
      </c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>
        <v>16</v>
      </c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>
        <v>49</v>
      </c>
      <c r="KS12" s="11"/>
      <c r="KT12" s="13"/>
      <c r="KU12" s="11"/>
      <c r="KV12" s="12"/>
      <c r="KW12" s="12"/>
    </row>
    <row r="13">
      <c r="A13" s="10" t="s">
        <v>75</v>
      </c>
      <c r="B13" s="11">
        <v>34397</v>
      </c>
      <c r="C13" s="11">
        <f>=ROUNDDOWN(38.3980799285555,0)</f>
      </c>
      <c r="D13" s="11">
        <v>7199</v>
      </c>
      <c r="E13" s="12">
        <v>0.9628</v>
      </c>
      <c r="F13" s="11"/>
      <c r="G13" s="11">
        <f>=ROUNDDOWN({0},0)</f>
      </c>
      <c r="H13" s="11"/>
      <c r="I13" s="12"/>
      <c r="J13" s="11">
        <v>13762</v>
      </c>
      <c r="K13" s="13">
        <v>1187913.13</v>
      </c>
      <c r="L13" s="11">
        <v>199</v>
      </c>
      <c r="M13" s="14">
        <v>5969.41</v>
      </c>
      <c r="N13" s="11">
        <v>16023</v>
      </c>
      <c r="O13" s="13">
        <v>1351075.29</v>
      </c>
      <c r="P13" s="11"/>
      <c r="Q13" s="14"/>
      <c r="R13" s="12">
        <v>-0.1411</v>
      </c>
      <c r="S13" s="12">
        <v>-0.1208</v>
      </c>
      <c r="T13" s="12"/>
      <c r="U13" s="12"/>
      <c r="V13" s="11">
        <v>3211</v>
      </c>
      <c r="W13" s="13">
        <v>286048.47</v>
      </c>
      <c r="X13" s="11">
        <v>192</v>
      </c>
      <c r="Y13" s="11">
        <v>3784</v>
      </c>
      <c r="Z13" s="13">
        <v>295945.02</v>
      </c>
      <c r="AA13" s="11"/>
      <c r="AB13" s="12">
        <v>-0.1514</v>
      </c>
      <c r="AC13" s="12">
        <v>-0.0334</v>
      </c>
      <c r="AD13" s="11">
        <v>3104</v>
      </c>
      <c r="AE13" s="13">
        <v>224462.96</v>
      </c>
      <c r="AF13" s="11">
        <v>199</v>
      </c>
      <c r="AG13" s="11">
        <v>2289</v>
      </c>
      <c r="AH13" s="13">
        <v>160482.32</v>
      </c>
      <c r="AI13" s="11"/>
      <c r="AJ13" s="12">
        <v>0.3561</v>
      </c>
      <c r="AK13" s="12">
        <v>0.3987</v>
      </c>
      <c r="AL13" s="11">
        <v>549</v>
      </c>
      <c r="AM13" s="13">
        <v>49480.92</v>
      </c>
      <c r="AN13" s="11">
        <v>96</v>
      </c>
      <c r="AO13" s="11">
        <v>1022</v>
      </c>
      <c r="AP13" s="13">
        <v>94814.19</v>
      </c>
      <c r="AQ13" s="11"/>
      <c r="AR13" s="12">
        <v>-0.4628</v>
      </c>
      <c r="AS13" s="12">
        <v>-0.4781</v>
      </c>
      <c r="AT13" s="11">
        <v>1192</v>
      </c>
      <c r="AU13" s="13">
        <v>101931.66</v>
      </c>
      <c r="AV13" s="11">
        <v>108</v>
      </c>
      <c r="AW13" s="11">
        <v>1654</v>
      </c>
      <c r="AX13" s="13">
        <v>143204.92</v>
      </c>
      <c r="AY13" s="11"/>
      <c r="AZ13" s="12">
        <v>-0.2793</v>
      </c>
      <c r="BA13" s="12">
        <v>-0.2882</v>
      </c>
      <c r="BB13" s="11">
        <v>2209</v>
      </c>
      <c r="BC13" s="13">
        <v>200628.67</v>
      </c>
      <c r="BD13" s="11">
        <v>196</v>
      </c>
      <c r="BE13" s="11">
        <v>3390</v>
      </c>
      <c r="BF13" s="13">
        <v>299262.15</v>
      </c>
      <c r="BG13" s="11"/>
      <c r="BH13" s="12">
        <v>-0.3484</v>
      </c>
      <c r="BI13" s="12">
        <v>-0.3296</v>
      </c>
      <c r="BJ13" s="11">
        <v>2130</v>
      </c>
      <c r="BK13" s="13">
        <v>209888.73</v>
      </c>
      <c r="BL13" s="11">
        <v>199</v>
      </c>
      <c r="BM13" s="11">
        <v>2417</v>
      </c>
      <c r="BN13" s="13">
        <v>234075.81</v>
      </c>
      <c r="BO13" s="11"/>
      <c r="BP13" s="12">
        <v>-0.1187</v>
      </c>
      <c r="BQ13" s="12">
        <v>-0.1033</v>
      </c>
      <c r="BR13" s="11"/>
      <c r="BS13" s="13"/>
      <c r="BT13" s="11"/>
      <c r="BU13" s="11"/>
      <c r="BV13" s="13"/>
      <c r="BW13" s="11"/>
      <c r="BX13" s="12"/>
      <c r="BY13" s="12"/>
      <c r="BZ13" s="11">
        <v>502</v>
      </c>
      <c r="CA13" s="13">
        <v>41360.94</v>
      </c>
      <c r="CB13" s="11">
        <v>70</v>
      </c>
      <c r="CC13" s="11">
        <v>918</v>
      </c>
      <c r="CD13" s="13">
        <v>73345.97</v>
      </c>
      <c r="CE13" s="11"/>
      <c r="CF13" s="12">
        <v>-0.4532</v>
      </c>
      <c r="CG13" s="12">
        <v>-0.4361</v>
      </c>
      <c r="CH13" s="11">
        <v>128</v>
      </c>
      <c r="CI13" s="13">
        <v>18516.36</v>
      </c>
      <c r="CJ13" s="11">
        <v>199</v>
      </c>
      <c r="CK13" s="11">
        <v>95</v>
      </c>
      <c r="CL13" s="13">
        <v>10920.79</v>
      </c>
      <c r="CM13" s="11"/>
      <c r="CN13" s="12">
        <v>0.3474</v>
      </c>
      <c r="CO13" s="12">
        <v>0.6955</v>
      </c>
      <c r="CP13" s="11">
        <v>10</v>
      </c>
      <c r="CQ13" s="13">
        <v>1073.71</v>
      </c>
      <c r="CR13" s="11">
        <v>4</v>
      </c>
      <c r="CS13" s="11">
        <v>9</v>
      </c>
      <c r="CT13" s="13">
        <v>578.61</v>
      </c>
      <c r="CU13" s="11"/>
      <c r="CV13" s="12">
        <v>0.1111</v>
      </c>
      <c r="CW13" s="12">
        <v>0.8557</v>
      </c>
      <c r="CX13" s="11">
        <v>268</v>
      </c>
      <c r="CY13" s="13">
        <v>18624.65</v>
      </c>
      <c r="CZ13" s="11">
        <v>98</v>
      </c>
      <c r="DA13" s="11">
        <v>86</v>
      </c>
      <c r="DB13" s="13">
        <v>4982.37</v>
      </c>
      <c r="DC13" s="11"/>
      <c r="DD13" s="12">
        <v>2.1163</v>
      </c>
      <c r="DE13" s="12">
        <v>2.7381</v>
      </c>
      <c r="DF13" s="11">
        <v>161</v>
      </c>
      <c r="DG13" s="13">
        <v>18446.2</v>
      </c>
      <c r="DH13" s="11">
        <v>44</v>
      </c>
      <c r="DI13" s="11">
        <v>152</v>
      </c>
      <c r="DJ13" s="13">
        <v>14191.97</v>
      </c>
      <c r="DK13" s="11"/>
      <c r="DL13" s="12">
        <v>0.0592</v>
      </c>
      <c r="DM13" s="12">
        <v>0.2998</v>
      </c>
      <c r="DN13" s="11">
        <v>16</v>
      </c>
      <c r="DO13" s="13">
        <v>1918.84</v>
      </c>
      <c r="DP13" s="11">
        <v>199</v>
      </c>
      <c r="DQ13" s="11">
        <v>21</v>
      </c>
      <c r="DR13" s="13">
        <v>3261.69</v>
      </c>
      <c r="DS13" s="11"/>
      <c r="DT13" s="12">
        <v>-0.2381</v>
      </c>
      <c r="DU13" s="12">
        <v>-0.4117</v>
      </c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47</v>
      </c>
      <c r="FC13" s="13">
        <v>4548.17</v>
      </c>
      <c r="FD13" s="11">
        <v>43</v>
      </c>
      <c r="FE13" s="11">
        <v>38</v>
      </c>
      <c r="FF13" s="13">
        <v>3071.64</v>
      </c>
      <c r="FG13" s="11"/>
      <c r="FH13" s="12">
        <v>0.2368</v>
      </c>
      <c r="FI13" s="12">
        <v>0.4807</v>
      </c>
      <c r="FJ13" s="11">
        <v>12</v>
      </c>
      <c r="FK13" s="13">
        <v>1674.35</v>
      </c>
      <c r="FL13" s="11">
        <v>26</v>
      </c>
      <c r="FM13" s="11">
        <v>14</v>
      </c>
      <c r="FN13" s="13">
        <v>1845.68</v>
      </c>
      <c r="FO13" s="11"/>
      <c r="FP13" s="12">
        <v>-0.1429</v>
      </c>
      <c r="FQ13" s="12">
        <v>-0.0928</v>
      </c>
      <c r="FR13" s="11"/>
      <c r="FS13" s="13"/>
      <c r="FT13" s="11"/>
      <c r="FU13" s="11"/>
      <c r="FV13" s="13"/>
      <c r="FW13" s="11"/>
      <c r="FX13" s="12"/>
      <c r="FY13" s="12"/>
      <c r="FZ13" s="11">
        <v>32</v>
      </c>
      <c r="GA13" s="13">
        <v>3919.64</v>
      </c>
      <c r="GB13" s="11">
        <v>22</v>
      </c>
      <c r="GC13" s="11">
        <v>21</v>
      </c>
      <c r="GD13" s="13">
        <v>2571.31</v>
      </c>
      <c r="GE13" s="11"/>
      <c r="GF13" s="12">
        <v>0.5238</v>
      </c>
      <c r="GG13" s="12">
        <v>0.5244</v>
      </c>
      <c r="GH13" s="11"/>
      <c r="GI13" s="13"/>
      <c r="GJ13" s="11">
        <v>86</v>
      </c>
      <c r="GK13" s="11"/>
      <c r="GL13" s="13"/>
      <c r="GM13" s="11"/>
      <c r="GN13" s="12"/>
      <c r="GO13" s="12"/>
      <c r="GP13" s="11">
        <v>117</v>
      </c>
      <c r="GQ13" s="13">
        <v>169.99</v>
      </c>
      <c r="GR13" s="11">
        <v>86</v>
      </c>
      <c r="GS13" s="11"/>
      <c r="GT13" s="13"/>
      <c r="GU13" s="11"/>
      <c r="GV13" s="12"/>
      <c r="GW13" s="12"/>
      <c r="GX13" s="11">
        <v>13</v>
      </c>
      <c r="GY13" s="13">
        <v>1237.92</v>
      </c>
      <c r="GZ13" s="11">
        <v>60</v>
      </c>
      <c r="HA13" s="11">
        <v>24</v>
      </c>
      <c r="HB13" s="13">
        <v>2089.65</v>
      </c>
      <c r="HC13" s="11"/>
      <c r="HD13" s="12">
        <v>-0.4583</v>
      </c>
      <c r="HE13" s="12">
        <v>-0.4076</v>
      </c>
      <c r="HF13" s="11"/>
      <c r="HG13" s="13"/>
      <c r="HH13" s="11"/>
      <c r="HI13" s="11"/>
      <c r="HJ13" s="13"/>
      <c r="HK13" s="11"/>
      <c r="HL13" s="12"/>
      <c r="HM13" s="12"/>
      <c r="HN13" s="11">
        <v>32</v>
      </c>
      <c r="HO13" s="13">
        <v>1900.98</v>
      </c>
      <c r="HP13" s="11">
        <v>125</v>
      </c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>
        <v>29</v>
      </c>
      <c r="IU13" s="13">
        <v>2079.97</v>
      </c>
      <c r="IV13" s="11">
        <v>68</v>
      </c>
      <c r="IW13" s="11">
        <v>89</v>
      </c>
      <c r="IX13" s="13">
        <v>6431.2</v>
      </c>
      <c r="IY13" s="11"/>
      <c r="IZ13" s="12">
        <v>-0.6742</v>
      </c>
      <c r="JA13" s="12">
        <v>-0.6766</v>
      </c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>
        <v>71</v>
      </c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</row>
    <row r="14">
      <c r="A14" s="10" t="s">
        <v>76</v>
      </c>
      <c r="B14" s="11">
        <v>4792</v>
      </c>
      <c r="C14" s="11">
        <f>=ROUNDDOWN(9.08780580314811,0)</f>
      </c>
      <c r="D14" s="11">
        <v>10438</v>
      </c>
      <c r="E14" s="12">
        <v>0.8344</v>
      </c>
      <c r="F14" s="11"/>
      <c r="G14" s="11">
        <f>=ROUNDDOWN({0},0)</f>
      </c>
      <c r="H14" s="11"/>
      <c r="I14" s="12"/>
      <c r="J14" s="11">
        <v>17844</v>
      </c>
      <c r="K14" s="13">
        <v>1246681.33</v>
      </c>
      <c r="L14" s="11">
        <v>69</v>
      </c>
      <c r="M14" s="14">
        <v>18067.85</v>
      </c>
      <c r="N14" s="11">
        <v>19935</v>
      </c>
      <c r="O14" s="13">
        <v>1451394.22</v>
      </c>
      <c r="P14" s="11">
        <v>152</v>
      </c>
      <c r="Q14" s="14">
        <v>9548.65</v>
      </c>
      <c r="R14" s="12">
        <v>-0.1049</v>
      </c>
      <c r="S14" s="12">
        <v>-0.141</v>
      </c>
      <c r="T14" s="12">
        <v>-0.5461</v>
      </c>
      <c r="U14" s="12">
        <v>0.8922</v>
      </c>
      <c r="V14" s="11">
        <v>2553</v>
      </c>
      <c r="W14" s="13">
        <v>178660.57</v>
      </c>
      <c r="X14" s="11">
        <v>50</v>
      </c>
      <c r="Y14" s="11">
        <v>3539</v>
      </c>
      <c r="Z14" s="13">
        <v>252472.42</v>
      </c>
      <c r="AA14" s="11">
        <v>78</v>
      </c>
      <c r="AB14" s="12">
        <v>-0.2786</v>
      </c>
      <c r="AC14" s="12">
        <v>-0.2924</v>
      </c>
      <c r="AD14" s="11">
        <v>4954</v>
      </c>
      <c r="AE14" s="13">
        <v>337149.33</v>
      </c>
      <c r="AF14" s="11">
        <v>68</v>
      </c>
      <c r="AG14" s="11">
        <v>4802</v>
      </c>
      <c r="AH14" s="13">
        <v>320349.63</v>
      </c>
      <c r="AI14" s="11">
        <v>149</v>
      </c>
      <c r="AJ14" s="12">
        <v>0.0317</v>
      </c>
      <c r="AK14" s="12">
        <v>0.0524</v>
      </c>
      <c r="AL14" s="11">
        <v>1146</v>
      </c>
      <c r="AM14" s="13">
        <v>63024.24</v>
      </c>
      <c r="AN14" s="11">
        <v>68</v>
      </c>
      <c r="AO14" s="11">
        <v>1077</v>
      </c>
      <c r="AP14" s="13">
        <v>61386.58</v>
      </c>
      <c r="AQ14" s="11">
        <v>152</v>
      </c>
      <c r="AR14" s="12">
        <v>0.0641</v>
      </c>
      <c r="AS14" s="12">
        <v>0.0267</v>
      </c>
      <c r="AT14" s="11">
        <v>231</v>
      </c>
      <c r="AU14" s="13">
        <v>11779.89</v>
      </c>
      <c r="AV14" s="11">
        <v>67</v>
      </c>
      <c r="AW14" s="11">
        <v>172</v>
      </c>
      <c r="AX14" s="13">
        <v>11405.99</v>
      </c>
      <c r="AY14" s="11">
        <v>129</v>
      </c>
      <c r="AZ14" s="12">
        <v>0.343</v>
      </c>
      <c r="BA14" s="12">
        <v>0.0328</v>
      </c>
      <c r="BB14" s="11">
        <v>1717</v>
      </c>
      <c r="BC14" s="13">
        <v>151562.17</v>
      </c>
      <c r="BD14" s="11">
        <v>37</v>
      </c>
      <c r="BE14" s="11">
        <v>2320</v>
      </c>
      <c r="BF14" s="13">
        <v>202809.14</v>
      </c>
      <c r="BG14" s="11">
        <v>149</v>
      </c>
      <c r="BH14" s="12">
        <v>-0.2599</v>
      </c>
      <c r="BI14" s="12">
        <v>-0.2527</v>
      </c>
      <c r="BJ14" s="11">
        <v>3308</v>
      </c>
      <c r="BK14" s="13">
        <v>235613.29</v>
      </c>
      <c r="BL14" s="11">
        <v>68</v>
      </c>
      <c r="BM14" s="11">
        <v>3035</v>
      </c>
      <c r="BN14" s="13">
        <v>230120.37</v>
      </c>
      <c r="BO14" s="11">
        <v>152</v>
      </c>
      <c r="BP14" s="12">
        <v>0.09</v>
      </c>
      <c r="BQ14" s="12">
        <v>0.0239</v>
      </c>
      <c r="BR14" s="11">
        <v>634</v>
      </c>
      <c r="BS14" s="13">
        <v>38461.16</v>
      </c>
      <c r="BT14" s="11">
        <v>55</v>
      </c>
      <c r="BU14" s="11">
        <v>1260</v>
      </c>
      <c r="BV14" s="13">
        <v>101989.19</v>
      </c>
      <c r="BW14" s="11">
        <v>112</v>
      </c>
      <c r="BX14" s="12">
        <v>-0.4968</v>
      </c>
      <c r="BY14" s="12">
        <v>-0.6229</v>
      </c>
      <c r="BZ14" s="11">
        <v>337</v>
      </c>
      <c r="CA14" s="13">
        <v>22547.85</v>
      </c>
      <c r="CB14" s="11">
        <v>46</v>
      </c>
      <c r="CC14" s="11">
        <v>519</v>
      </c>
      <c r="CD14" s="13">
        <v>35183.3</v>
      </c>
      <c r="CE14" s="11">
        <v>108</v>
      </c>
      <c r="CF14" s="12">
        <v>-0.3507</v>
      </c>
      <c r="CG14" s="12">
        <v>-0.3591</v>
      </c>
      <c r="CH14" s="11"/>
      <c r="CI14" s="13"/>
      <c r="CJ14" s="11">
        <v>64</v>
      </c>
      <c r="CK14" s="11">
        <v>19</v>
      </c>
      <c r="CL14" s="13">
        <v>2152.77</v>
      </c>
      <c r="CM14" s="11">
        <v>123</v>
      </c>
      <c r="CN14" s="12"/>
      <c r="CO14" s="12"/>
      <c r="CP14" s="11">
        <v>72</v>
      </c>
      <c r="CQ14" s="13">
        <v>4741.37</v>
      </c>
      <c r="CR14" s="11">
        <v>52</v>
      </c>
      <c r="CS14" s="11">
        <v>25</v>
      </c>
      <c r="CT14" s="13">
        <v>2064.22</v>
      </c>
      <c r="CU14" s="11">
        <v>10</v>
      </c>
      <c r="CV14" s="12">
        <v>1.88</v>
      </c>
      <c r="CW14" s="12">
        <v>1.2969</v>
      </c>
      <c r="CX14" s="11">
        <v>713</v>
      </c>
      <c r="CY14" s="13">
        <v>50243.87</v>
      </c>
      <c r="CZ14" s="11">
        <v>50</v>
      </c>
      <c r="DA14" s="11">
        <v>195</v>
      </c>
      <c r="DB14" s="13">
        <v>12091.3</v>
      </c>
      <c r="DC14" s="11">
        <v>114</v>
      </c>
      <c r="DD14" s="12">
        <v>2.6564</v>
      </c>
      <c r="DE14" s="12">
        <v>3.1554</v>
      </c>
      <c r="DF14" s="11"/>
      <c r="DG14" s="13"/>
      <c r="DH14" s="11"/>
      <c r="DI14" s="11"/>
      <c r="DJ14" s="13"/>
      <c r="DK14" s="11"/>
      <c r="DL14" s="12"/>
      <c r="DM14" s="12"/>
      <c r="DN14" s="11">
        <v>27</v>
      </c>
      <c r="DO14" s="13">
        <v>2389.53</v>
      </c>
      <c r="DP14" s="11">
        <v>68</v>
      </c>
      <c r="DQ14" s="11">
        <v>33</v>
      </c>
      <c r="DR14" s="13">
        <v>3171.42</v>
      </c>
      <c r="DS14" s="11">
        <v>152</v>
      </c>
      <c r="DT14" s="12">
        <v>-0.1818</v>
      </c>
      <c r="DU14" s="12">
        <v>-0.2465</v>
      </c>
      <c r="DV14" s="11">
        <v>533</v>
      </c>
      <c r="DW14" s="13">
        <v>37925.49</v>
      </c>
      <c r="DX14" s="11">
        <v>22</v>
      </c>
      <c r="DY14" s="11">
        <v>986</v>
      </c>
      <c r="DZ14" s="13">
        <v>65300.85</v>
      </c>
      <c r="EA14" s="11">
        <v>63</v>
      </c>
      <c r="EB14" s="12">
        <v>-0.4594</v>
      </c>
      <c r="EC14" s="12">
        <v>-0.4192</v>
      </c>
      <c r="ED14" s="11"/>
      <c r="EE14" s="13"/>
      <c r="EF14" s="11"/>
      <c r="EG14" s="11"/>
      <c r="EH14" s="13"/>
      <c r="EI14" s="11"/>
      <c r="EJ14" s="12"/>
      <c r="EK14" s="12"/>
      <c r="EL14" s="11">
        <v>307</v>
      </c>
      <c r="EM14" s="13">
        <v>17876.54</v>
      </c>
      <c r="EN14" s="11">
        <v>27</v>
      </c>
      <c r="EO14" s="11">
        <v>284</v>
      </c>
      <c r="EP14" s="13">
        <v>20365.46</v>
      </c>
      <c r="EQ14" s="11">
        <v>47</v>
      </c>
      <c r="ER14" s="12">
        <v>0.081</v>
      </c>
      <c r="ES14" s="12">
        <v>-0.1222</v>
      </c>
      <c r="ET14" s="11"/>
      <c r="EU14" s="13"/>
      <c r="EV14" s="11"/>
      <c r="EW14" s="11"/>
      <c r="EX14" s="13"/>
      <c r="EY14" s="11"/>
      <c r="EZ14" s="12"/>
      <c r="FA14" s="12"/>
      <c r="FB14" s="11">
        <v>441</v>
      </c>
      <c r="FC14" s="13">
        <v>25758.71</v>
      </c>
      <c r="FD14" s="11">
        <v>66</v>
      </c>
      <c r="FE14" s="11">
        <v>431</v>
      </c>
      <c r="FF14" s="13">
        <v>26699.85</v>
      </c>
      <c r="FG14" s="11">
        <v>97</v>
      </c>
      <c r="FH14" s="12">
        <v>0.0232</v>
      </c>
      <c r="FI14" s="12">
        <v>-0.0352</v>
      </c>
      <c r="FJ14" s="11">
        <v>307</v>
      </c>
      <c r="FK14" s="13">
        <v>21255.64</v>
      </c>
      <c r="FL14" s="11">
        <v>48</v>
      </c>
      <c r="FM14" s="11">
        <v>502</v>
      </c>
      <c r="FN14" s="13">
        <v>35580.41</v>
      </c>
      <c r="FO14" s="11">
        <v>74</v>
      </c>
      <c r="FP14" s="12">
        <v>-0.3884</v>
      </c>
      <c r="FQ14" s="12">
        <v>-0.4026</v>
      </c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>
        <v>94</v>
      </c>
      <c r="GI14" s="13">
        <v>3867.72</v>
      </c>
      <c r="GJ14" s="11">
        <v>68</v>
      </c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>
        <v>240</v>
      </c>
      <c r="GY14" s="13">
        <v>16540.92</v>
      </c>
      <c r="GZ14" s="11">
        <v>57</v>
      </c>
      <c r="HA14" s="11">
        <v>295</v>
      </c>
      <c r="HB14" s="13">
        <v>21391.97</v>
      </c>
      <c r="HC14" s="11">
        <v>98</v>
      </c>
      <c r="HD14" s="12">
        <v>-0.1864</v>
      </c>
      <c r="HE14" s="12">
        <v>-0.2268</v>
      </c>
      <c r="HF14" s="11">
        <v>230</v>
      </c>
      <c r="HG14" s="13">
        <v>27283.04</v>
      </c>
      <c r="HH14" s="11">
        <v>58</v>
      </c>
      <c r="HI14" s="11">
        <v>441</v>
      </c>
      <c r="HJ14" s="13">
        <v>46859.35</v>
      </c>
      <c r="HK14" s="11">
        <v>26</v>
      </c>
      <c r="HL14" s="12">
        <v>-0.4785</v>
      </c>
      <c r="HM14" s="12">
        <v>-0.4178</v>
      </c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>
        <v>6</v>
      </c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</row>
    <row r="15">
      <c r="A15" s="10" t="s">
        <v>77</v>
      </c>
      <c r="B15" s="11">
        <v>12553</v>
      </c>
      <c r="C15" s="11">
        <f>=ROUNDDOWN(2852.95454545455,0)</f>
      </c>
      <c r="D15" s="11"/>
      <c r="E15" s="12">
        <v>0.9993</v>
      </c>
      <c r="F15" s="11"/>
      <c r="G15" s="11">
        <f>=ROUNDDOWN({0},0)</f>
      </c>
      <c r="H15" s="11"/>
      <c r="I15" s="12"/>
      <c r="J15" s="11">
        <v>175</v>
      </c>
      <c r="K15" s="13">
        <v>3702.86</v>
      </c>
      <c r="L15" s="11">
        <v>27</v>
      </c>
      <c r="M15" s="14">
        <v>137.14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3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>
        <v>165</v>
      </c>
      <c r="CI15" s="13">
        <v>3252.96</v>
      </c>
      <c r="CJ15" s="11">
        <v>27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9</v>
      </c>
      <c r="DO15" s="13">
        <v>429.91</v>
      </c>
      <c r="DP15" s="11">
        <v>27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27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>
        <v>1</v>
      </c>
      <c r="KA15" s="13">
        <v>19.99</v>
      </c>
      <c r="KB15" s="11">
        <v>27</v>
      </c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</row>
    <row r="16">
      <c r="A16" s="10" t="s">
        <v>78</v>
      </c>
      <c r="B16" s="11">
        <v>12165</v>
      </c>
      <c r="C16" s="11">
        <f>=ROUNDDOWN(88.0883417813179,0)</f>
      </c>
      <c r="D16" s="11">
        <v>2376</v>
      </c>
      <c r="E16" s="12">
        <v>0.9988</v>
      </c>
      <c r="F16" s="11"/>
      <c r="G16" s="11">
        <f>=ROUNDDOWN({0},0)</f>
      </c>
      <c r="H16" s="11"/>
      <c r="I16" s="12"/>
      <c r="J16" s="11">
        <v>3750</v>
      </c>
      <c r="K16" s="13">
        <v>33793.8</v>
      </c>
      <c r="L16" s="11">
        <v>20</v>
      </c>
      <c r="M16" s="14">
        <v>1689.69</v>
      </c>
      <c r="N16" s="11">
        <v>10571</v>
      </c>
      <c r="O16" s="13">
        <v>103997.8</v>
      </c>
      <c r="P16" s="11">
        <v>22</v>
      </c>
      <c r="Q16" s="14">
        <v>4727.17</v>
      </c>
      <c r="R16" s="12">
        <v>-0.6453</v>
      </c>
      <c r="S16" s="12">
        <v>-0.6751</v>
      </c>
      <c r="T16" s="12">
        <v>-0.0909</v>
      </c>
      <c r="U16" s="12">
        <v>-0.6426</v>
      </c>
      <c r="V16" s="11">
        <v>3326</v>
      </c>
      <c r="W16" s="13">
        <v>30479.08</v>
      </c>
      <c r="X16" s="11">
        <v>20</v>
      </c>
      <c r="Y16" s="11">
        <v>10550</v>
      </c>
      <c r="Z16" s="13">
        <v>103748.04</v>
      </c>
      <c r="AA16" s="11">
        <v>22</v>
      </c>
      <c r="AB16" s="12">
        <v>-0.6847</v>
      </c>
      <c r="AC16" s="12">
        <v>-0.7062</v>
      </c>
      <c r="AD16" s="11"/>
      <c r="AE16" s="13"/>
      <c r="AF16" s="11"/>
      <c r="AG16" s="11"/>
      <c r="AH16" s="13"/>
      <c r="AI16" s="11"/>
      <c r="AJ16" s="12"/>
      <c r="AK16" s="12"/>
      <c r="AL16" s="11">
        <v>414</v>
      </c>
      <c r="AM16" s="13">
        <v>3194.68</v>
      </c>
      <c r="AN16" s="11">
        <v>7</v>
      </c>
      <c r="AO16" s="11"/>
      <c r="AP16" s="13"/>
      <c r="AQ16" s="11">
        <v>4</v>
      </c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>
        <v>1</v>
      </c>
      <c r="BC16" s="13">
        <v>11.46</v>
      </c>
      <c r="BD16" s="11"/>
      <c r="BE16" s="11">
        <v>21</v>
      </c>
      <c r="BF16" s="13">
        <v>249.76</v>
      </c>
      <c r="BG16" s="11">
        <v>15</v>
      </c>
      <c r="BH16" s="12">
        <v>-0.9524</v>
      </c>
      <c r="BI16" s="12">
        <v>-0.9541</v>
      </c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>
        <v>1</v>
      </c>
      <c r="CK16" s="11"/>
      <c r="CL16" s="13"/>
      <c r="CM16" s="11">
        <v>1</v>
      </c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9</v>
      </c>
      <c r="DO16" s="13">
        <v>108.58</v>
      </c>
      <c r="DP16" s="11">
        <v>14</v>
      </c>
      <c r="DQ16" s="11"/>
      <c r="DR16" s="13"/>
      <c r="DS16" s="11">
        <v>14</v>
      </c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1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>
        <v>7</v>
      </c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</row>
    <row r="17">
      <c r="A17" s="10" t="s">
        <v>79</v>
      </c>
      <c r="B17" s="11">
        <v>35502</v>
      </c>
      <c r="C17" s="11">
        <f>=ROUNDDOWN(35.4417490266547,0)</f>
      </c>
      <c r="D17" s="11">
        <v>8268</v>
      </c>
      <c r="E17" s="12">
        <v>0.5663</v>
      </c>
      <c r="F17" s="11"/>
      <c r="G17" s="11">
        <f>=ROUNDDOWN({0},0)</f>
      </c>
      <c r="H17" s="11"/>
      <c r="I17" s="12"/>
      <c r="J17" s="11">
        <v>23347</v>
      </c>
      <c r="K17" s="13">
        <v>808217.57</v>
      </c>
      <c r="L17" s="11">
        <v>69</v>
      </c>
      <c r="M17" s="14">
        <v>11713.3</v>
      </c>
      <c r="N17" s="11">
        <v>48420</v>
      </c>
      <c r="O17" s="13">
        <v>1506535.69</v>
      </c>
      <c r="P17" s="11">
        <v>96</v>
      </c>
      <c r="Q17" s="14">
        <v>15693.08</v>
      </c>
      <c r="R17" s="12">
        <v>-0.5178</v>
      </c>
      <c r="S17" s="12">
        <v>-0.4635</v>
      </c>
      <c r="T17" s="12">
        <v>-0.2812</v>
      </c>
      <c r="U17" s="12">
        <v>-0.2536</v>
      </c>
      <c r="V17" s="11">
        <v>13658</v>
      </c>
      <c r="W17" s="13">
        <v>382598.59</v>
      </c>
      <c r="X17" s="11">
        <v>54</v>
      </c>
      <c r="Y17" s="11">
        <v>16162</v>
      </c>
      <c r="Z17" s="13">
        <v>468908.99</v>
      </c>
      <c r="AA17" s="11">
        <v>75</v>
      </c>
      <c r="AB17" s="12">
        <v>-0.1549</v>
      </c>
      <c r="AC17" s="12">
        <v>-0.1841</v>
      </c>
      <c r="AD17" s="11">
        <v>454</v>
      </c>
      <c r="AE17" s="13">
        <v>14383.01</v>
      </c>
      <c r="AF17" s="11">
        <v>54</v>
      </c>
      <c r="AG17" s="11">
        <v>1539</v>
      </c>
      <c r="AH17" s="13">
        <v>37141.99</v>
      </c>
      <c r="AI17" s="11">
        <v>75</v>
      </c>
      <c r="AJ17" s="12">
        <v>-0.705</v>
      </c>
      <c r="AK17" s="12">
        <v>-0.6128</v>
      </c>
      <c r="AL17" s="11">
        <v>691</v>
      </c>
      <c r="AM17" s="13">
        <v>23577.02</v>
      </c>
      <c r="AN17" s="11">
        <v>42</v>
      </c>
      <c r="AO17" s="11">
        <v>1290</v>
      </c>
      <c r="AP17" s="13">
        <v>39391.28</v>
      </c>
      <c r="AQ17" s="11">
        <v>53</v>
      </c>
      <c r="AR17" s="12">
        <v>-0.4643</v>
      </c>
      <c r="AS17" s="12">
        <v>-0.4015</v>
      </c>
      <c r="AT17" s="11"/>
      <c r="AU17" s="13"/>
      <c r="AV17" s="11">
        <v>1</v>
      </c>
      <c r="AW17" s="11">
        <v>33</v>
      </c>
      <c r="AX17" s="13">
        <v>924.68</v>
      </c>
      <c r="AY17" s="11"/>
      <c r="AZ17" s="12"/>
      <c r="BA17" s="12"/>
      <c r="BB17" s="11">
        <v>39</v>
      </c>
      <c r="BC17" s="13">
        <v>1002.97</v>
      </c>
      <c r="BD17" s="11"/>
      <c r="BE17" s="11">
        <v>41</v>
      </c>
      <c r="BF17" s="13">
        <v>1213.17</v>
      </c>
      <c r="BG17" s="11">
        <v>27</v>
      </c>
      <c r="BH17" s="12">
        <v>-0.0488</v>
      </c>
      <c r="BI17" s="12">
        <v>-0.1733</v>
      </c>
      <c r="BJ17" s="11">
        <v>76</v>
      </c>
      <c r="BK17" s="13">
        <v>1444.15</v>
      </c>
      <c r="BL17" s="11">
        <v>1</v>
      </c>
      <c r="BM17" s="11">
        <v>137</v>
      </c>
      <c r="BN17" s="13">
        <v>4493.77</v>
      </c>
      <c r="BO17" s="11">
        <v>2</v>
      </c>
      <c r="BP17" s="12">
        <v>-0.4453</v>
      </c>
      <c r="BQ17" s="12">
        <v>-0.6786</v>
      </c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>
        <v>15</v>
      </c>
      <c r="CK17" s="11">
        <v>1</v>
      </c>
      <c r="CL17" s="13">
        <v>62.99</v>
      </c>
      <c r="CM17" s="11">
        <v>20</v>
      </c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>
        <v>55</v>
      </c>
      <c r="DJ17" s="13">
        <v>2002.65</v>
      </c>
      <c r="DK17" s="11"/>
      <c r="DL17" s="12"/>
      <c r="DM17" s="12"/>
      <c r="DN17" s="11">
        <v>18</v>
      </c>
      <c r="DO17" s="13">
        <v>1128.77</v>
      </c>
      <c r="DP17" s="11">
        <v>66</v>
      </c>
      <c r="DQ17" s="11">
        <v>42</v>
      </c>
      <c r="DR17" s="13">
        <v>1348.32</v>
      </c>
      <c r="DS17" s="11">
        <v>91</v>
      </c>
      <c r="DT17" s="12">
        <v>-0.5714</v>
      </c>
      <c r="DU17" s="12">
        <v>-0.1628</v>
      </c>
      <c r="DV17" s="11"/>
      <c r="DW17" s="13"/>
      <c r="DX17" s="11"/>
      <c r="DY17" s="11"/>
      <c r="DZ17" s="13"/>
      <c r="EA17" s="11"/>
      <c r="EB17" s="12"/>
      <c r="EC17" s="12"/>
      <c r="ED17" s="11">
        <v>6945</v>
      </c>
      <c r="EE17" s="13">
        <v>343338.04</v>
      </c>
      <c r="EF17" s="11"/>
      <c r="EG17" s="11">
        <v>26055</v>
      </c>
      <c r="EH17" s="13">
        <v>871903.02</v>
      </c>
      <c r="EI17" s="11"/>
      <c r="EJ17" s="12">
        <v>-0.7334</v>
      </c>
      <c r="EK17" s="12">
        <v>-0.6062</v>
      </c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14</v>
      </c>
      <c r="GI17" s="13">
        <v>357.03</v>
      </c>
      <c r="GJ17" s="11">
        <v>15</v>
      </c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>
        <v>17</v>
      </c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>
        <v>1452</v>
      </c>
      <c r="JS17" s="13">
        <v>40387.99</v>
      </c>
      <c r="JT17" s="11">
        <v>13</v>
      </c>
      <c r="JU17" s="11">
        <v>3065</v>
      </c>
      <c r="JV17" s="13">
        <v>79144.83</v>
      </c>
      <c r="JW17" s="11">
        <v>21</v>
      </c>
      <c r="JX17" s="12">
        <v>-0.5263</v>
      </c>
      <c r="JY17" s="12">
        <v>-0.4897</v>
      </c>
      <c r="JZ17" s="11"/>
      <c r="KA17" s="13"/>
      <c r="KB17" s="11">
        <v>11</v>
      </c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</row>
    <row r="18">
      <c r="A18" s="10" t="s">
        <v>80</v>
      </c>
      <c r="B18" s="11">
        <v>4791</v>
      </c>
      <c r="C18" s="11">
        <f>=ROUNDDOWN(96.5927419354839,0)</f>
      </c>
      <c r="D18" s="11"/>
      <c r="E18" s="12">
        <v>0.3364</v>
      </c>
      <c r="F18" s="11"/>
      <c r="G18" s="11">
        <f>=ROUNDDOWN({0},0)</f>
      </c>
      <c r="H18" s="11"/>
      <c r="I18" s="12"/>
      <c r="J18" s="11">
        <v>1065</v>
      </c>
      <c r="K18" s="13">
        <v>96191.68</v>
      </c>
      <c r="L18" s="11"/>
      <c r="M18" s="14"/>
      <c r="N18" s="11">
        <v>3660</v>
      </c>
      <c r="O18" s="13">
        <v>248369.59</v>
      </c>
      <c r="P18" s="11">
        <v>55</v>
      </c>
      <c r="Q18" s="14">
        <v>4515.81</v>
      </c>
      <c r="R18" s="12">
        <v>-0.709</v>
      </c>
      <c r="S18" s="12">
        <v>-0.6127</v>
      </c>
      <c r="T18" s="12"/>
      <c r="U18" s="12"/>
      <c r="V18" s="11">
        <v>15</v>
      </c>
      <c r="W18" s="13">
        <v>984.34</v>
      </c>
      <c r="X18" s="11"/>
      <c r="Y18" s="11">
        <v>96</v>
      </c>
      <c r="Z18" s="13">
        <v>8907.37</v>
      </c>
      <c r="AA18" s="11">
        <v>54</v>
      </c>
      <c r="AB18" s="12">
        <v>-0.8438</v>
      </c>
      <c r="AC18" s="12">
        <v>-0.8895</v>
      </c>
      <c r="AD18" s="11">
        <v>503</v>
      </c>
      <c r="AE18" s="13">
        <v>54555.03</v>
      </c>
      <c r="AF18" s="11"/>
      <c r="AG18" s="11">
        <v>725</v>
      </c>
      <c r="AH18" s="13">
        <v>55445.28</v>
      </c>
      <c r="AI18" s="11">
        <v>55</v>
      </c>
      <c r="AJ18" s="12">
        <v>-0.3062</v>
      </c>
      <c r="AK18" s="12">
        <v>-0.0161</v>
      </c>
      <c r="AL18" s="11">
        <v>1</v>
      </c>
      <c r="AM18" s="13">
        <v>52.31</v>
      </c>
      <c r="AN18" s="11"/>
      <c r="AO18" s="11">
        <v>65</v>
      </c>
      <c r="AP18" s="13">
        <v>4185.14</v>
      </c>
      <c r="AQ18" s="11">
        <v>55</v>
      </c>
      <c r="AR18" s="12">
        <v>-0.9846</v>
      </c>
      <c r="AS18" s="12">
        <v>-0.9875</v>
      </c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>
        <v>545</v>
      </c>
      <c r="BF18" s="13">
        <v>27555.89</v>
      </c>
      <c r="BG18" s="11">
        <v>55</v>
      </c>
      <c r="BH18" s="12"/>
      <c r="BI18" s="12"/>
      <c r="BJ18" s="11">
        <v>121</v>
      </c>
      <c r="BK18" s="13">
        <v>9647.12</v>
      </c>
      <c r="BL18" s="11"/>
      <c r="BM18" s="11">
        <v>414</v>
      </c>
      <c r="BN18" s="13">
        <v>39253.33</v>
      </c>
      <c r="BO18" s="11">
        <v>55</v>
      </c>
      <c r="BP18" s="12">
        <v>-0.7077</v>
      </c>
      <c r="BQ18" s="12">
        <v>-0.7542</v>
      </c>
      <c r="BR18" s="11"/>
      <c r="BS18" s="13"/>
      <c r="BT18" s="11"/>
      <c r="BU18" s="11"/>
      <c r="BV18" s="13"/>
      <c r="BW18" s="11"/>
      <c r="BX18" s="12"/>
      <c r="BY18" s="12"/>
      <c r="BZ18" s="11">
        <v>96</v>
      </c>
      <c r="CA18" s="13">
        <v>4709.06</v>
      </c>
      <c r="CB18" s="11"/>
      <c r="CC18" s="11">
        <v>267</v>
      </c>
      <c r="CD18" s="13">
        <v>18372.57</v>
      </c>
      <c r="CE18" s="11">
        <v>41</v>
      </c>
      <c r="CF18" s="12">
        <v>-0.6404</v>
      </c>
      <c r="CG18" s="12">
        <v>-0.7437</v>
      </c>
      <c r="CH18" s="11">
        <v>76</v>
      </c>
      <c r="CI18" s="13">
        <v>10983.24</v>
      </c>
      <c r="CJ18" s="11"/>
      <c r="CK18" s="11">
        <v>82</v>
      </c>
      <c r="CL18" s="13">
        <v>14259.52</v>
      </c>
      <c r="CM18" s="11">
        <v>51</v>
      </c>
      <c r="CN18" s="12">
        <v>-0.0732</v>
      </c>
      <c r="CO18" s="12">
        <v>-0.2298</v>
      </c>
      <c r="CP18" s="11"/>
      <c r="CQ18" s="13"/>
      <c r="CR18" s="11"/>
      <c r="CS18" s="11"/>
      <c r="CT18" s="13"/>
      <c r="CU18" s="11"/>
      <c r="CV18" s="12"/>
      <c r="CW18" s="12"/>
      <c r="CX18" s="11">
        <v>192</v>
      </c>
      <c r="CY18" s="13">
        <v>12207.82</v>
      </c>
      <c r="CZ18" s="11"/>
      <c r="DA18" s="11">
        <v>171</v>
      </c>
      <c r="DB18" s="13">
        <v>10673.25</v>
      </c>
      <c r="DC18" s="11">
        <v>55</v>
      </c>
      <c r="DD18" s="12">
        <v>0.1228</v>
      </c>
      <c r="DE18" s="12">
        <v>0.1438</v>
      </c>
      <c r="DF18" s="11">
        <v>22</v>
      </c>
      <c r="DG18" s="13">
        <v>825.72</v>
      </c>
      <c r="DH18" s="11"/>
      <c r="DI18" s="11">
        <v>84</v>
      </c>
      <c r="DJ18" s="13">
        <v>5832.23</v>
      </c>
      <c r="DK18" s="11">
        <v>39</v>
      </c>
      <c r="DL18" s="12">
        <v>-0.7381</v>
      </c>
      <c r="DM18" s="12">
        <v>-0.8584</v>
      </c>
      <c r="DN18" s="11">
        <v>5</v>
      </c>
      <c r="DO18" s="13">
        <v>919.94</v>
      </c>
      <c r="DP18" s="11"/>
      <c r="DQ18" s="11">
        <v>11</v>
      </c>
      <c r="DR18" s="13">
        <v>923.89</v>
      </c>
      <c r="DS18" s="11">
        <v>55</v>
      </c>
      <c r="DT18" s="12">
        <v>-0.5455</v>
      </c>
      <c r="DU18" s="12">
        <v>-0.0043</v>
      </c>
      <c r="DV18" s="11">
        <v>21</v>
      </c>
      <c r="DW18" s="13">
        <v>905.88</v>
      </c>
      <c r="DX18" s="11"/>
      <c r="DY18" s="11">
        <v>312</v>
      </c>
      <c r="DZ18" s="13">
        <v>27053.39</v>
      </c>
      <c r="EA18" s="11">
        <v>14</v>
      </c>
      <c r="EB18" s="12">
        <v>-0.9327</v>
      </c>
      <c r="EC18" s="12">
        <v>-0.9665</v>
      </c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5</v>
      </c>
      <c r="GI18" s="13">
        <v>115.85</v>
      </c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>
        <v>3</v>
      </c>
      <c r="GY18" s="13">
        <v>285.37</v>
      </c>
      <c r="GZ18" s="11"/>
      <c r="HA18" s="11">
        <v>3</v>
      </c>
      <c r="HB18" s="13">
        <v>227.16</v>
      </c>
      <c r="HC18" s="11">
        <v>55</v>
      </c>
      <c r="HD18" s="12"/>
      <c r="HE18" s="12">
        <v>0.2563</v>
      </c>
      <c r="HF18" s="11"/>
      <c r="HG18" s="13"/>
      <c r="HH18" s="11"/>
      <c r="HI18" s="11"/>
      <c r="HJ18" s="13"/>
      <c r="HK18" s="11"/>
      <c r="HL18" s="12"/>
      <c r="HM18" s="12"/>
      <c r="HN18" s="11">
        <v>5</v>
      </c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>
        <v>885</v>
      </c>
      <c r="KL18" s="13">
        <v>35680.57</v>
      </c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</row>
    <row r="19">
      <c r="A19" s="10" t="s">
        <v>81</v>
      </c>
      <c r="B19" s="11">
        <v>711134</v>
      </c>
      <c r="C19" s="11">
        <f>=ROUNDDOWN(32.6236690353746,0)</f>
      </c>
      <c r="D19" s="11">
        <v>212137</v>
      </c>
      <c r="E19" s="12">
        <v>0.8564</v>
      </c>
      <c r="F19" s="11"/>
      <c r="G19" s="11">
        <f>=ROUNDDOWN({0},0)</f>
      </c>
      <c r="H19" s="11"/>
      <c r="I19" s="12"/>
      <c r="J19" s="11">
        <v>485567</v>
      </c>
      <c r="K19" s="13">
        <v>11575297.92</v>
      </c>
      <c r="L19" s="11">
        <v>1447</v>
      </c>
      <c r="M19" s="14">
        <v>7999.51</v>
      </c>
      <c r="N19" s="11">
        <v>512489</v>
      </c>
      <c r="O19" s="13">
        <v>12822677.77</v>
      </c>
      <c r="P19" s="11">
        <v>1359</v>
      </c>
      <c r="Q19" s="14">
        <v>9435.38</v>
      </c>
      <c r="R19" s="12">
        <v>-0.0525</v>
      </c>
      <c r="S19" s="12">
        <v>-0.0973</v>
      </c>
      <c r="T19" s="12">
        <v>0.0648</v>
      </c>
      <c r="U19" s="12">
        <v>-0.1522</v>
      </c>
      <c r="V19" s="11">
        <v>248103</v>
      </c>
      <c r="W19" s="13">
        <v>5167247.01</v>
      </c>
      <c r="X19" s="11">
        <v>1233</v>
      </c>
      <c r="Y19" s="11">
        <v>190455</v>
      </c>
      <c r="Z19" s="13">
        <v>3961572.18</v>
      </c>
      <c r="AA19" s="11">
        <v>1087</v>
      </c>
      <c r="AB19" s="12">
        <v>0.3027</v>
      </c>
      <c r="AC19" s="12">
        <v>0.3043</v>
      </c>
      <c r="AD19" s="11">
        <v>9604</v>
      </c>
      <c r="AE19" s="13">
        <v>276077.56</v>
      </c>
      <c r="AF19" s="11">
        <v>1048</v>
      </c>
      <c r="AG19" s="11">
        <v>16145</v>
      </c>
      <c r="AH19" s="13">
        <v>408141.82</v>
      </c>
      <c r="AI19" s="11">
        <v>1094</v>
      </c>
      <c r="AJ19" s="12">
        <v>-0.4051</v>
      </c>
      <c r="AK19" s="12">
        <v>-0.3236</v>
      </c>
      <c r="AL19" s="11">
        <v>42027</v>
      </c>
      <c r="AM19" s="13">
        <v>1003186.6</v>
      </c>
      <c r="AN19" s="11">
        <v>1048</v>
      </c>
      <c r="AO19" s="11">
        <v>55536</v>
      </c>
      <c r="AP19" s="13">
        <v>1404225.58</v>
      </c>
      <c r="AQ19" s="11">
        <v>1067</v>
      </c>
      <c r="AR19" s="12">
        <v>-0.2432</v>
      </c>
      <c r="AS19" s="12">
        <v>-0.2856</v>
      </c>
      <c r="AT19" s="11">
        <v>49710</v>
      </c>
      <c r="AU19" s="13">
        <v>1355484.53</v>
      </c>
      <c r="AV19" s="11">
        <v>1008</v>
      </c>
      <c r="AW19" s="11">
        <v>72038</v>
      </c>
      <c r="AX19" s="13">
        <v>1806653.28</v>
      </c>
      <c r="AY19" s="11">
        <v>1082</v>
      </c>
      <c r="AZ19" s="12">
        <v>-0.3099</v>
      </c>
      <c r="BA19" s="12">
        <v>-0.2497</v>
      </c>
      <c r="BB19" s="11">
        <v>13496</v>
      </c>
      <c r="BC19" s="13">
        <v>471103.79</v>
      </c>
      <c r="BD19" s="11">
        <v>653</v>
      </c>
      <c r="BE19" s="11">
        <v>26727</v>
      </c>
      <c r="BF19" s="13">
        <v>957225.96</v>
      </c>
      <c r="BG19" s="11">
        <v>1076</v>
      </c>
      <c r="BH19" s="12">
        <v>-0.495</v>
      </c>
      <c r="BI19" s="12">
        <v>-0.5078</v>
      </c>
      <c r="BJ19" s="11">
        <v>8198</v>
      </c>
      <c r="BK19" s="13">
        <v>241816.85</v>
      </c>
      <c r="BL19" s="11">
        <v>1048</v>
      </c>
      <c r="BM19" s="11">
        <v>8428</v>
      </c>
      <c r="BN19" s="13">
        <v>246999.04</v>
      </c>
      <c r="BO19" s="11">
        <v>1092</v>
      </c>
      <c r="BP19" s="12">
        <v>-0.0273</v>
      </c>
      <c r="BQ19" s="12">
        <v>-0.021</v>
      </c>
      <c r="BR19" s="11">
        <v>18889</v>
      </c>
      <c r="BS19" s="13">
        <v>384375.49</v>
      </c>
      <c r="BT19" s="11">
        <v>824</v>
      </c>
      <c r="BU19" s="11">
        <v>31540</v>
      </c>
      <c r="BV19" s="13">
        <v>668310.16</v>
      </c>
      <c r="BW19" s="11">
        <v>881</v>
      </c>
      <c r="BX19" s="12">
        <v>-0.4011</v>
      </c>
      <c r="BY19" s="12">
        <v>-0.4249</v>
      </c>
      <c r="BZ19" s="11">
        <v>38090</v>
      </c>
      <c r="CA19" s="13">
        <v>1140093.65</v>
      </c>
      <c r="CB19" s="11">
        <v>983</v>
      </c>
      <c r="CC19" s="11">
        <v>41181</v>
      </c>
      <c r="CD19" s="13">
        <v>1199324.67</v>
      </c>
      <c r="CE19" s="11">
        <v>1005</v>
      </c>
      <c r="CF19" s="12">
        <v>-0.0751</v>
      </c>
      <c r="CG19" s="12">
        <v>-0.0494</v>
      </c>
      <c r="CH19" s="11">
        <v>33987</v>
      </c>
      <c r="CI19" s="13">
        <v>809287.58</v>
      </c>
      <c r="CJ19" s="11">
        <v>1023</v>
      </c>
      <c r="CK19" s="11">
        <v>46528</v>
      </c>
      <c r="CL19" s="13">
        <v>1471323.85</v>
      </c>
      <c r="CM19" s="11">
        <v>1067</v>
      </c>
      <c r="CN19" s="12">
        <v>-0.2695</v>
      </c>
      <c r="CO19" s="12">
        <v>-0.45</v>
      </c>
      <c r="CP19" s="11"/>
      <c r="CQ19" s="13"/>
      <c r="CR19" s="11"/>
      <c r="CS19" s="11"/>
      <c r="CT19" s="13"/>
      <c r="CU19" s="11"/>
      <c r="CV19" s="12"/>
      <c r="CW19" s="12"/>
      <c r="CX19" s="11">
        <v>2618</v>
      </c>
      <c r="CY19" s="13">
        <v>79176.29</v>
      </c>
      <c r="CZ19" s="11">
        <v>783</v>
      </c>
      <c r="DA19" s="11">
        <v>1494</v>
      </c>
      <c r="DB19" s="13">
        <v>41409.4</v>
      </c>
      <c r="DC19" s="11">
        <v>533</v>
      </c>
      <c r="DD19" s="12">
        <v>0.7523</v>
      </c>
      <c r="DE19" s="12">
        <v>0.912</v>
      </c>
      <c r="DF19" s="11">
        <v>6695</v>
      </c>
      <c r="DG19" s="13">
        <v>203345.34</v>
      </c>
      <c r="DH19" s="11">
        <v>952</v>
      </c>
      <c r="DI19" s="11">
        <v>7038</v>
      </c>
      <c r="DJ19" s="13">
        <v>215589.74</v>
      </c>
      <c r="DK19" s="11">
        <v>1004</v>
      </c>
      <c r="DL19" s="12">
        <v>-0.0487</v>
      </c>
      <c r="DM19" s="12">
        <v>-0.0568</v>
      </c>
      <c r="DN19" s="11">
        <v>3072</v>
      </c>
      <c r="DO19" s="13">
        <v>105250.48</v>
      </c>
      <c r="DP19" s="11">
        <v>1047</v>
      </c>
      <c r="DQ19" s="11">
        <v>1362</v>
      </c>
      <c r="DR19" s="13">
        <v>65077.13</v>
      </c>
      <c r="DS19" s="11">
        <v>1169</v>
      </c>
      <c r="DT19" s="12">
        <v>1.2555</v>
      </c>
      <c r="DU19" s="12">
        <v>0.6173</v>
      </c>
      <c r="DV19" s="11">
        <v>221</v>
      </c>
      <c r="DW19" s="13">
        <v>7247.64</v>
      </c>
      <c r="DX19" s="11">
        <v>36</v>
      </c>
      <c r="DY19" s="11">
        <v>440</v>
      </c>
      <c r="DZ19" s="13">
        <v>12557.24</v>
      </c>
      <c r="EA19" s="11">
        <v>63</v>
      </c>
      <c r="EB19" s="12">
        <v>-0.4977</v>
      </c>
      <c r="EC19" s="12">
        <v>-0.4228</v>
      </c>
      <c r="ED19" s="11"/>
      <c r="EE19" s="13"/>
      <c r="EF19" s="11"/>
      <c r="EG19" s="11"/>
      <c r="EH19" s="13"/>
      <c r="EI19" s="11"/>
      <c r="EJ19" s="12"/>
      <c r="EK19" s="12"/>
      <c r="EL19" s="11">
        <v>1874</v>
      </c>
      <c r="EM19" s="13">
        <v>71267.71</v>
      </c>
      <c r="EN19" s="11">
        <v>97</v>
      </c>
      <c r="EO19" s="11">
        <v>1263</v>
      </c>
      <c r="EP19" s="13">
        <v>37043.78</v>
      </c>
      <c r="EQ19" s="11">
        <v>30</v>
      </c>
      <c r="ER19" s="12">
        <v>0.4838</v>
      </c>
      <c r="ES19" s="12">
        <v>0.9239</v>
      </c>
      <c r="ET19" s="11">
        <v>1589</v>
      </c>
      <c r="EU19" s="13">
        <v>34836.59</v>
      </c>
      <c r="EV19" s="11">
        <v>257</v>
      </c>
      <c r="EW19" s="11">
        <v>2719</v>
      </c>
      <c r="EX19" s="13">
        <v>62426.58</v>
      </c>
      <c r="EY19" s="11">
        <v>513</v>
      </c>
      <c r="EZ19" s="12">
        <v>-0.4156</v>
      </c>
      <c r="FA19" s="12">
        <v>-0.442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1721</v>
      </c>
      <c r="FS19" s="13">
        <v>46384.21</v>
      </c>
      <c r="FT19" s="11"/>
      <c r="FU19" s="11">
        <v>4812</v>
      </c>
      <c r="FV19" s="13">
        <v>114823.48</v>
      </c>
      <c r="FW19" s="11">
        <v>551</v>
      </c>
      <c r="FX19" s="12">
        <v>-0.6424</v>
      </c>
      <c r="FY19" s="12">
        <v>-0.596</v>
      </c>
      <c r="FZ19" s="11">
        <v>1359</v>
      </c>
      <c r="GA19" s="13">
        <v>29846.24</v>
      </c>
      <c r="GB19" s="11">
        <v>349</v>
      </c>
      <c r="GC19" s="11">
        <v>1199</v>
      </c>
      <c r="GD19" s="13">
        <v>24166.54</v>
      </c>
      <c r="GE19" s="11">
        <v>184</v>
      </c>
      <c r="GF19" s="12">
        <v>0.1334</v>
      </c>
      <c r="GG19" s="12">
        <v>0.235</v>
      </c>
      <c r="GH19" s="11">
        <v>554</v>
      </c>
      <c r="GI19" s="13">
        <v>17074.72</v>
      </c>
      <c r="GJ19" s="11">
        <v>586</v>
      </c>
      <c r="GK19" s="11"/>
      <c r="GL19" s="13"/>
      <c r="GM19" s="11"/>
      <c r="GN19" s="12"/>
      <c r="GO19" s="12"/>
      <c r="GP19" s="11">
        <v>304</v>
      </c>
      <c r="GQ19" s="13">
        <v>20919.7</v>
      </c>
      <c r="GR19" s="11">
        <v>21</v>
      </c>
      <c r="GS19" s="11">
        <v>63</v>
      </c>
      <c r="GT19" s="13">
        <v>7707.34</v>
      </c>
      <c r="GU19" s="11">
        <v>23</v>
      </c>
      <c r="GV19" s="12">
        <v>3.8254</v>
      </c>
      <c r="GW19" s="12">
        <v>1.7143</v>
      </c>
      <c r="GX19" s="11">
        <v>25</v>
      </c>
      <c r="GY19" s="13">
        <v>774.44</v>
      </c>
      <c r="GZ19" s="11">
        <v>773</v>
      </c>
      <c r="HA19" s="11">
        <v>21</v>
      </c>
      <c r="HB19" s="13">
        <v>761.02</v>
      </c>
      <c r="HC19" s="11">
        <v>817</v>
      </c>
      <c r="HD19" s="12">
        <v>0.1905</v>
      </c>
      <c r="HE19" s="12">
        <v>0.0176</v>
      </c>
      <c r="HF19" s="11"/>
      <c r="HG19" s="13"/>
      <c r="HH19" s="11"/>
      <c r="HI19" s="11"/>
      <c r="HJ19" s="13"/>
      <c r="HK19" s="11"/>
      <c r="HL19" s="12"/>
      <c r="HM19" s="12"/>
      <c r="HN19" s="11">
        <v>666</v>
      </c>
      <c r="HO19" s="13">
        <v>15257.59</v>
      </c>
      <c r="HP19" s="11">
        <v>695</v>
      </c>
      <c r="HQ19" s="11">
        <v>46</v>
      </c>
      <c r="HR19" s="13">
        <v>222.93</v>
      </c>
      <c r="HS19" s="11">
        <v>333</v>
      </c>
      <c r="HT19" s="12">
        <v>13.4783</v>
      </c>
      <c r="HU19" s="12">
        <v>67.4412</v>
      </c>
      <c r="HV19" s="11">
        <v>1296</v>
      </c>
      <c r="HW19" s="13">
        <v>44348.39</v>
      </c>
      <c r="HX19" s="11">
        <v>89</v>
      </c>
      <c r="HY19" s="11">
        <v>349</v>
      </c>
      <c r="HZ19" s="13">
        <v>11809</v>
      </c>
      <c r="IA19" s="11">
        <v>102</v>
      </c>
      <c r="IB19" s="12">
        <v>2.7135</v>
      </c>
      <c r="IC19" s="12">
        <v>2.7555</v>
      </c>
      <c r="ID19" s="11"/>
      <c r="IE19" s="13"/>
      <c r="IF19" s="11"/>
      <c r="IG19" s="11"/>
      <c r="IH19" s="13"/>
      <c r="II19" s="11"/>
      <c r="IJ19" s="12"/>
      <c r="IK19" s="12"/>
      <c r="IL19" s="11">
        <v>115</v>
      </c>
      <c r="IM19" s="13">
        <v>5031.32</v>
      </c>
      <c r="IN19" s="11">
        <v>117</v>
      </c>
      <c r="IO19" s="11"/>
      <c r="IP19" s="13"/>
      <c r="IQ19" s="11"/>
      <c r="IR19" s="12"/>
      <c r="IS19" s="12"/>
      <c r="IT19" s="11">
        <v>187</v>
      </c>
      <c r="IU19" s="13">
        <v>5647.44</v>
      </c>
      <c r="IV19" s="11">
        <v>349</v>
      </c>
      <c r="IW19" s="11">
        <v>417</v>
      </c>
      <c r="IX19" s="13">
        <v>12400.58</v>
      </c>
      <c r="IY19" s="11">
        <v>339</v>
      </c>
      <c r="IZ19" s="12">
        <v>-0.5516</v>
      </c>
      <c r="JA19" s="12">
        <v>-0.5446</v>
      </c>
      <c r="JB19" s="11">
        <v>1076</v>
      </c>
      <c r="JC19" s="13">
        <v>36391.49</v>
      </c>
      <c r="JD19" s="11">
        <v>73</v>
      </c>
      <c r="JE19" s="11">
        <v>2645</v>
      </c>
      <c r="JF19" s="13">
        <v>89928.35</v>
      </c>
      <c r="JG19" s="11">
        <v>97</v>
      </c>
      <c r="JH19" s="12">
        <v>-0.5932</v>
      </c>
      <c r="JI19" s="12">
        <v>-0.5953</v>
      </c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>
        <v>91</v>
      </c>
      <c r="KA19" s="13">
        <v>3825.27</v>
      </c>
      <c r="KB19" s="11">
        <v>752</v>
      </c>
      <c r="KC19" s="11"/>
      <c r="KD19" s="13"/>
      <c r="KE19" s="11"/>
      <c r="KF19" s="12"/>
      <c r="KG19" s="12"/>
      <c r="KH19" s="11"/>
      <c r="KI19" s="13"/>
      <c r="KJ19" s="11"/>
      <c r="KK19" s="11">
        <v>43</v>
      </c>
      <c r="KL19" s="13">
        <v>2978.12</v>
      </c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</row>
    <row r="20">
      <c r="A20" s="10" t="s">
        <v>82</v>
      </c>
      <c r="B20" s="11">
        <v>115925</v>
      </c>
      <c r="C20" s="11">
        <f>=ROUNDDOWN(34.075543797766,0)</f>
      </c>
      <c r="D20" s="11">
        <v>53638</v>
      </c>
      <c r="E20" s="12">
        <v>0.9353</v>
      </c>
      <c r="F20" s="11"/>
      <c r="G20" s="11">
        <f>=ROUNDDOWN({0},0)</f>
      </c>
      <c r="H20" s="11"/>
      <c r="I20" s="12"/>
      <c r="J20" s="11">
        <v>119871</v>
      </c>
      <c r="K20" s="13">
        <v>3827587.06</v>
      </c>
      <c r="L20" s="11">
        <v>142</v>
      </c>
      <c r="M20" s="14">
        <v>26954.84</v>
      </c>
      <c r="N20" s="11">
        <v>135527</v>
      </c>
      <c r="O20" s="13">
        <v>4323163.71</v>
      </c>
      <c r="P20" s="11">
        <v>163</v>
      </c>
      <c r="Q20" s="14">
        <v>26522.48</v>
      </c>
      <c r="R20" s="12">
        <v>-0.1155</v>
      </c>
      <c r="S20" s="12">
        <v>-0.1146</v>
      </c>
      <c r="T20" s="12">
        <v>-0.1288</v>
      </c>
      <c r="U20" s="12">
        <v>0.0163</v>
      </c>
      <c r="V20" s="11">
        <v>35024</v>
      </c>
      <c r="W20" s="13">
        <v>1155989.65</v>
      </c>
      <c r="X20" s="11">
        <v>133</v>
      </c>
      <c r="Y20" s="11">
        <v>25119</v>
      </c>
      <c r="Z20" s="13">
        <v>860299.47</v>
      </c>
      <c r="AA20" s="11">
        <v>129</v>
      </c>
      <c r="AB20" s="12">
        <v>0.3943</v>
      </c>
      <c r="AC20" s="12">
        <v>0.3437</v>
      </c>
      <c r="AD20" s="11">
        <v>5857</v>
      </c>
      <c r="AE20" s="13">
        <v>156062.26</v>
      </c>
      <c r="AF20" s="11">
        <v>139</v>
      </c>
      <c r="AG20" s="11">
        <v>9729</v>
      </c>
      <c r="AH20" s="13">
        <v>232982.89</v>
      </c>
      <c r="AI20" s="11">
        <v>158</v>
      </c>
      <c r="AJ20" s="12">
        <v>-0.398</v>
      </c>
      <c r="AK20" s="12">
        <v>-0.3302</v>
      </c>
      <c r="AL20" s="11">
        <v>8923</v>
      </c>
      <c r="AM20" s="13">
        <v>258338.28</v>
      </c>
      <c r="AN20" s="11">
        <v>139</v>
      </c>
      <c r="AO20" s="11">
        <v>18542</v>
      </c>
      <c r="AP20" s="13">
        <v>523363.4</v>
      </c>
      <c r="AQ20" s="11">
        <v>160</v>
      </c>
      <c r="AR20" s="12">
        <v>-0.5188</v>
      </c>
      <c r="AS20" s="12">
        <v>-0.5064</v>
      </c>
      <c r="AT20" s="11">
        <v>20578</v>
      </c>
      <c r="AU20" s="13">
        <v>709511.13</v>
      </c>
      <c r="AV20" s="11">
        <v>139</v>
      </c>
      <c r="AW20" s="11">
        <v>25122</v>
      </c>
      <c r="AX20" s="13">
        <v>893315.54</v>
      </c>
      <c r="AY20" s="11">
        <v>146</v>
      </c>
      <c r="AZ20" s="12">
        <v>-0.1809</v>
      </c>
      <c r="BA20" s="12">
        <v>-0.2058</v>
      </c>
      <c r="BB20" s="11">
        <v>4021</v>
      </c>
      <c r="BC20" s="13">
        <v>144696.35</v>
      </c>
      <c r="BD20" s="11">
        <v>97</v>
      </c>
      <c r="BE20" s="11">
        <v>8949</v>
      </c>
      <c r="BF20" s="13">
        <v>318599.75</v>
      </c>
      <c r="BG20" s="11">
        <v>145</v>
      </c>
      <c r="BH20" s="12">
        <v>-0.5507</v>
      </c>
      <c r="BI20" s="12">
        <v>-0.5458</v>
      </c>
      <c r="BJ20" s="11">
        <v>5218</v>
      </c>
      <c r="BK20" s="13">
        <v>183102.93</v>
      </c>
      <c r="BL20" s="11">
        <v>139</v>
      </c>
      <c r="BM20" s="11">
        <v>4182</v>
      </c>
      <c r="BN20" s="13">
        <v>144199.65</v>
      </c>
      <c r="BO20" s="11">
        <v>129</v>
      </c>
      <c r="BP20" s="12">
        <v>0.2477</v>
      </c>
      <c r="BQ20" s="12">
        <v>0.2698</v>
      </c>
      <c r="BR20" s="11">
        <v>6900</v>
      </c>
      <c r="BS20" s="13">
        <v>218636.77</v>
      </c>
      <c r="BT20" s="11">
        <v>121</v>
      </c>
      <c r="BU20" s="11">
        <v>17848</v>
      </c>
      <c r="BV20" s="13">
        <v>579727.39</v>
      </c>
      <c r="BW20" s="11">
        <v>70</v>
      </c>
      <c r="BX20" s="12">
        <v>-0.6134</v>
      </c>
      <c r="BY20" s="12">
        <v>-0.6229</v>
      </c>
      <c r="BZ20" s="11">
        <v>19487</v>
      </c>
      <c r="CA20" s="13">
        <v>555466.84</v>
      </c>
      <c r="CB20" s="11">
        <v>139</v>
      </c>
      <c r="CC20" s="11">
        <v>11444</v>
      </c>
      <c r="CD20" s="13">
        <v>325372.52</v>
      </c>
      <c r="CE20" s="11">
        <v>114</v>
      </c>
      <c r="CF20" s="12">
        <v>0.7028</v>
      </c>
      <c r="CG20" s="12">
        <v>0.7072</v>
      </c>
      <c r="CH20" s="11">
        <v>189</v>
      </c>
      <c r="CI20" s="13">
        <v>10500.5</v>
      </c>
      <c r="CJ20" s="11">
        <v>130</v>
      </c>
      <c r="CK20" s="11">
        <v>66</v>
      </c>
      <c r="CL20" s="13">
        <v>2981.72</v>
      </c>
      <c r="CM20" s="11">
        <v>143</v>
      </c>
      <c r="CN20" s="12">
        <v>1.8636</v>
      </c>
      <c r="CO20" s="12">
        <v>2.5216</v>
      </c>
      <c r="CP20" s="11"/>
      <c r="CQ20" s="13"/>
      <c r="CR20" s="11">
        <v>4</v>
      </c>
      <c r="CS20" s="11"/>
      <c r="CT20" s="13"/>
      <c r="CU20" s="11"/>
      <c r="CV20" s="12"/>
      <c r="CW20" s="12"/>
      <c r="CX20" s="11">
        <v>1662</v>
      </c>
      <c r="CY20" s="13">
        <v>53563.16</v>
      </c>
      <c r="CZ20" s="11">
        <v>131</v>
      </c>
      <c r="DA20" s="11">
        <v>1178</v>
      </c>
      <c r="DB20" s="13">
        <v>38219.54</v>
      </c>
      <c r="DC20" s="11">
        <v>123</v>
      </c>
      <c r="DD20" s="12">
        <v>0.4109</v>
      </c>
      <c r="DE20" s="12">
        <v>0.4015</v>
      </c>
      <c r="DF20" s="11">
        <v>4329</v>
      </c>
      <c r="DG20" s="13">
        <v>129189.38</v>
      </c>
      <c r="DH20" s="11">
        <v>130</v>
      </c>
      <c r="DI20" s="11">
        <v>5158</v>
      </c>
      <c r="DJ20" s="13">
        <v>150801.22</v>
      </c>
      <c r="DK20" s="11">
        <v>142</v>
      </c>
      <c r="DL20" s="12">
        <v>-0.1607</v>
      </c>
      <c r="DM20" s="12">
        <v>-0.1433</v>
      </c>
      <c r="DN20" s="11">
        <v>129</v>
      </c>
      <c r="DO20" s="13">
        <v>6022.34</v>
      </c>
      <c r="DP20" s="11">
        <v>139</v>
      </c>
      <c r="DQ20" s="11">
        <v>83</v>
      </c>
      <c r="DR20" s="13">
        <v>3606.22</v>
      </c>
      <c r="DS20" s="11">
        <v>160</v>
      </c>
      <c r="DT20" s="12">
        <v>0.5542</v>
      </c>
      <c r="DU20" s="12">
        <v>0.67</v>
      </c>
      <c r="DV20" s="11">
        <v>224</v>
      </c>
      <c r="DW20" s="13">
        <v>7446.23</v>
      </c>
      <c r="DX20" s="11">
        <v>17</v>
      </c>
      <c r="DY20" s="11">
        <v>138</v>
      </c>
      <c r="DZ20" s="13">
        <v>4073.2</v>
      </c>
      <c r="EA20" s="11">
        <v>16</v>
      </c>
      <c r="EB20" s="12">
        <v>0.6232</v>
      </c>
      <c r="EC20" s="12">
        <v>0.8281</v>
      </c>
      <c r="ED20" s="11"/>
      <c r="EE20" s="13"/>
      <c r="EF20" s="11"/>
      <c r="EG20" s="11"/>
      <c r="EH20" s="13"/>
      <c r="EI20" s="11"/>
      <c r="EJ20" s="12"/>
      <c r="EK20" s="12"/>
      <c r="EL20" s="11">
        <v>5625</v>
      </c>
      <c r="EM20" s="13">
        <v>187955.5</v>
      </c>
      <c r="EN20" s="11">
        <v>88</v>
      </c>
      <c r="EO20" s="11">
        <v>4024</v>
      </c>
      <c r="EP20" s="13">
        <v>132578.24</v>
      </c>
      <c r="EQ20" s="11">
        <v>91</v>
      </c>
      <c r="ER20" s="12">
        <v>0.3979</v>
      </c>
      <c r="ES20" s="12">
        <v>0.4177</v>
      </c>
      <c r="ET20" s="11">
        <v>11</v>
      </c>
      <c r="EU20" s="13">
        <v>298.75</v>
      </c>
      <c r="EV20" s="11">
        <v>11</v>
      </c>
      <c r="EW20" s="11">
        <v>283</v>
      </c>
      <c r="EX20" s="13">
        <v>7852.55</v>
      </c>
      <c r="EY20" s="11">
        <v>28</v>
      </c>
      <c r="EZ20" s="12">
        <v>-0.9611</v>
      </c>
      <c r="FA20" s="12">
        <v>-0.962</v>
      </c>
      <c r="FB20" s="11"/>
      <c r="FC20" s="13"/>
      <c r="FD20" s="11"/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426</v>
      </c>
      <c r="FS20" s="13">
        <v>12719.24</v>
      </c>
      <c r="FT20" s="11"/>
      <c r="FU20" s="11">
        <v>2800</v>
      </c>
      <c r="FV20" s="13">
        <v>79242.97</v>
      </c>
      <c r="FW20" s="11">
        <v>50</v>
      </c>
      <c r="FX20" s="12">
        <v>-0.8479</v>
      </c>
      <c r="FY20" s="12">
        <v>-0.8395</v>
      </c>
      <c r="FZ20" s="11"/>
      <c r="GA20" s="13"/>
      <c r="GB20" s="11">
        <v>73</v>
      </c>
      <c r="GC20" s="11"/>
      <c r="GD20" s="13"/>
      <c r="GE20" s="11"/>
      <c r="GF20" s="12"/>
      <c r="GG20" s="12"/>
      <c r="GH20" s="11">
        <v>224</v>
      </c>
      <c r="GI20" s="13">
        <v>6088.76</v>
      </c>
      <c r="GJ20" s="11">
        <v>134</v>
      </c>
      <c r="GK20" s="11"/>
      <c r="GL20" s="13"/>
      <c r="GM20" s="11"/>
      <c r="GN20" s="12"/>
      <c r="GO20" s="12"/>
      <c r="GP20" s="11">
        <v>262</v>
      </c>
      <c r="GQ20" s="13">
        <v>5706.73</v>
      </c>
      <c r="GR20" s="11"/>
      <c r="GS20" s="11">
        <v>62</v>
      </c>
      <c r="GT20" s="13">
        <v>1263.65</v>
      </c>
      <c r="GU20" s="11">
        <v>10</v>
      </c>
      <c r="GV20" s="12">
        <v>3.2258</v>
      </c>
      <c r="GW20" s="12">
        <v>3.5161</v>
      </c>
      <c r="GX20" s="11">
        <v>33</v>
      </c>
      <c r="GY20" s="13">
        <v>1220.55</v>
      </c>
      <c r="GZ20" s="11">
        <v>92</v>
      </c>
      <c r="HA20" s="11">
        <v>47</v>
      </c>
      <c r="HB20" s="13">
        <v>1772.94</v>
      </c>
      <c r="HC20" s="11">
        <v>108</v>
      </c>
      <c r="HD20" s="12">
        <v>-0.2979</v>
      </c>
      <c r="HE20" s="12">
        <v>-0.3116</v>
      </c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>
        <v>129</v>
      </c>
      <c r="HQ20" s="11"/>
      <c r="HR20" s="13"/>
      <c r="HS20" s="11">
        <v>82</v>
      </c>
      <c r="HT20" s="12"/>
      <c r="HU20" s="12"/>
      <c r="HV20" s="11">
        <v>291</v>
      </c>
      <c r="HW20" s="13">
        <v>10238.35</v>
      </c>
      <c r="HX20" s="11">
        <v>32</v>
      </c>
      <c r="HY20" s="11">
        <v>413</v>
      </c>
      <c r="HZ20" s="13">
        <v>13362.07</v>
      </c>
      <c r="IA20" s="11">
        <v>37</v>
      </c>
      <c r="IB20" s="12">
        <v>-0.2954</v>
      </c>
      <c r="IC20" s="12">
        <v>-0.2338</v>
      </c>
      <c r="ID20" s="11"/>
      <c r="IE20" s="13"/>
      <c r="IF20" s="11"/>
      <c r="IG20" s="11"/>
      <c r="IH20" s="13"/>
      <c r="II20" s="11"/>
      <c r="IJ20" s="12"/>
      <c r="IK20" s="12"/>
      <c r="IL20" s="11">
        <v>390</v>
      </c>
      <c r="IM20" s="13">
        <v>13039.44</v>
      </c>
      <c r="IN20" s="11">
        <v>66</v>
      </c>
      <c r="IO20" s="11">
        <v>43</v>
      </c>
      <c r="IP20" s="13">
        <v>1516.19</v>
      </c>
      <c r="IQ20" s="11">
        <v>55</v>
      </c>
      <c r="IR20" s="12">
        <v>8.0698</v>
      </c>
      <c r="IS20" s="12">
        <v>7.6001</v>
      </c>
      <c r="IT20" s="11">
        <v>63</v>
      </c>
      <c r="IU20" s="13">
        <v>1594.42</v>
      </c>
      <c r="IV20" s="11">
        <v>111</v>
      </c>
      <c r="IW20" s="11">
        <v>148</v>
      </c>
      <c r="IX20" s="13">
        <v>4030.74</v>
      </c>
      <c r="IY20" s="11">
        <v>26</v>
      </c>
      <c r="IZ20" s="12">
        <v>-0.5743</v>
      </c>
      <c r="JA20" s="12">
        <v>-0.6044</v>
      </c>
      <c r="JB20" s="11">
        <v>5</v>
      </c>
      <c r="JC20" s="13">
        <v>199.5</v>
      </c>
      <c r="JD20" s="11"/>
      <c r="JE20" s="11">
        <v>16</v>
      </c>
      <c r="JF20" s="13">
        <v>638.4</v>
      </c>
      <c r="JG20" s="11">
        <v>5</v>
      </c>
      <c r="JH20" s="12">
        <v>-0.6875</v>
      </c>
      <c r="JI20" s="12">
        <v>-0.6875</v>
      </c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>
        <v>95</v>
      </c>
      <c r="KC20" s="11"/>
      <c r="KD20" s="13"/>
      <c r="KE20" s="11"/>
      <c r="KF20" s="12"/>
      <c r="KG20" s="12"/>
      <c r="KH20" s="11"/>
      <c r="KI20" s="13"/>
      <c r="KJ20" s="11"/>
      <c r="KK20" s="11">
        <v>133</v>
      </c>
      <c r="KL20" s="13">
        <v>3363.45</v>
      </c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</row>
    <row r="21">
      <c r="A21" s="10" t="s">
        <v>83</v>
      </c>
      <c r="B21" s="11">
        <v>315477</v>
      </c>
      <c r="C21" s="11">
        <f>=ROUNDDOWN(34.4117935796328,0)</f>
      </c>
      <c r="D21" s="11">
        <v>54322</v>
      </c>
      <c r="E21" s="12">
        <v>0.9357</v>
      </c>
      <c r="F21" s="11"/>
      <c r="G21" s="11">
        <f>=ROUNDDOWN({0},0)</f>
      </c>
      <c r="H21" s="11"/>
      <c r="I21" s="12"/>
      <c r="J21" s="11">
        <v>270000</v>
      </c>
      <c r="K21" s="13">
        <v>6284237.6</v>
      </c>
      <c r="L21" s="11">
        <v>547</v>
      </c>
      <c r="M21" s="14">
        <v>11488.55</v>
      </c>
      <c r="N21" s="11">
        <v>377367</v>
      </c>
      <c r="O21" s="13">
        <v>7964821.26</v>
      </c>
      <c r="P21" s="11">
        <v>594</v>
      </c>
      <c r="Q21" s="14">
        <v>13408.79</v>
      </c>
      <c r="R21" s="12">
        <v>-0.2845</v>
      </c>
      <c r="S21" s="12">
        <v>-0.211</v>
      </c>
      <c r="T21" s="12">
        <v>-0.0791</v>
      </c>
      <c r="U21" s="12">
        <v>-0.1432</v>
      </c>
      <c r="V21" s="11">
        <v>115565</v>
      </c>
      <c r="W21" s="13">
        <v>2779403.47</v>
      </c>
      <c r="X21" s="11">
        <v>525</v>
      </c>
      <c r="Y21" s="11">
        <v>142238</v>
      </c>
      <c r="Z21" s="13">
        <v>3260939.68</v>
      </c>
      <c r="AA21" s="11">
        <v>543</v>
      </c>
      <c r="AB21" s="12">
        <v>-0.1875</v>
      </c>
      <c r="AC21" s="12">
        <v>-0.1477</v>
      </c>
      <c r="AD21" s="11">
        <v>54151</v>
      </c>
      <c r="AE21" s="13">
        <v>1086884.57</v>
      </c>
      <c r="AF21" s="11">
        <v>537</v>
      </c>
      <c r="AG21" s="11">
        <v>71217</v>
      </c>
      <c r="AH21" s="13">
        <v>1266471.93</v>
      </c>
      <c r="AI21" s="11">
        <v>583</v>
      </c>
      <c r="AJ21" s="12">
        <v>-0.2396</v>
      </c>
      <c r="AK21" s="12">
        <v>-0.1418</v>
      </c>
      <c r="AL21" s="11">
        <v>20732</v>
      </c>
      <c r="AM21" s="13">
        <v>428041.16</v>
      </c>
      <c r="AN21" s="11">
        <v>468</v>
      </c>
      <c r="AO21" s="11">
        <v>37846</v>
      </c>
      <c r="AP21" s="13">
        <v>679697.8</v>
      </c>
      <c r="AQ21" s="11">
        <v>572</v>
      </c>
      <c r="AR21" s="12">
        <v>-0.4522</v>
      </c>
      <c r="AS21" s="12">
        <v>-0.3702</v>
      </c>
      <c r="AT21" s="11">
        <v>1240</v>
      </c>
      <c r="AU21" s="13">
        <v>32376.73</v>
      </c>
      <c r="AV21" s="11">
        <v>21</v>
      </c>
      <c r="AW21" s="11">
        <v>2716</v>
      </c>
      <c r="AX21" s="13">
        <v>72293.83</v>
      </c>
      <c r="AY21" s="11">
        <v>17</v>
      </c>
      <c r="AZ21" s="12">
        <v>-0.5434</v>
      </c>
      <c r="BA21" s="12">
        <v>-0.5522</v>
      </c>
      <c r="BB21" s="11">
        <v>4196</v>
      </c>
      <c r="BC21" s="13">
        <v>103332.09</v>
      </c>
      <c r="BD21" s="11">
        <v>58</v>
      </c>
      <c r="BE21" s="11">
        <v>16083</v>
      </c>
      <c r="BF21" s="13">
        <v>382965.57</v>
      </c>
      <c r="BG21" s="11">
        <v>517</v>
      </c>
      <c r="BH21" s="12">
        <v>-0.7391</v>
      </c>
      <c r="BI21" s="12">
        <v>-0.7302</v>
      </c>
      <c r="BJ21" s="11">
        <v>6847</v>
      </c>
      <c r="BK21" s="13">
        <v>181030.07</v>
      </c>
      <c r="BL21" s="11">
        <v>532</v>
      </c>
      <c r="BM21" s="11">
        <v>3776</v>
      </c>
      <c r="BN21" s="13">
        <v>97414.82</v>
      </c>
      <c r="BO21" s="11">
        <v>575</v>
      </c>
      <c r="BP21" s="12">
        <v>0.8133</v>
      </c>
      <c r="BQ21" s="12">
        <v>0.8583</v>
      </c>
      <c r="BR21" s="11">
        <v>15442</v>
      </c>
      <c r="BS21" s="13">
        <v>296602.98</v>
      </c>
      <c r="BT21" s="11">
        <v>225</v>
      </c>
      <c r="BU21" s="11">
        <v>34883</v>
      </c>
      <c r="BV21" s="13">
        <v>703508.78</v>
      </c>
      <c r="BW21" s="11">
        <v>249</v>
      </c>
      <c r="BX21" s="12">
        <v>-0.5573</v>
      </c>
      <c r="BY21" s="12">
        <v>-0.5784</v>
      </c>
      <c r="BZ21" s="11">
        <v>25526</v>
      </c>
      <c r="CA21" s="13">
        <v>507014.58</v>
      </c>
      <c r="CB21" s="11">
        <v>523</v>
      </c>
      <c r="CC21" s="11">
        <v>40702</v>
      </c>
      <c r="CD21" s="13">
        <v>762930.79</v>
      </c>
      <c r="CE21" s="11">
        <v>562</v>
      </c>
      <c r="CF21" s="12">
        <v>-0.3729</v>
      </c>
      <c r="CG21" s="12">
        <v>-0.3354</v>
      </c>
      <c r="CH21" s="11">
        <v>2602</v>
      </c>
      <c r="CI21" s="13">
        <v>121797.2</v>
      </c>
      <c r="CJ21" s="11">
        <v>496</v>
      </c>
      <c r="CK21" s="11">
        <v>832</v>
      </c>
      <c r="CL21" s="13">
        <v>42980.37</v>
      </c>
      <c r="CM21" s="11">
        <v>526</v>
      </c>
      <c r="CN21" s="12">
        <v>2.1274</v>
      </c>
      <c r="CO21" s="12">
        <v>1.8338</v>
      </c>
      <c r="CP21" s="11">
        <v>5743</v>
      </c>
      <c r="CQ21" s="13">
        <v>141907.49</v>
      </c>
      <c r="CR21" s="11">
        <v>207</v>
      </c>
      <c r="CS21" s="11">
        <v>4489</v>
      </c>
      <c r="CT21" s="13">
        <v>97872.37</v>
      </c>
      <c r="CU21" s="11">
        <v>238</v>
      </c>
      <c r="CV21" s="12">
        <v>0.2793</v>
      </c>
      <c r="CW21" s="12">
        <v>0.4499</v>
      </c>
      <c r="CX21" s="11">
        <v>6333</v>
      </c>
      <c r="CY21" s="13">
        <v>170062.57</v>
      </c>
      <c r="CZ21" s="11">
        <v>84</v>
      </c>
      <c r="DA21" s="11">
        <v>6587</v>
      </c>
      <c r="DB21" s="13">
        <v>180676.68</v>
      </c>
      <c r="DC21" s="11">
        <v>350</v>
      </c>
      <c r="DD21" s="12">
        <v>-0.0386</v>
      </c>
      <c r="DE21" s="12">
        <v>-0.0587</v>
      </c>
      <c r="DF21" s="11">
        <v>2001</v>
      </c>
      <c r="DG21" s="13">
        <v>36669.37</v>
      </c>
      <c r="DH21" s="11">
        <v>329</v>
      </c>
      <c r="DI21" s="11">
        <v>2519</v>
      </c>
      <c r="DJ21" s="13">
        <v>44909.62</v>
      </c>
      <c r="DK21" s="11">
        <v>477</v>
      </c>
      <c r="DL21" s="12">
        <v>-0.2056</v>
      </c>
      <c r="DM21" s="12">
        <v>-0.1835</v>
      </c>
      <c r="DN21" s="11">
        <v>4853</v>
      </c>
      <c r="DO21" s="13">
        <v>269681.13</v>
      </c>
      <c r="DP21" s="11">
        <v>538</v>
      </c>
      <c r="DQ21" s="11">
        <v>5214</v>
      </c>
      <c r="DR21" s="13">
        <v>184666.34</v>
      </c>
      <c r="DS21" s="11">
        <v>594</v>
      </c>
      <c r="DT21" s="12">
        <v>-0.0692</v>
      </c>
      <c r="DU21" s="12">
        <v>0.4604</v>
      </c>
      <c r="DV21" s="11">
        <v>853</v>
      </c>
      <c r="DW21" s="13">
        <v>23297.4</v>
      </c>
      <c r="DX21" s="11">
        <v>34</v>
      </c>
      <c r="DY21" s="11">
        <v>1435</v>
      </c>
      <c r="DZ21" s="13">
        <v>28804.67</v>
      </c>
      <c r="EA21" s="11">
        <v>92</v>
      </c>
      <c r="EB21" s="12">
        <v>-0.4056</v>
      </c>
      <c r="EC21" s="12">
        <v>-0.1912</v>
      </c>
      <c r="ED21" s="11">
        <v>1236</v>
      </c>
      <c r="EE21" s="13">
        <v>39187.3</v>
      </c>
      <c r="EF21" s="11"/>
      <c r="EG21" s="11">
        <v>2314</v>
      </c>
      <c r="EH21" s="13">
        <v>72959.55</v>
      </c>
      <c r="EI21" s="11"/>
      <c r="EJ21" s="12">
        <v>-0.4659</v>
      </c>
      <c r="EK21" s="12">
        <v>-0.4629</v>
      </c>
      <c r="EL21" s="11"/>
      <c r="EM21" s="13"/>
      <c r="EN21" s="11"/>
      <c r="EO21" s="11"/>
      <c r="EP21" s="13"/>
      <c r="EQ21" s="11"/>
      <c r="ER21" s="12"/>
      <c r="ES21" s="12"/>
      <c r="ET21" s="11">
        <v>299</v>
      </c>
      <c r="EU21" s="13">
        <v>4277.24</v>
      </c>
      <c r="EV21" s="11">
        <v>11</v>
      </c>
      <c r="EW21" s="11">
        <v>1520</v>
      </c>
      <c r="EX21" s="13">
        <v>24944.94</v>
      </c>
      <c r="EY21" s="11">
        <v>128</v>
      </c>
      <c r="EZ21" s="12">
        <v>-0.8033</v>
      </c>
      <c r="FA21" s="12">
        <v>-0.8285</v>
      </c>
      <c r="FB21" s="11"/>
      <c r="FC21" s="13"/>
      <c r="FD21" s="11"/>
      <c r="FE21" s="11"/>
      <c r="FF21" s="13"/>
      <c r="FG21" s="11"/>
      <c r="FH21" s="12"/>
      <c r="FI21" s="12"/>
      <c r="FJ21" s="11">
        <v>210</v>
      </c>
      <c r="FK21" s="13">
        <v>4768.73</v>
      </c>
      <c r="FL21" s="11">
        <v>105</v>
      </c>
      <c r="FM21" s="11">
        <v>359</v>
      </c>
      <c r="FN21" s="13">
        <v>7719.98</v>
      </c>
      <c r="FO21" s="11">
        <v>73</v>
      </c>
      <c r="FP21" s="12">
        <v>-0.415</v>
      </c>
      <c r="FQ21" s="12">
        <v>-0.3823</v>
      </c>
      <c r="FR21" s="11">
        <v>162</v>
      </c>
      <c r="FS21" s="13">
        <v>2392.7</v>
      </c>
      <c r="FT21" s="11"/>
      <c r="FU21" s="11">
        <v>506</v>
      </c>
      <c r="FV21" s="13">
        <v>7860.2</v>
      </c>
      <c r="FW21" s="11">
        <v>71</v>
      </c>
      <c r="FX21" s="12">
        <v>-0.6798</v>
      </c>
      <c r="FY21" s="12">
        <v>-0.6956</v>
      </c>
      <c r="FZ21" s="11">
        <v>387</v>
      </c>
      <c r="GA21" s="13">
        <v>7826.85</v>
      </c>
      <c r="GB21" s="11">
        <v>50</v>
      </c>
      <c r="GC21" s="11">
        <v>314</v>
      </c>
      <c r="GD21" s="13">
        <v>6157.68</v>
      </c>
      <c r="GE21" s="11">
        <v>47</v>
      </c>
      <c r="GF21" s="12">
        <v>0.2325</v>
      </c>
      <c r="GG21" s="12">
        <v>0.2711</v>
      </c>
      <c r="GH21" s="11">
        <v>519</v>
      </c>
      <c r="GI21" s="13">
        <v>12926</v>
      </c>
      <c r="GJ21" s="11">
        <v>468</v>
      </c>
      <c r="GK21" s="11"/>
      <c r="GL21" s="13"/>
      <c r="GM21" s="11"/>
      <c r="GN21" s="12"/>
      <c r="GO21" s="12"/>
      <c r="GP21" s="11">
        <v>427</v>
      </c>
      <c r="GQ21" s="13">
        <v>15021.84</v>
      </c>
      <c r="GR21" s="11">
        <v>12</v>
      </c>
      <c r="GS21" s="11">
        <v>78</v>
      </c>
      <c r="GT21" s="13">
        <v>4296</v>
      </c>
      <c r="GU21" s="11">
        <v>21</v>
      </c>
      <c r="GV21" s="12">
        <v>4.4744</v>
      </c>
      <c r="GW21" s="12">
        <v>2.4967</v>
      </c>
      <c r="GX21" s="11">
        <v>160</v>
      </c>
      <c r="GY21" s="13">
        <v>4307.33</v>
      </c>
      <c r="GZ21" s="11">
        <v>257</v>
      </c>
      <c r="HA21" s="11">
        <v>118</v>
      </c>
      <c r="HB21" s="13">
        <v>3209.75</v>
      </c>
      <c r="HC21" s="11">
        <v>324</v>
      </c>
      <c r="HD21" s="12">
        <v>0.3559</v>
      </c>
      <c r="HE21" s="12">
        <v>0.342</v>
      </c>
      <c r="HF21" s="11"/>
      <c r="HG21" s="13"/>
      <c r="HH21" s="11"/>
      <c r="HI21" s="11"/>
      <c r="HJ21" s="13"/>
      <c r="HK21" s="11"/>
      <c r="HL21" s="12"/>
      <c r="HM21" s="12"/>
      <c r="HN21" s="11">
        <v>68</v>
      </c>
      <c r="HO21" s="13">
        <v>1787.45</v>
      </c>
      <c r="HP21" s="11">
        <v>103</v>
      </c>
      <c r="HQ21" s="11"/>
      <c r="HR21" s="13"/>
      <c r="HS21" s="11">
        <v>19</v>
      </c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>
        <v>191</v>
      </c>
      <c r="IM21" s="13">
        <v>4070.34</v>
      </c>
      <c r="IN21" s="11">
        <v>83</v>
      </c>
      <c r="IO21" s="11">
        <v>69</v>
      </c>
      <c r="IP21" s="13">
        <v>1492.16</v>
      </c>
      <c r="IQ21" s="11">
        <v>91</v>
      </c>
      <c r="IR21" s="12">
        <v>1.7681</v>
      </c>
      <c r="IS21" s="12">
        <v>1.7278</v>
      </c>
      <c r="IT21" s="11">
        <v>160</v>
      </c>
      <c r="IU21" s="13">
        <v>2944.59</v>
      </c>
      <c r="IV21" s="11">
        <v>156</v>
      </c>
      <c r="IW21" s="11">
        <v>726</v>
      </c>
      <c r="IX21" s="13">
        <v>12533.38</v>
      </c>
      <c r="IY21" s="11">
        <v>170</v>
      </c>
      <c r="IZ21" s="12">
        <v>-0.7796</v>
      </c>
      <c r="JA21" s="12">
        <v>-0.7651</v>
      </c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>
        <v>97</v>
      </c>
      <c r="KA21" s="13">
        <v>6626.42</v>
      </c>
      <c r="KB21" s="11">
        <v>454</v>
      </c>
      <c r="KC21" s="11"/>
      <c r="KD21" s="13"/>
      <c r="KE21" s="11"/>
      <c r="KF21" s="12"/>
      <c r="KG21" s="12"/>
      <c r="KH21" s="11"/>
      <c r="KI21" s="13"/>
      <c r="KJ21" s="11"/>
      <c r="KK21" s="11">
        <v>826</v>
      </c>
      <c r="KL21" s="13">
        <v>17514.37</v>
      </c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</row>
    <row r="22">
      <c r="A22" s="19" t="s">
        <v>84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3106593</v>
      </c>
      <c r="K22" s="17">
        <v>140775576.23</v>
      </c>
      <c r="L22" s="15">
        <v>7408</v>
      </c>
      <c r="M22" s="18">
        <v>19003.18</v>
      </c>
      <c r="N22" s="15">
        <v>3689048</v>
      </c>
      <c r="O22" s="17">
        <v>165077242.96</v>
      </c>
      <c r="P22" s="15">
        <v>7582</v>
      </c>
      <c r="Q22" s="18">
        <v>21772.26</v>
      </c>
      <c r="R22" s="16">
        <v>-0.1579</v>
      </c>
      <c r="S22" s="16">
        <v>-0.1472</v>
      </c>
      <c r="T22" s="16">
        <v>-0.0229</v>
      </c>
      <c r="U22" s="16">
        <v>-0.1272</v>
      </c>
      <c r="V22" s="15">
        <v>1106237</v>
      </c>
      <c r="W22" s="17">
        <v>38529027.86</v>
      </c>
      <c r="X22" s="15">
        <v>6300</v>
      </c>
      <c r="Y22" s="15">
        <v>1216755</v>
      </c>
      <c r="Z22" s="17">
        <v>43912657.32</v>
      </c>
      <c r="AA22" s="15">
        <v>5789</v>
      </c>
      <c r="AB22" s="16">
        <v>-0.0908</v>
      </c>
      <c r="AC22" s="16">
        <v>-0.1226</v>
      </c>
      <c r="AD22" s="15">
        <v>346495</v>
      </c>
      <c r="AE22" s="17">
        <v>23919376.88</v>
      </c>
      <c r="AF22" s="15">
        <v>6363</v>
      </c>
      <c r="AG22" s="15">
        <v>383266</v>
      </c>
      <c r="AH22" s="17">
        <v>24471117.71</v>
      </c>
      <c r="AI22" s="15">
        <v>6393</v>
      </c>
      <c r="AJ22" s="16">
        <v>-0.0959</v>
      </c>
      <c r="AK22" s="16">
        <v>-0.0225</v>
      </c>
      <c r="AL22" s="15">
        <v>385143</v>
      </c>
      <c r="AM22" s="17">
        <v>13908230.02</v>
      </c>
      <c r="AN22" s="15">
        <v>5983</v>
      </c>
      <c r="AO22" s="15">
        <v>462898</v>
      </c>
      <c r="AP22" s="17">
        <v>15417990.41</v>
      </c>
      <c r="AQ22" s="15">
        <v>6250</v>
      </c>
      <c r="AR22" s="16">
        <v>-0.168</v>
      </c>
      <c r="AS22" s="16">
        <v>-0.0979</v>
      </c>
      <c r="AT22" s="15">
        <v>289040</v>
      </c>
      <c r="AU22" s="17">
        <v>11743092.29</v>
      </c>
      <c r="AV22" s="15">
        <v>5298</v>
      </c>
      <c r="AW22" s="15">
        <v>385621</v>
      </c>
      <c r="AX22" s="17">
        <v>15141354.02</v>
      </c>
      <c r="AY22" s="15">
        <v>5609</v>
      </c>
      <c r="AZ22" s="16">
        <v>-0.2505</v>
      </c>
      <c r="BA22" s="16">
        <v>-0.2244</v>
      </c>
      <c r="BB22" s="15">
        <v>140739</v>
      </c>
      <c r="BC22" s="17">
        <v>9914967.47</v>
      </c>
      <c r="BD22" s="15">
        <v>4562</v>
      </c>
      <c r="BE22" s="15">
        <v>254128</v>
      </c>
      <c r="BF22" s="17">
        <v>16975243.13</v>
      </c>
      <c r="BG22" s="15">
        <v>6323</v>
      </c>
      <c r="BH22" s="16">
        <v>-0.4462</v>
      </c>
      <c r="BI22" s="16">
        <v>-0.4159</v>
      </c>
      <c r="BJ22" s="15">
        <v>110223</v>
      </c>
      <c r="BK22" s="17">
        <v>8674405.09</v>
      </c>
      <c r="BL22" s="15">
        <v>6217</v>
      </c>
      <c r="BM22" s="15">
        <v>112978</v>
      </c>
      <c r="BN22" s="17">
        <v>9252447.02</v>
      </c>
      <c r="BO22" s="15">
        <v>5972</v>
      </c>
      <c r="BP22" s="16">
        <v>-0.0244</v>
      </c>
      <c r="BQ22" s="16">
        <v>-0.0625</v>
      </c>
      <c r="BR22" s="15">
        <v>169705</v>
      </c>
      <c r="BS22" s="17">
        <v>8131802.52</v>
      </c>
      <c r="BT22" s="15">
        <v>4271</v>
      </c>
      <c r="BU22" s="15">
        <v>309536</v>
      </c>
      <c r="BV22" s="17">
        <v>15125459.45</v>
      </c>
      <c r="BW22" s="15">
        <v>4434</v>
      </c>
      <c r="BX22" s="16">
        <v>-0.4517</v>
      </c>
      <c r="BY22" s="16">
        <v>-0.4624</v>
      </c>
      <c r="BZ22" s="15">
        <v>211123</v>
      </c>
      <c r="CA22" s="17">
        <v>7716300.13</v>
      </c>
      <c r="CB22" s="15">
        <v>5065</v>
      </c>
      <c r="CC22" s="15">
        <v>218149</v>
      </c>
      <c r="CD22" s="17">
        <v>7789062.65</v>
      </c>
      <c r="CE22" s="15">
        <v>5171</v>
      </c>
      <c r="CF22" s="16">
        <v>-0.0322</v>
      </c>
      <c r="CG22" s="16">
        <v>-0.0093</v>
      </c>
      <c r="CH22" s="15">
        <v>107545</v>
      </c>
      <c r="CI22" s="17">
        <v>4134030.97</v>
      </c>
      <c r="CJ22" s="15">
        <v>5811</v>
      </c>
      <c r="CK22" s="15">
        <v>78720</v>
      </c>
      <c r="CL22" s="17">
        <v>3102562.85</v>
      </c>
      <c r="CM22" s="15">
        <v>5675</v>
      </c>
      <c r="CN22" s="16">
        <v>0.3662</v>
      </c>
      <c r="CO22" s="16">
        <v>0.3325</v>
      </c>
      <c r="CP22" s="15">
        <v>30636</v>
      </c>
      <c r="CQ22" s="17">
        <v>3699883.23</v>
      </c>
      <c r="CR22" s="15">
        <v>1498</v>
      </c>
      <c r="CS22" s="15">
        <v>18251</v>
      </c>
      <c r="CT22" s="17">
        <v>1770457.97</v>
      </c>
      <c r="CU22" s="15">
        <v>1637</v>
      </c>
      <c r="CV22" s="16">
        <v>0.6786</v>
      </c>
      <c r="CW22" s="16">
        <v>1.0898</v>
      </c>
      <c r="CX22" s="15">
        <v>38170</v>
      </c>
      <c r="CY22" s="17">
        <v>2294000.18</v>
      </c>
      <c r="CZ22" s="15">
        <v>4300</v>
      </c>
      <c r="DA22" s="15">
        <v>26306</v>
      </c>
      <c r="DB22" s="17">
        <v>1113303.76</v>
      </c>
      <c r="DC22" s="15">
        <v>3328</v>
      </c>
      <c r="DD22" s="16">
        <v>0.451</v>
      </c>
      <c r="DE22" s="16">
        <v>1.0605</v>
      </c>
      <c r="DF22" s="15">
        <v>38075</v>
      </c>
      <c r="DG22" s="17">
        <v>1632797.19</v>
      </c>
      <c r="DH22" s="15">
        <v>4229</v>
      </c>
      <c r="DI22" s="15">
        <v>41339</v>
      </c>
      <c r="DJ22" s="17">
        <v>1808037.73</v>
      </c>
      <c r="DK22" s="15">
        <v>5085</v>
      </c>
      <c r="DL22" s="16">
        <v>-0.079</v>
      </c>
      <c r="DM22" s="16">
        <v>-0.0969</v>
      </c>
      <c r="DN22" s="15">
        <v>22780</v>
      </c>
      <c r="DO22" s="17">
        <v>1245296.84</v>
      </c>
      <c r="DP22" s="15">
        <v>6248</v>
      </c>
      <c r="DQ22" s="15">
        <v>24476</v>
      </c>
      <c r="DR22" s="17">
        <v>1303572.36</v>
      </c>
      <c r="DS22" s="15">
        <v>6639</v>
      </c>
      <c r="DT22" s="16">
        <v>-0.0693</v>
      </c>
      <c r="DU22" s="16">
        <v>-0.0447</v>
      </c>
      <c r="DV22" s="15">
        <v>10922</v>
      </c>
      <c r="DW22" s="17">
        <v>1053572.26</v>
      </c>
      <c r="DX22" s="15">
        <v>940</v>
      </c>
      <c r="DY22" s="15">
        <v>20246</v>
      </c>
      <c r="DZ22" s="17">
        <v>1674674.22</v>
      </c>
      <c r="EA22" s="15">
        <v>983</v>
      </c>
      <c r="EB22" s="16">
        <v>-0.4605</v>
      </c>
      <c r="EC22" s="16">
        <v>-0.3709</v>
      </c>
      <c r="ED22" s="15">
        <v>15783</v>
      </c>
      <c r="EE22" s="17">
        <v>664934.59</v>
      </c>
      <c r="EF22" s="15"/>
      <c r="EG22" s="15">
        <v>34778</v>
      </c>
      <c r="EH22" s="17">
        <v>1252902.27</v>
      </c>
      <c r="EI22" s="15"/>
      <c r="EJ22" s="16">
        <v>-0.5462</v>
      </c>
      <c r="EK22" s="16">
        <v>-0.4693</v>
      </c>
      <c r="EL22" s="15">
        <v>13217</v>
      </c>
      <c r="EM22" s="17">
        <v>556483.3</v>
      </c>
      <c r="EN22" s="15">
        <v>825</v>
      </c>
      <c r="EO22" s="15">
        <v>10944</v>
      </c>
      <c r="EP22" s="17">
        <v>469444.39</v>
      </c>
      <c r="EQ22" s="15">
        <v>937</v>
      </c>
      <c r="ER22" s="16">
        <v>0.2077</v>
      </c>
      <c r="ES22" s="16">
        <v>0.1854</v>
      </c>
      <c r="ET22" s="15">
        <v>15893</v>
      </c>
      <c r="EU22" s="17">
        <v>410039.72</v>
      </c>
      <c r="EV22" s="15">
        <v>558</v>
      </c>
      <c r="EW22" s="15">
        <v>32055</v>
      </c>
      <c r="EX22" s="17">
        <v>998999.77</v>
      </c>
      <c r="EY22" s="15">
        <v>1383</v>
      </c>
      <c r="EZ22" s="16">
        <v>-0.5042</v>
      </c>
      <c r="FA22" s="16">
        <v>-0.5895</v>
      </c>
      <c r="FB22" s="15">
        <v>3612</v>
      </c>
      <c r="FC22" s="17">
        <v>320549.87</v>
      </c>
      <c r="FD22" s="15">
        <v>1046</v>
      </c>
      <c r="FE22" s="15">
        <v>4837</v>
      </c>
      <c r="FF22" s="17">
        <v>476340.16</v>
      </c>
      <c r="FG22" s="15">
        <v>1171</v>
      </c>
      <c r="FH22" s="16">
        <v>-0.2533</v>
      </c>
      <c r="FI22" s="16">
        <v>-0.3271</v>
      </c>
      <c r="FJ22" s="15">
        <v>3048</v>
      </c>
      <c r="FK22" s="17">
        <v>291820.39</v>
      </c>
      <c r="FL22" s="15">
        <v>841</v>
      </c>
      <c r="FM22" s="15">
        <v>4786</v>
      </c>
      <c r="FN22" s="17">
        <v>438688.51</v>
      </c>
      <c r="FO22" s="15">
        <v>824</v>
      </c>
      <c r="FP22" s="16">
        <v>-0.3631</v>
      </c>
      <c r="FQ22" s="16">
        <v>-0.3348</v>
      </c>
      <c r="FR22" s="15">
        <v>6811</v>
      </c>
      <c r="FS22" s="17">
        <v>278438.84</v>
      </c>
      <c r="FT22" s="15"/>
      <c r="FU22" s="15">
        <v>20751</v>
      </c>
      <c r="FV22" s="17">
        <v>825855.76</v>
      </c>
      <c r="FW22" s="15">
        <v>1463</v>
      </c>
      <c r="FX22" s="16">
        <v>-0.6718</v>
      </c>
      <c r="FY22" s="16">
        <v>-0.6628</v>
      </c>
      <c r="FZ22" s="15">
        <v>5783</v>
      </c>
      <c r="GA22" s="17">
        <v>243964.98</v>
      </c>
      <c r="GB22" s="15">
        <v>2126</v>
      </c>
      <c r="GC22" s="15">
        <v>4840</v>
      </c>
      <c r="GD22" s="17">
        <v>197809.02</v>
      </c>
      <c r="GE22" s="15">
        <v>1184</v>
      </c>
      <c r="GF22" s="16">
        <v>0.1948</v>
      </c>
      <c r="GG22" s="16">
        <v>0.2333</v>
      </c>
      <c r="GH22" s="15">
        <v>5098</v>
      </c>
      <c r="GI22" s="17">
        <v>194387.35</v>
      </c>
      <c r="GJ22" s="15">
        <v>4922</v>
      </c>
      <c r="GK22" s="15"/>
      <c r="GL22" s="17"/>
      <c r="GM22" s="15"/>
      <c r="GN22" s="16"/>
      <c r="GO22" s="16"/>
      <c r="GP22" s="15">
        <v>2341</v>
      </c>
      <c r="GQ22" s="17">
        <v>193542.74</v>
      </c>
      <c r="GR22" s="15">
        <v>212</v>
      </c>
      <c r="GS22" s="15">
        <v>524</v>
      </c>
      <c r="GT22" s="17">
        <v>66797.8</v>
      </c>
      <c r="GU22" s="15">
        <v>158</v>
      </c>
      <c r="GV22" s="16">
        <v>3.4676</v>
      </c>
      <c r="GW22" s="16">
        <v>1.8974</v>
      </c>
      <c r="GX22" s="15">
        <v>1759</v>
      </c>
      <c r="GY22" s="17">
        <v>187170.54</v>
      </c>
      <c r="GZ22" s="15">
        <v>4196</v>
      </c>
      <c r="HA22" s="15">
        <v>2867</v>
      </c>
      <c r="HB22" s="17">
        <v>328414.73</v>
      </c>
      <c r="HC22" s="15">
        <v>4150</v>
      </c>
      <c r="HD22" s="16">
        <v>-0.3865</v>
      </c>
      <c r="HE22" s="16">
        <v>-0.4301</v>
      </c>
      <c r="HF22" s="15">
        <v>1441</v>
      </c>
      <c r="HG22" s="17">
        <v>174590.03</v>
      </c>
      <c r="HH22" s="15">
        <v>641</v>
      </c>
      <c r="HI22" s="15">
        <v>3776</v>
      </c>
      <c r="HJ22" s="17">
        <v>567579.58</v>
      </c>
      <c r="HK22" s="15">
        <v>821</v>
      </c>
      <c r="HL22" s="16">
        <v>-0.6184</v>
      </c>
      <c r="HM22" s="16">
        <v>-0.6924</v>
      </c>
      <c r="HN22" s="15">
        <v>7435</v>
      </c>
      <c r="HO22" s="17">
        <v>173635.11</v>
      </c>
      <c r="HP22" s="15">
        <v>3057</v>
      </c>
      <c r="HQ22" s="15">
        <v>46</v>
      </c>
      <c r="HR22" s="17">
        <v>222.93</v>
      </c>
      <c r="HS22" s="15">
        <v>1074</v>
      </c>
      <c r="HT22" s="16">
        <v>160.6304</v>
      </c>
      <c r="HU22" s="16">
        <v>777.8773</v>
      </c>
      <c r="HV22" s="15">
        <v>2971</v>
      </c>
      <c r="HW22" s="17">
        <v>126594.36</v>
      </c>
      <c r="HX22" s="15">
        <v>796</v>
      </c>
      <c r="HY22" s="15">
        <v>1651</v>
      </c>
      <c r="HZ22" s="17">
        <v>71760.68</v>
      </c>
      <c r="IA22" s="15">
        <v>755</v>
      </c>
      <c r="IB22" s="16">
        <v>0.7995</v>
      </c>
      <c r="IC22" s="16">
        <v>0.7641</v>
      </c>
      <c r="ID22" s="15">
        <v>7648</v>
      </c>
      <c r="IE22" s="17">
        <v>98385.5</v>
      </c>
      <c r="IF22" s="15"/>
      <c r="IG22" s="15"/>
      <c r="IH22" s="17"/>
      <c r="II22" s="15"/>
      <c r="IJ22" s="16"/>
      <c r="IK22" s="16"/>
      <c r="IL22" s="15">
        <v>1519</v>
      </c>
      <c r="IM22" s="17">
        <v>56913.13</v>
      </c>
      <c r="IN22" s="15">
        <v>755</v>
      </c>
      <c r="IO22" s="15">
        <v>219</v>
      </c>
      <c r="IP22" s="17">
        <v>9418.16</v>
      </c>
      <c r="IQ22" s="15">
        <v>223</v>
      </c>
      <c r="IR22" s="16">
        <v>5.9361</v>
      </c>
      <c r="IS22" s="16">
        <v>5.0429</v>
      </c>
      <c r="IT22" s="15">
        <v>1291</v>
      </c>
      <c r="IU22" s="17">
        <v>50972.41</v>
      </c>
      <c r="IV22" s="15">
        <v>2351</v>
      </c>
      <c r="IW22" s="15">
        <v>3386</v>
      </c>
      <c r="IX22" s="17">
        <v>124547.4</v>
      </c>
      <c r="IY22" s="15">
        <v>1712</v>
      </c>
      <c r="IZ22" s="16">
        <v>-0.6187</v>
      </c>
      <c r="JA22" s="16">
        <v>-0.5907</v>
      </c>
      <c r="JB22" s="15">
        <v>1261</v>
      </c>
      <c r="JC22" s="17">
        <v>45495.56</v>
      </c>
      <c r="JD22" s="15">
        <v>197</v>
      </c>
      <c r="JE22" s="15">
        <v>3054</v>
      </c>
      <c r="JF22" s="17">
        <v>109250.42</v>
      </c>
      <c r="JG22" s="15">
        <v>244</v>
      </c>
      <c r="JH22" s="16">
        <v>-0.5871</v>
      </c>
      <c r="JI22" s="16">
        <v>-0.5836</v>
      </c>
      <c r="JJ22" s="15">
        <v>936</v>
      </c>
      <c r="JK22" s="17">
        <v>42109.43</v>
      </c>
      <c r="JL22" s="15">
        <v>166</v>
      </c>
      <c r="JM22" s="15">
        <v>138</v>
      </c>
      <c r="JN22" s="17">
        <v>10663.44</v>
      </c>
      <c r="JO22" s="15">
        <v>100</v>
      </c>
      <c r="JP22" s="16">
        <v>5.7826</v>
      </c>
      <c r="JQ22" s="16">
        <v>2.949</v>
      </c>
      <c r="JR22" s="15">
        <v>1452</v>
      </c>
      <c r="JS22" s="17">
        <v>40387.99</v>
      </c>
      <c r="JT22" s="15">
        <v>13</v>
      </c>
      <c r="JU22" s="15">
        <v>3065</v>
      </c>
      <c r="JV22" s="17">
        <v>79144.83</v>
      </c>
      <c r="JW22" s="15">
        <v>21</v>
      </c>
      <c r="JX22" s="16">
        <v>-0.5263</v>
      </c>
      <c r="JY22" s="16">
        <v>-0.4897</v>
      </c>
      <c r="JZ22" s="15">
        <v>460</v>
      </c>
      <c r="KA22" s="17">
        <v>28377.46</v>
      </c>
      <c r="KB22" s="15">
        <v>4159</v>
      </c>
      <c r="KC22" s="15"/>
      <c r="KD22" s="17"/>
      <c r="KE22" s="15"/>
      <c r="KF22" s="16"/>
      <c r="KG22" s="16"/>
      <c r="KH22" s="15"/>
      <c r="KI22" s="17"/>
      <c r="KJ22" s="15"/>
      <c r="KK22" s="15">
        <v>4662</v>
      </c>
      <c r="KL22" s="17">
        <v>191462.51</v>
      </c>
      <c r="KM22" s="15"/>
      <c r="KN22" s="16">
        <v>-1</v>
      </c>
      <c r="KO22" s="16">
        <v>-1</v>
      </c>
      <c r="KP22" s="15">
        <v>1</v>
      </c>
      <c r="KQ22" s="17"/>
      <c r="KR22" s="15">
        <v>65</v>
      </c>
      <c r="KS22" s="15"/>
      <c r="KT22" s="17"/>
      <c r="KU22" s="15"/>
      <c r="KV22" s="16"/>
      <c r="KW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</mergeCells>
  <headerFooter/>
</worksheet>
</file>