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<sst xmlns="http://schemas.openxmlformats.org/spreadsheetml/2006/main" count="84" uniqueCount="84">
  <si>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</si>
  <si>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</si>
  <si>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</si>
  <si>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09/01/2025</t>
  </si>
  <si>
    <t>End Date:</t>
  </si>
  <si>
    <t>09/14/2025</t>
  </si>
  <si>
    <t>Report Run Date:</t>
  </si>
  <si>
    <t>09/15/2025</t>
  </si>
  <si>
    <t>Division</t>
  </si>
  <si>
    <t>Current And Future Inventory</t>
  </si>
  <si>
    <t>Current And History Sales Comparison</t>
  </si>
  <si>
    <t>AMAZON</t>
  </si>
  <si>
    <t>CSNSTORES</t>
  </si>
  <si>
    <t>JCPENNEY01</t>
  </si>
  <si>
    <t>KOHLDSN</t>
  </si>
  <si>
    <t>OVERSTOCK01</t>
  </si>
  <si>
    <t>MACY02</t>
  </si>
  <si>
    <t>OLLIIX</t>
  </si>
  <si>
    <t>ASHFURNDS</t>
  </si>
  <si>
    <t>TGTDVS</t>
  </si>
  <si>
    <t>NRTPORT</t>
  </si>
  <si>
    <t>HDDS</t>
  </si>
  <si>
    <t>BLK01</t>
  </si>
  <si>
    <t>KIRKLANDDS</t>
  </si>
  <si>
    <t>COSTCO01</t>
  </si>
  <si>
    <t>DESINC</t>
  </si>
  <si>
    <t>ZOLA</t>
  </si>
  <si>
    <t>WALMARTDS</t>
  </si>
  <si>
    <t>DLBRAND</t>
  </si>
  <si>
    <t>ROOMECOM</t>
  </si>
  <si>
    <t>HSNDS</t>
  </si>
  <si>
    <t>DLCROSCILL</t>
  </si>
  <si>
    <t>AMERSIGNDS</t>
  </si>
  <si>
    <t>AAFESDS</t>
  </si>
  <si>
    <t>HHGLOBALTTS</t>
  </si>
  <si>
    <t>LAMPDS</t>
  </si>
  <si>
    <t>HOUZZ</t>
  </si>
  <si>
    <t>LOWESDS</t>
  </si>
  <si>
    <t>BEALLSDS</t>
  </si>
  <si>
    <t>NORDSTRACKDS</t>
  </si>
  <si>
    <t>BLOOM02</t>
  </si>
  <si>
    <t>CHEWYDS</t>
  </si>
  <si>
    <t>FINGERHUTDS</t>
  </si>
  <si>
    <t>BIGLOTSDS</t>
  </si>
  <si>
    <t>DLHWALMART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</si>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</sst>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1149871</v>
      </c>
      <c r="C5" s="11">
        <f>=ROUNDDOWN(32.091244247348,0)</f>
      </c>
      <c r="D5" s="11">
        <v>147511</v>
      </c>
      <c r="E5" s="12">
        <v>0.9118</v>
      </c>
      <c r="F5" s="11"/>
      <c r="G5" s="11">
        <f>=ROUNDDOWN({0},0)</f>
      </c>
      <c r="H5" s="11"/>
      <c r="I5" s="12">
        <v>0.6657</v>
      </c>
      <c r="J5" s="11">
        <v>46541</v>
      </c>
      <c r="K5" s="13">
        <v>2610741.43</v>
      </c>
      <c r="L5" s="11">
        <v>2475</v>
      </c>
      <c r="M5" s="14">
        <v>1054.85</v>
      </c>
      <c r="N5" s="11">
        <v>57650</v>
      </c>
      <c r="O5" s="13">
        <v>2879484.81</v>
      </c>
      <c r="P5" s="11">
        <v>2055</v>
      </c>
      <c r="Q5" s="14">
        <v>1401.21</v>
      </c>
      <c r="R5" s="12">
        <v>-0.1927</v>
      </c>
      <c r="S5" s="12">
        <v>-0.0933</v>
      </c>
      <c r="T5" s="12">
        <v>0.2044</v>
      </c>
      <c r="U5" s="12">
        <v>-0.2472</v>
      </c>
      <c r="V5" s="11">
        <v>14582</v>
      </c>
      <c r="W5" s="13">
        <v>839719.87</v>
      </c>
      <c r="X5" s="11">
        <v>2192</v>
      </c>
      <c r="Y5" s="11">
        <v>16281</v>
      </c>
      <c r="Z5" s="13">
        <v>779043.79</v>
      </c>
      <c r="AA5" s="11">
        <v>1716</v>
      </c>
      <c r="AB5" s="12">
        <v>-0.1044</v>
      </c>
      <c r="AC5" s="12">
        <v>0.0779</v>
      </c>
      <c r="AD5" s="11">
        <v>6268</v>
      </c>
      <c r="AE5" s="13">
        <v>394496.02</v>
      </c>
      <c r="AF5" s="11">
        <v>2161</v>
      </c>
      <c r="AG5" s="11">
        <v>7434</v>
      </c>
      <c r="AH5" s="13">
        <v>390771.42</v>
      </c>
      <c r="AI5" s="11">
        <v>1828</v>
      </c>
      <c r="AJ5" s="12">
        <v>-0.1568</v>
      </c>
      <c r="AK5" s="12">
        <v>0.0095</v>
      </c>
      <c r="AL5" s="11">
        <v>4957</v>
      </c>
      <c r="AM5" s="13">
        <v>265026.32</v>
      </c>
      <c r="AN5" s="11">
        <v>1913</v>
      </c>
      <c r="AO5" s="11">
        <v>3043</v>
      </c>
      <c r="AP5" s="13">
        <v>150515.47</v>
      </c>
      <c r="AQ5" s="11">
        <v>1660</v>
      </c>
      <c r="AR5" s="12">
        <v>0.629</v>
      </c>
      <c r="AS5" s="12">
        <v>0.7608</v>
      </c>
      <c r="AT5" s="11">
        <v>5508</v>
      </c>
      <c r="AU5" s="13">
        <v>217730.49</v>
      </c>
      <c r="AV5" s="11">
        <v>2061</v>
      </c>
      <c r="AW5" s="11">
        <v>10955</v>
      </c>
      <c r="AX5" s="13">
        <v>410283.5</v>
      </c>
      <c r="AY5" s="11">
        <v>1813</v>
      </c>
      <c r="AZ5" s="12">
        <v>-0.4972</v>
      </c>
      <c r="BA5" s="12">
        <v>-0.4693</v>
      </c>
      <c r="BB5" s="11">
        <v>2894</v>
      </c>
      <c r="BC5" s="13">
        <v>225615.28</v>
      </c>
      <c r="BD5" s="11">
        <v>1893</v>
      </c>
      <c r="BE5" s="11">
        <v>4551</v>
      </c>
      <c r="BF5" s="13">
        <v>312350.23</v>
      </c>
      <c r="BG5" s="11">
        <v>1846</v>
      </c>
      <c r="BH5" s="12">
        <v>-0.3641</v>
      </c>
      <c r="BI5" s="12">
        <v>-0.2777</v>
      </c>
      <c r="BJ5" s="11">
        <v>2952</v>
      </c>
      <c r="BK5" s="13">
        <v>169613.14</v>
      </c>
      <c r="BL5" s="11">
        <v>2011</v>
      </c>
      <c r="BM5" s="11">
        <v>5746</v>
      </c>
      <c r="BN5" s="13">
        <v>318539.33</v>
      </c>
      <c r="BO5" s="11">
        <v>1666</v>
      </c>
      <c r="BP5" s="12">
        <v>-0.4863</v>
      </c>
      <c r="BQ5" s="12">
        <v>-0.4675</v>
      </c>
      <c r="BR5" s="11">
        <v>1744</v>
      </c>
      <c r="BS5" s="13">
        <v>117887.72</v>
      </c>
      <c r="BT5" s="11">
        <v>2166</v>
      </c>
      <c r="BU5" s="11">
        <v>1427</v>
      </c>
      <c r="BV5" s="13">
        <v>87538.74</v>
      </c>
      <c r="BW5" s="11">
        <v>1606</v>
      </c>
      <c r="BX5" s="12">
        <v>0.2221</v>
      </c>
      <c r="BY5" s="12">
        <v>0.3467</v>
      </c>
      <c r="BZ5" s="11">
        <v>409</v>
      </c>
      <c r="CA5" s="13">
        <v>26520.63</v>
      </c>
      <c r="CB5" s="11">
        <v>591</v>
      </c>
      <c r="CC5" s="11">
        <v>130</v>
      </c>
      <c r="CD5" s="13">
        <v>8285.94</v>
      </c>
      <c r="CE5" s="11">
        <v>603</v>
      </c>
      <c r="CF5" s="12">
        <v>2.1462</v>
      </c>
      <c r="CG5" s="12">
        <v>2.2007</v>
      </c>
      <c r="CH5" s="11">
        <v>935</v>
      </c>
      <c r="CI5" s="13">
        <v>41043.44</v>
      </c>
      <c r="CJ5" s="11">
        <v>1109</v>
      </c>
      <c r="CK5" s="11">
        <v>3088</v>
      </c>
      <c r="CL5" s="13">
        <v>145243.13</v>
      </c>
      <c r="CM5" s="11">
        <v>1409</v>
      </c>
      <c r="CN5" s="12">
        <v>-0.6972</v>
      </c>
      <c r="CO5" s="12">
        <v>-0.7174</v>
      </c>
      <c r="CP5" s="11">
        <v>2816</v>
      </c>
      <c r="CQ5" s="13">
        <v>121821.23</v>
      </c>
      <c r="CR5" s="11">
        <v>2146</v>
      </c>
      <c r="CS5" s="11">
        <v>1125</v>
      </c>
      <c r="CT5" s="13">
        <v>67220.05</v>
      </c>
      <c r="CU5" s="11">
        <v>1734</v>
      </c>
      <c r="CV5" s="12">
        <v>1.5031</v>
      </c>
      <c r="CW5" s="12">
        <v>0.8123</v>
      </c>
      <c r="CX5" s="11">
        <v>519</v>
      </c>
      <c r="CY5" s="13">
        <v>30522.89</v>
      </c>
      <c r="CZ5" s="11">
        <v>1540</v>
      </c>
      <c r="DA5" s="11">
        <v>653</v>
      </c>
      <c r="DB5" s="13">
        <v>23376.96</v>
      </c>
      <c r="DC5" s="11">
        <v>516</v>
      </c>
      <c r="DD5" s="12">
        <v>-0.2052</v>
      </c>
      <c r="DE5" s="12">
        <v>0.3057</v>
      </c>
      <c r="DF5" s="11">
        <v>1227</v>
      </c>
      <c r="DG5" s="13">
        <v>73884.96</v>
      </c>
      <c r="DH5" s="11">
        <v>1491</v>
      </c>
      <c r="DI5" s="11">
        <v>1583</v>
      </c>
      <c r="DJ5" s="13">
        <v>96199.15</v>
      </c>
      <c r="DK5" s="11">
        <v>1632</v>
      </c>
      <c r="DL5" s="12">
        <v>-0.2249</v>
      </c>
      <c r="DM5" s="12">
        <v>-0.232</v>
      </c>
      <c r="DN5" s="11">
        <v>60</v>
      </c>
      <c r="DO5" s="13">
        <v>3409.68</v>
      </c>
      <c r="DP5" s="11">
        <v>220</v>
      </c>
      <c r="DQ5" s="11">
        <v>214</v>
      </c>
      <c r="DR5" s="13">
        <v>9663.77</v>
      </c>
      <c r="DS5" s="11">
        <v>158</v>
      </c>
      <c r="DT5" s="12">
        <v>-0.7196</v>
      </c>
      <c r="DU5" s="12">
        <v>-0.6472</v>
      </c>
      <c r="DV5" s="11"/>
      <c r="DW5" s="13"/>
      <c r="DX5" s="11"/>
      <c r="DY5" s="11"/>
      <c r="DZ5" s="13"/>
      <c r="EA5" s="11"/>
      <c r="EB5" s="12"/>
      <c r="EC5" s="12"/>
      <c r="ED5" s="11">
        <v>210</v>
      </c>
      <c r="EE5" s="13">
        <v>14458.86</v>
      </c>
      <c r="EF5" s="11">
        <v>2229</v>
      </c>
      <c r="EG5" s="11">
        <v>412</v>
      </c>
      <c r="EH5" s="13">
        <v>25550.98</v>
      </c>
      <c r="EI5" s="11">
        <v>1925</v>
      </c>
      <c r="EJ5" s="12">
        <v>-0.4903</v>
      </c>
      <c r="EK5" s="12">
        <v>-0.4341</v>
      </c>
      <c r="EL5" s="11">
        <v>22</v>
      </c>
      <c r="EM5" s="13">
        <v>1561.02</v>
      </c>
      <c r="EN5" s="11">
        <v>190</v>
      </c>
      <c r="EO5" s="11">
        <v>53</v>
      </c>
      <c r="EP5" s="13">
        <v>3716.46</v>
      </c>
      <c r="EQ5" s="11">
        <v>239</v>
      </c>
      <c r="ER5" s="12">
        <v>-0.5849</v>
      </c>
      <c r="ES5" s="12">
        <v>-0.58</v>
      </c>
      <c r="ET5" s="11">
        <v>507</v>
      </c>
      <c r="EU5" s="13">
        <v>14146.19</v>
      </c>
      <c r="EV5" s="11">
        <v>59</v>
      </c>
      <c r="EW5" s="11">
        <v>459</v>
      </c>
      <c r="EX5" s="13">
        <v>16795.55</v>
      </c>
      <c r="EY5" s="11">
        <v>244</v>
      </c>
      <c r="EZ5" s="12">
        <v>0.1046</v>
      </c>
      <c r="FA5" s="12">
        <v>-0.1577</v>
      </c>
      <c r="FB5" s="11">
        <v>254</v>
      </c>
      <c r="FC5" s="13">
        <v>11884.24</v>
      </c>
      <c r="FD5" s="11">
        <v>1961</v>
      </c>
      <c r="FE5" s="11"/>
      <c r="FF5" s="13"/>
      <c r="FG5" s="11"/>
      <c r="FH5" s="12"/>
      <c r="FI5" s="12"/>
      <c r="FJ5" s="11">
        <v>81</v>
      </c>
      <c r="FK5" s="13">
        <v>6018.35</v>
      </c>
      <c r="FL5" s="11">
        <v>565</v>
      </c>
      <c r="FM5" s="11">
        <v>79</v>
      </c>
      <c r="FN5" s="13">
        <v>4958.63</v>
      </c>
      <c r="FO5" s="11">
        <v>434</v>
      </c>
      <c r="FP5" s="12">
        <v>0.0253</v>
      </c>
      <c r="FQ5" s="12">
        <v>0.2137</v>
      </c>
      <c r="FR5" s="11">
        <v>165</v>
      </c>
      <c r="FS5" s="13">
        <v>10847.57</v>
      </c>
      <c r="FT5" s="11">
        <v>976</v>
      </c>
      <c r="FU5" s="11">
        <v>77</v>
      </c>
      <c r="FV5" s="13">
        <v>4677.07</v>
      </c>
      <c r="FW5" s="11">
        <v>526</v>
      </c>
      <c r="FX5" s="12">
        <v>1.1429</v>
      </c>
      <c r="FY5" s="12">
        <v>1.3193</v>
      </c>
      <c r="FZ5" s="11">
        <v>80</v>
      </c>
      <c r="GA5" s="13">
        <v>11724.82</v>
      </c>
      <c r="GB5" s="11">
        <v>66</v>
      </c>
      <c r="GC5" s="11">
        <v>6</v>
      </c>
      <c r="GD5" s="13">
        <v>1861.44</v>
      </c>
      <c r="GE5" s="11">
        <v>70</v>
      </c>
      <c r="GF5" s="12">
        <v>12.3333</v>
      </c>
      <c r="GG5" s="12">
        <v>5.2988</v>
      </c>
      <c r="GH5" s="11">
        <v>18</v>
      </c>
      <c r="GI5" s="13">
        <v>1580.97</v>
      </c>
      <c r="GJ5" s="11"/>
      <c r="GK5" s="11">
        <v>55</v>
      </c>
      <c r="GL5" s="13">
        <v>4463.04</v>
      </c>
      <c r="GM5" s="11">
        <v>239</v>
      </c>
      <c r="GN5" s="12">
        <v>-0.6727</v>
      </c>
      <c r="GO5" s="12">
        <v>-0.6458</v>
      </c>
      <c r="GP5" s="11">
        <v>21</v>
      </c>
      <c r="GQ5" s="13">
        <v>1756.91</v>
      </c>
      <c r="GR5" s="11">
        <v>425</v>
      </c>
      <c r="GS5" s="11">
        <v>13</v>
      </c>
      <c r="GT5" s="13">
        <v>898.97</v>
      </c>
      <c r="GU5" s="11">
        <v>359</v>
      </c>
      <c r="GV5" s="12">
        <v>0.6154</v>
      </c>
      <c r="GW5" s="12">
        <v>0.9544</v>
      </c>
      <c r="GX5" s="11">
        <v>246</v>
      </c>
      <c r="GY5" s="13">
        <v>5800.99</v>
      </c>
      <c r="GZ5" s="11">
        <v>1277</v>
      </c>
      <c r="HA5" s="11"/>
      <c r="HB5" s="13"/>
      <c r="HC5" s="11">
        <v>307</v>
      </c>
      <c r="HD5" s="12"/>
      <c r="HE5" s="12"/>
      <c r="HF5" s="11">
        <v>12</v>
      </c>
      <c r="HG5" s="13">
        <v>977.07</v>
      </c>
      <c r="HH5" s="11">
        <v>176</v>
      </c>
      <c r="HI5" s="11">
        <v>7</v>
      </c>
      <c r="HJ5" s="13">
        <v>727.16</v>
      </c>
      <c r="HK5" s="11">
        <v>187</v>
      </c>
      <c r="HL5" s="12">
        <v>0.7143</v>
      </c>
      <c r="HM5" s="12">
        <v>0.3437</v>
      </c>
      <c r="HN5" s="11">
        <v>6</v>
      </c>
      <c r="HO5" s="13">
        <v>499.44</v>
      </c>
      <c r="HP5" s="11">
        <v>1351</v>
      </c>
      <c r="HQ5" s="11">
        <v>8</v>
      </c>
      <c r="HR5" s="13">
        <v>718.04</v>
      </c>
      <c r="HS5" s="11">
        <v>993</v>
      </c>
      <c r="HT5" s="12">
        <v>-0.25</v>
      </c>
      <c r="HU5" s="12">
        <v>-0.3044</v>
      </c>
      <c r="HV5" s="11">
        <v>24</v>
      </c>
      <c r="HW5" s="13">
        <v>1063.36</v>
      </c>
      <c r="HX5" s="11">
        <v>258</v>
      </c>
      <c r="HY5" s="11">
        <v>7</v>
      </c>
      <c r="HZ5" s="13">
        <v>416.84</v>
      </c>
      <c r="IA5" s="11">
        <v>56</v>
      </c>
      <c r="IB5" s="12">
        <v>2.4286</v>
      </c>
      <c r="IC5" s="12">
        <v>1.551</v>
      </c>
      <c r="ID5" s="11">
        <v>24</v>
      </c>
      <c r="IE5" s="13">
        <v>1129.97</v>
      </c>
      <c r="IF5" s="11">
        <v>950</v>
      </c>
      <c r="IG5" s="11">
        <v>23</v>
      </c>
      <c r="IH5" s="13">
        <v>1298.97</v>
      </c>
      <c r="II5" s="11">
        <v>596</v>
      </c>
      <c r="IJ5" s="12">
        <v>0.0435</v>
      </c>
      <c r="IK5" s="12">
        <v>-0.1301</v>
      </c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>
        <v>17</v>
      </c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>
        <v>221</v>
      </c>
      <c r="JN5" s="13">
        <v>14370.18</v>
      </c>
      <c r="JO5" s="11">
        <v>274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1729</v>
      </c>
      <c r="KC5" s="11"/>
      <c r="KD5" s="13"/>
      <c r="KE5" s="11"/>
      <c r="KF5" s="12"/>
      <c r="KG5" s="12"/>
      <c r="KH5" s="11"/>
      <c r="KI5" s="13"/>
      <c r="KJ5" s="11">
        <v>5</v>
      </c>
      <c r="KK5" s="11"/>
      <c r="KL5" s="13"/>
      <c r="KM5" s="11"/>
      <c r="KN5" s="12"/>
      <c r="KO5" s="12"/>
    </row>
    <row r="6">
      <c r="A6" s="10" t="s">
        <v>67</v>
      </c>
      <c r="B6" s="11">
        <v>22292</v>
      </c>
      <c r="C6" s="11">
        <f>=ROUNDDOWN(55.9257400903161,0)</f>
      </c>
      <c r="D6" s="11">
        <v>5990</v>
      </c>
      <c r="E6" s="12">
        <v>0.2812</v>
      </c>
      <c r="F6" s="11"/>
      <c r="G6" s="11">
        <f>=ROUNDDOWN({0},0)</f>
      </c>
      <c r="H6" s="11"/>
      <c r="I6" s="12"/>
      <c r="J6" s="11">
        <v>228</v>
      </c>
      <c r="K6" s="13">
        <v>4387.43</v>
      </c>
      <c r="L6" s="11">
        <v>69</v>
      </c>
      <c r="M6" s="14">
        <v>63.59</v>
      </c>
      <c r="N6" s="11">
        <v>567</v>
      </c>
      <c r="O6" s="13">
        <v>9236.33</v>
      </c>
      <c r="P6" s="11">
        <v>410</v>
      </c>
      <c r="Q6" s="14">
        <v>22.53</v>
      </c>
      <c r="R6" s="12">
        <v>-0.5979</v>
      </c>
      <c r="S6" s="12">
        <v>-0.525</v>
      </c>
      <c r="T6" s="12">
        <v>-0.8317</v>
      </c>
      <c r="U6" s="12">
        <v>1.8225</v>
      </c>
      <c r="V6" s="11">
        <v>7</v>
      </c>
      <c r="W6" s="13">
        <v>105</v>
      </c>
      <c r="X6" s="11">
        <v>61</v>
      </c>
      <c r="Y6" s="11">
        <v>45</v>
      </c>
      <c r="Z6" s="13">
        <v>674.35</v>
      </c>
      <c r="AA6" s="11">
        <v>202</v>
      </c>
      <c r="AB6" s="12">
        <v>-0.8444</v>
      </c>
      <c r="AC6" s="12">
        <v>-0.8443</v>
      </c>
      <c r="AD6" s="11">
        <v>5</v>
      </c>
      <c r="AE6" s="13">
        <v>116</v>
      </c>
      <c r="AF6" s="11">
        <v>53</v>
      </c>
      <c r="AG6" s="11">
        <v>5</v>
      </c>
      <c r="AH6" s="13">
        <v>121.8</v>
      </c>
      <c r="AI6" s="11">
        <v>74</v>
      </c>
      <c r="AJ6" s="12"/>
      <c r="AK6" s="12">
        <v>-0.0476</v>
      </c>
      <c r="AL6" s="11">
        <v>104</v>
      </c>
      <c r="AM6" s="13">
        <v>1930.49</v>
      </c>
      <c r="AN6" s="11">
        <v>29</v>
      </c>
      <c r="AO6" s="11">
        <v>198</v>
      </c>
      <c r="AP6" s="13">
        <v>3534.73</v>
      </c>
      <c r="AQ6" s="11">
        <v>47</v>
      </c>
      <c r="AR6" s="12">
        <v>-0.4747</v>
      </c>
      <c r="AS6" s="12">
        <v>-0.4539</v>
      </c>
      <c r="AT6" s="11">
        <v>53</v>
      </c>
      <c r="AU6" s="13">
        <v>1032.76</v>
      </c>
      <c r="AV6" s="11">
        <v>29</v>
      </c>
      <c r="AW6" s="11"/>
      <c r="AX6" s="13"/>
      <c r="AY6" s="11">
        <v>8</v>
      </c>
      <c r="AZ6" s="12"/>
      <c r="BA6" s="12"/>
      <c r="BB6" s="11"/>
      <c r="BC6" s="13"/>
      <c r="BD6" s="11"/>
      <c r="BE6" s="11">
        <v>17</v>
      </c>
      <c r="BF6" s="13">
        <v>288.13</v>
      </c>
      <c r="BG6" s="11">
        <v>74</v>
      </c>
      <c r="BH6" s="12"/>
      <c r="BI6" s="12"/>
      <c r="BJ6" s="11">
        <v>36</v>
      </c>
      <c r="BK6" s="13">
        <v>776.1</v>
      </c>
      <c r="BL6" s="11">
        <v>69</v>
      </c>
      <c r="BM6" s="11">
        <v>302</v>
      </c>
      <c r="BN6" s="13">
        <v>4617.32</v>
      </c>
      <c r="BO6" s="11">
        <v>410</v>
      </c>
      <c r="BP6" s="12">
        <v>-0.8808</v>
      </c>
      <c r="BQ6" s="12">
        <v>-0.8319</v>
      </c>
      <c r="BR6" s="11"/>
      <c r="BS6" s="13"/>
      <c r="BT6" s="11">
        <v>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47</v>
      </c>
      <c r="CS6" s="11"/>
      <c r="CT6" s="13"/>
      <c r="CU6" s="11">
        <v>56</v>
      </c>
      <c r="CV6" s="12"/>
      <c r="CW6" s="12"/>
      <c r="CX6" s="11"/>
      <c r="CY6" s="13"/>
      <c r="CZ6" s="11">
        <v>63</v>
      </c>
      <c r="DA6" s="11"/>
      <c r="DB6" s="13"/>
      <c r="DC6" s="11">
        <v>61</v>
      </c>
      <c r="DD6" s="12"/>
      <c r="DE6" s="12"/>
      <c r="DF6" s="11">
        <v>22</v>
      </c>
      <c r="DG6" s="13">
        <v>404.84</v>
      </c>
      <c r="DH6" s="11">
        <v>47</v>
      </c>
      <c r="DI6" s="11"/>
      <c r="DJ6" s="13"/>
      <c r="DK6" s="11">
        <v>40</v>
      </c>
      <c r="DL6" s="12"/>
      <c r="DM6" s="12"/>
      <c r="DN6" s="11">
        <v>1</v>
      </c>
      <c r="DO6" s="13">
        <v>22.24</v>
      </c>
      <c r="DP6" s="11">
        <v>6</v>
      </c>
      <c r="DQ6" s="11"/>
      <c r="DR6" s="13"/>
      <c r="DS6" s="11">
        <v>23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1</v>
      </c>
      <c r="EG6" s="11"/>
      <c r="EH6" s="13"/>
      <c r="EI6" s="11">
        <v>3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>
        <v>1</v>
      </c>
      <c r="EZ6" s="12"/>
      <c r="FA6" s="12"/>
      <c r="FB6" s="11"/>
      <c r="FC6" s="13"/>
      <c r="FD6" s="11">
        <v>65</v>
      </c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>
        <v>1</v>
      </c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23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13383</v>
      </c>
      <c r="C7" s="11">
        <f>=ROUNDDOWN(12.0361543304254,0)</f>
      </c>
      <c r="D7" s="11">
        <v>16484</v>
      </c>
      <c r="E7" s="12">
        <v>0.7368</v>
      </c>
      <c r="F7" s="11"/>
      <c r="G7" s="11">
        <f>=ROUNDDOWN({0},0)</f>
      </c>
      <c r="H7" s="11"/>
      <c r="I7" s="12"/>
      <c r="J7" s="11">
        <v>2303</v>
      </c>
      <c r="K7" s="13">
        <v>130302.53</v>
      </c>
      <c r="L7" s="11">
        <v>116</v>
      </c>
      <c r="M7" s="14">
        <v>1123.3</v>
      </c>
      <c r="N7" s="11">
        <v>2827</v>
      </c>
      <c r="O7" s="13">
        <v>147867.84</v>
      </c>
      <c r="P7" s="11">
        <v>166</v>
      </c>
      <c r="Q7" s="14">
        <v>890.77</v>
      </c>
      <c r="R7" s="12">
        <v>-0.1854</v>
      </c>
      <c r="S7" s="12">
        <v>-0.1188</v>
      </c>
      <c r="T7" s="12">
        <v>-0.3012</v>
      </c>
      <c r="U7" s="12">
        <v>0.261</v>
      </c>
      <c r="V7" s="11">
        <v>811</v>
      </c>
      <c r="W7" s="13">
        <v>56899.8</v>
      </c>
      <c r="X7" s="11">
        <v>109</v>
      </c>
      <c r="Y7" s="11">
        <v>527</v>
      </c>
      <c r="Z7" s="13">
        <v>32289.57</v>
      </c>
      <c r="AA7" s="11">
        <v>152</v>
      </c>
      <c r="AB7" s="12">
        <v>0.5389</v>
      </c>
      <c r="AC7" s="12">
        <v>0.7622</v>
      </c>
      <c r="AD7" s="11">
        <v>724</v>
      </c>
      <c r="AE7" s="13">
        <v>33188.53</v>
      </c>
      <c r="AF7" s="11">
        <v>116</v>
      </c>
      <c r="AG7" s="11">
        <v>821</v>
      </c>
      <c r="AH7" s="13">
        <v>40287.54</v>
      </c>
      <c r="AI7" s="11">
        <v>164</v>
      </c>
      <c r="AJ7" s="12">
        <v>-0.1181</v>
      </c>
      <c r="AK7" s="12">
        <v>-0.1762</v>
      </c>
      <c r="AL7" s="11">
        <v>53</v>
      </c>
      <c r="AM7" s="13">
        <v>2213.25</v>
      </c>
      <c r="AN7" s="11">
        <v>69</v>
      </c>
      <c r="AO7" s="11">
        <v>44</v>
      </c>
      <c r="AP7" s="13">
        <v>2112.66</v>
      </c>
      <c r="AQ7" s="11">
        <v>103</v>
      </c>
      <c r="AR7" s="12">
        <v>0.2045</v>
      </c>
      <c r="AS7" s="12">
        <v>0.0476</v>
      </c>
      <c r="AT7" s="11">
        <v>74</v>
      </c>
      <c r="AU7" s="13">
        <v>2854.12</v>
      </c>
      <c r="AV7" s="11">
        <v>108</v>
      </c>
      <c r="AW7" s="11">
        <v>319</v>
      </c>
      <c r="AX7" s="13">
        <v>12614.55</v>
      </c>
      <c r="AY7" s="11">
        <v>166</v>
      </c>
      <c r="AZ7" s="12">
        <v>-0.768</v>
      </c>
      <c r="BA7" s="12">
        <v>-0.7737</v>
      </c>
      <c r="BB7" s="11">
        <v>75</v>
      </c>
      <c r="BC7" s="13">
        <v>4529.74</v>
      </c>
      <c r="BD7" s="11">
        <v>96</v>
      </c>
      <c r="BE7" s="11">
        <v>82</v>
      </c>
      <c r="BF7" s="13">
        <v>5252.55</v>
      </c>
      <c r="BG7" s="11">
        <v>166</v>
      </c>
      <c r="BH7" s="12">
        <v>-0.0854</v>
      </c>
      <c r="BI7" s="12">
        <v>-0.1376</v>
      </c>
      <c r="BJ7" s="11">
        <v>28</v>
      </c>
      <c r="BK7" s="13">
        <v>1221.33</v>
      </c>
      <c r="BL7" s="11">
        <v>96</v>
      </c>
      <c r="BM7" s="11">
        <v>29</v>
      </c>
      <c r="BN7" s="13">
        <v>995.17</v>
      </c>
      <c r="BO7" s="11">
        <v>141</v>
      </c>
      <c r="BP7" s="12">
        <v>-0.0345</v>
      </c>
      <c r="BQ7" s="12">
        <v>0.2273</v>
      </c>
      <c r="BR7" s="11">
        <v>155</v>
      </c>
      <c r="BS7" s="13">
        <v>8694.25</v>
      </c>
      <c r="BT7" s="11">
        <v>117</v>
      </c>
      <c r="BU7" s="11">
        <v>281</v>
      </c>
      <c r="BV7" s="13">
        <v>14319.96</v>
      </c>
      <c r="BW7" s="11">
        <v>166</v>
      </c>
      <c r="BX7" s="12">
        <v>-0.4484</v>
      </c>
      <c r="BY7" s="12">
        <v>-0.3929</v>
      </c>
      <c r="BZ7" s="11">
        <v>19</v>
      </c>
      <c r="CA7" s="13">
        <v>900.73</v>
      </c>
      <c r="CB7" s="11">
        <v>75</v>
      </c>
      <c r="CC7" s="11">
        <v>29</v>
      </c>
      <c r="CD7" s="13">
        <v>1283.98</v>
      </c>
      <c r="CE7" s="11">
        <v>93</v>
      </c>
      <c r="CF7" s="12">
        <v>-0.3448</v>
      </c>
      <c r="CG7" s="12">
        <v>-0.2985</v>
      </c>
      <c r="CH7" s="11">
        <v>113</v>
      </c>
      <c r="CI7" s="13">
        <v>6404.4</v>
      </c>
      <c r="CJ7" s="11">
        <v>91</v>
      </c>
      <c r="CK7" s="11">
        <v>116</v>
      </c>
      <c r="CL7" s="13">
        <v>6314.82</v>
      </c>
      <c r="CM7" s="11">
        <v>150</v>
      </c>
      <c r="CN7" s="12">
        <v>-0.0259</v>
      </c>
      <c r="CO7" s="12">
        <v>0.0142</v>
      </c>
      <c r="CP7" s="11"/>
      <c r="CQ7" s="13"/>
      <c r="CR7" s="11">
        <v>99</v>
      </c>
      <c r="CS7" s="11">
        <v>3</v>
      </c>
      <c r="CT7" s="13">
        <v>310.97</v>
      </c>
      <c r="CU7" s="11">
        <v>149</v>
      </c>
      <c r="CV7" s="12"/>
      <c r="CW7" s="12"/>
      <c r="CX7" s="11">
        <v>56</v>
      </c>
      <c r="CY7" s="13">
        <v>3498.11</v>
      </c>
      <c r="CZ7" s="11">
        <v>113</v>
      </c>
      <c r="DA7" s="11">
        <v>31</v>
      </c>
      <c r="DB7" s="13">
        <v>2020.63</v>
      </c>
      <c r="DC7" s="11">
        <v>78</v>
      </c>
      <c r="DD7" s="12">
        <v>0.8065</v>
      </c>
      <c r="DE7" s="12">
        <v>0.7312</v>
      </c>
      <c r="DF7" s="11">
        <v>7</v>
      </c>
      <c r="DG7" s="13">
        <v>310.4</v>
      </c>
      <c r="DH7" s="11">
        <v>37</v>
      </c>
      <c r="DI7" s="11">
        <v>14</v>
      </c>
      <c r="DJ7" s="13">
        <v>637.38</v>
      </c>
      <c r="DK7" s="11">
        <v>107</v>
      </c>
      <c r="DL7" s="12">
        <v>-0.5</v>
      </c>
      <c r="DM7" s="12">
        <v>-0.513</v>
      </c>
      <c r="DN7" s="11">
        <v>43</v>
      </c>
      <c r="DO7" s="13">
        <v>2521.82</v>
      </c>
      <c r="DP7" s="11">
        <v>42</v>
      </c>
      <c r="DQ7" s="11">
        <v>340</v>
      </c>
      <c r="DR7" s="13">
        <v>18383.41</v>
      </c>
      <c r="DS7" s="11">
        <v>107</v>
      </c>
      <c r="DT7" s="12">
        <v>-0.8735</v>
      </c>
      <c r="DU7" s="12">
        <v>-0.8628</v>
      </c>
      <c r="DV7" s="11"/>
      <c r="DW7" s="13"/>
      <c r="DX7" s="11"/>
      <c r="DY7" s="11"/>
      <c r="DZ7" s="13"/>
      <c r="EA7" s="11"/>
      <c r="EB7" s="12"/>
      <c r="EC7" s="12"/>
      <c r="ED7" s="11">
        <v>1</v>
      </c>
      <c r="EE7" s="13">
        <v>99.44</v>
      </c>
      <c r="EF7" s="11">
        <v>117</v>
      </c>
      <c r="EG7" s="11">
        <v>34</v>
      </c>
      <c r="EH7" s="13">
        <v>2892.85</v>
      </c>
      <c r="EI7" s="11">
        <v>166</v>
      </c>
      <c r="EJ7" s="12">
        <v>-0.9706</v>
      </c>
      <c r="EK7" s="12">
        <v>-0.9656</v>
      </c>
      <c r="EL7" s="11">
        <v>23</v>
      </c>
      <c r="EM7" s="13">
        <v>1091.76</v>
      </c>
      <c r="EN7" s="11">
        <v>44</v>
      </c>
      <c r="EO7" s="11">
        <v>20</v>
      </c>
      <c r="EP7" s="13">
        <v>708.59</v>
      </c>
      <c r="EQ7" s="11">
        <v>49</v>
      </c>
      <c r="ER7" s="12">
        <v>0.15</v>
      </c>
      <c r="ES7" s="12">
        <v>0.5407</v>
      </c>
      <c r="ET7" s="11"/>
      <c r="EU7" s="13"/>
      <c r="EV7" s="11"/>
      <c r="EW7" s="11"/>
      <c r="EX7" s="13"/>
      <c r="EY7" s="11"/>
      <c r="EZ7" s="12"/>
      <c r="FA7" s="12"/>
      <c r="FB7" s="11">
        <v>11</v>
      </c>
      <c r="FC7" s="13">
        <v>842.3</v>
      </c>
      <c r="FD7" s="11">
        <v>113</v>
      </c>
      <c r="FE7" s="11"/>
      <c r="FF7" s="13"/>
      <c r="FG7" s="11"/>
      <c r="FH7" s="12"/>
      <c r="FI7" s="12"/>
      <c r="FJ7" s="11">
        <v>26</v>
      </c>
      <c r="FK7" s="13">
        <v>1126.42</v>
      </c>
      <c r="FL7" s="11">
        <v>98</v>
      </c>
      <c r="FM7" s="11">
        <v>28</v>
      </c>
      <c r="FN7" s="13">
        <v>1293.73</v>
      </c>
      <c r="FO7" s="11">
        <v>139</v>
      </c>
      <c r="FP7" s="12">
        <v>-0.0714</v>
      </c>
      <c r="FQ7" s="12">
        <v>-0.1293</v>
      </c>
      <c r="FR7" s="11"/>
      <c r="FS7" s="13"/>
      <c r="FT7" s="11">
        <v>1</v>
      </c>
      <c r="FU7" s="11"/>
      <c r="FV7" s="13"/>
      <c r="FW7" s="11">
        <v>2</v>
      </c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31</v>
      </c>
      <c r="GI7" s="13">
        <v>1533.93</v>
      </c>
      <c r="GJ7" s="11"/>
      <c r="GK7" s="11">
        <v>49</v>
      </c>
      <c r="GL7" s="13">
        <v>2695.58</v>
      </c>
      <c r="GM7" s="11">
        <v>86</v>
      </c>
      <c r="GN7" s="12">
        <v>-0.3673</v>
      </c>
      <c r="GO7" s="12">
        <v>-0.4309</v>
      </c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5</v>
      </c>
      <c r="HA7" s="11"/>
      <c r="HB7" s="13"/>
      <c r="HC7" s="11"/>
      <c r="HD7" s="12"/>
      <c r="HE7" s="12"/>
      <c r="HF7" s="11">
        <v>21</v>
      </c>
      <c r="HG7" s="13">
        <v>1500.33</v>
      </c>
      <c r="HH7" s="11">
        <v>106</v>
      </c>
      <c r="HI7" s="11">
        <v>51</v>
      </c>
      <c r="HJ7" s="13">
        <v>2999.15</v>
      </c>
      <c r="HK7" s="11">
        <v>136</v>
      </c>
      <c r="HL7" s="12">
        <v>-0.5882</v>
      </c>
      <c r="HM7" s="12">
        <v>-0.4997</v>
      </c>
      <c r="HN7" s="11">
        <v>4</v>
      </c>
      <c r="HO7" s="13">
        <v>209.62</v>
      </c>
      <c r="HP7" s="11">
        <v>86</v>
      </c>
      <c r="HQ7" s="11">
        <v>6</v>
      </c>
      <c r="HR7" s="13">
        <v>354.79</v>
      </c>
      <c r="HS7" s="11">
        <v>93</v>
      </c>
      <c r="HT7" s="12">
        <v>-0.3333</v>
      </c>
      <c r="HU7" s="12">
        <v>-0.4092</v>
      </c>
      <c r="HV7" s="11">
        <v>28</v>
      </c>
      <c r="HW7" s="13">
        <v>662.25</v>
      </c>
      <c r="HX7" s="11">
        <v>62</v>
      </c>
      <c r="HY7" s="11">
        <v>3</v>
      </c>
      <c r="HZ7" s="13">
        <v>99.96</v>
      </c>
      <c r="IA7" s="11">
        <v>21</v>
      </c>
      <c r="IB7" s="12">
        <v>8.3333</v>
      </c>
      <c r="IC7" s="12">
        <v>5.6252</v>
      </c>
      <c r="ID7" s="11"/>
      <c r="IE7" s="13"/>
      <c r="IF7" s="11">
        <v>20</v>
      </c>
      <c r="IG7" s="11"/>
      <c r="IH7" s="13"/>
      <c r="II7" s="11">
        <v>26</v>
      </c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>
        <v>16</v>
      </c>
      <c r="KC7" s="11"/>
      <c r="KD7" s="13"/>
      <c r="KE7" s="11"/>
      <c r="KF7" s="12"/>
      <c r="KG7" s="12"/>
      <c r="KH7" s="11"/>
      <c r="KI7" s="13"/>
      <c r="KJ7" s="11">
        <v>7</v>
      </c>
      <c r="KK7" s="11"/>
      <c r="KL7" s="13"/>
      <c r="KM7" s="11"/>
      <c r="KN7" s="12"/>
      <c r="KO7" s="12"/>
    </row>
    <row r="8">
      <c r="A8" s="10" t="s">
        <v>69</v>
      </c>
      <c r="B8" s="11">
        <v>237638</v>
      </c>
      <c r="C8" s="11">
        <f>=ROUNDDOWN(27.5107663811067,0)</f>
      </c>
      <c r="D8" s="11">
        <v>90710</v>
      </c>
      <c r="E8" s="12">
        <v>0.9887</v>
      </c>
      <c r="F8" s="11"/>
      <c r="G8" s="11">
        <f>=ROUNDDOWN({0},0)</f>
      </c>
      <c r="H8" s="11"/>
      <c r="I8" s="12"/>
      <c r="J8" s="11">
        <v>8236</v>
      </c>
      <c r="K8" s="13">
        <v>246893.82</v>
      </c>
      <c r="L8" s="11">
        <v>250</v>
      </c>
      <c r="M8" s="14">
        <v>987.58</v>
      </c>
      <c r="N8" s="11">
        <v>11167</v>
      </c>
      <c r="O8" s="13">
        <v>306942.87</v>
      </c>
      <c r="P8" s="11">
        <v>289</v>
      </c>
      <c r="Q8" s="14">
        <v>1062.09</v>
      </c>
      <c r="R8" s="12">
        <v>-0.2625</v>
      </c>
      <c r="S8" s="12">
        <v>-0.1956</v>
      </c>
      <c r="T8" s="12">
        <v>-0.1349</v>
      </c>
      <c r="U8" s="12">
        <v>-0.0702</v>
      </c>
      <c r="V8" s="11">
        <v>2249</v>
      </c>
      <c r="W8" s="13">
        <v>61622.24</v>
      </c>
      <c r="X8" s="11">
        <v>211</v>
      </c>
      <c r="Y8" s="11">
        <v>4947</v>
      </c>
      <c r="Z8" s="13">
        <v>125169</v>
      </c>
      <c r="AA8" s="11">
        <v>236</v>
      </c>
      <c r="AB8" s="12">
        <v>-0.5454</v>
      </c>
      <c r="AC8" s="12">
        <v>-0.5077</v>
      </c>
      <c r="AD8" s="11">
        <v>1148</v>
      </c>
      <c r="AE8" s="13">
        <v>31892.36</v>
      </c>
      <c r="AF8" s="11">
        <v>244</v>
      </c>
      <c r="AG8" s="11">
        <v>1023</v>
      </c>
      <c r="AH8" s="13">
        <v>28031.62</v>
      </c>
      <c r="AI8" s="11">
        <v>281</v>
      </c>
      <c r="AJ8" s="12">
        <v>0.1222</v>
      </c>
      <c r="AK8" s="12">
        <v>0.1377</v>
      </c>
      <c r="AL8" s="11">
        <v>671</v>
      </c>
      <c r="AM8" s="13">
        <v>21171.19</v>
      </c>
      <c r="AN8" s="11">
        <v>198</v>
      </c>
      <c r="AO8" s="11">
        <v>509</v>
      </c>
      <c r="AP8" s="13">
        <v>12903.22</v>
      </c>
      <c r="AQ8" s="11">
        <v>221</v>
      </c>
      <c r="AR8" s="12">
        <v>0.3183</v>
      </c>
      <c r="AS8" s="12">
        <v>0.6408</v>
      </c>
      <c r="AT8" s="11">
        <v>643</v>
      </c>
      <c r="AU8" s="13">
        <v>17493.14</v>
      </c>
      <c r="AV8" s="11">
        <v>241</v>
      </c>
      <c r="AW8" s="11">
        <v>1360</v>
      </c>
      <c r="AX8" s="13">
        <v>34712.33</v>
      </c>
      <c r="AY8" s="11">
        <v>278</v>
      </c>
      <c r="AZ8" s="12">
        <v>-0.5272</v>
      </c>
      <c r="BA8" s="12">
        <v>-0.4961</v>
      </c>
      <c r="BB8" s="11">
        <v>509</v>
      </c>
      <c r="BC8" s="13">
        <v>16040.69</v>
      </c>
      <c r="BD8" s="11">
        <v>129</v>
      </c>
      <c r="BE8" s="11">
        <v>703</v>
      </c>
      <c r="BF8" s="13">
        <v>21696.49</v>
      </c>
      <c r="BG8" s="11">
        <v>283</v>
      </c>
      <c r="BH8" s="12">
        <v>-0.276</v>
      </c>
      <c r="BI8" s="12">
        <v>-0.2607</v>
      </c>
      <c r="BJ8" s="11">
        <v>1179</v>
      </c>
      <c r="BK8" s="13">
        <v>36662.17</v>
      </c>
      <c r="BL8" s="11">
        <v>236</v>
      </c>
      <c r="BM8" s="11">
        <v>732</v>
      </c>
      <c r="BN8" s="13">
        <v>23482.67</v>
      </c>
      <c r="BO8" s="11">
        <v>281</v>
      </c>
      <c r="BP8" s="12">
        <v>0.6107</v>
      </c>
      <c r="BQ8" s="12">
        <v>0.5612</v>
      </c>
      <c r="BR8" s="11">
        <v>246</v>
      </c>
      <c r="BS8" s="13">
        <v>11821.09</v>
      </c>
      <c r="BT8" s="11">
        <v>244</v>
      </c>
      <c r="BU8" s="11">
        <v>345</v>
      </c>
      <c r="BV8" s="13">
        <v>12895.33</v>
      </c>
      <c r="BW8" s="11">
        <v>284</v>
      </c>
      <c r="BX8" s="12">
        <v>-0.287</v>
      </c>
      <c r="BY8" s="12">
        <v>-0.0833</v>
      </c>
      <c r="BZ8" s="11"/>
      <c r="CA8" s="13"/>
      <c r="CB8" s="11"/>
      <c r="CC8" s="11"/>
      <c r="CD8" s="13"/>
      <c r="CE8" s="11"/>
      <c r="CF8" s="12"/>
      <c r="CG8" s="12"/>
      <c r="CH8" s="11">
        <v>324</v>
      </c>
      <c r="CI8" s="13">
        <v>11413.31</v>
      </c>
      <c r="CJ8" s="11">
        <v>137</v>
      </c>
      <c r="CK8" s="11">
        <v>692</v>
      </c>
      <c r="CL8" s="13">
        <v>22877.72</v>
      </c>
      <c r="CM8" s="11">
        <v>254</v>
      </c>
      <c r="CN8" s="12">
        <v>-0.5318</v>
      </c>
      <c r="CO8" s="12">
        <v>-0.5011</v>
      </c>
      <c r="CP8" s="11">
        <v>45</v>
      </c>
      <c r="CQ8" s="13">
        <v>2115.56</v>
      </c>
      <c r="CR8" s="11">
        <v>238</v>
      </c>
      <c r="CS8" s="11">
        <v>46</v>
      </c>
      <c r="CT8" s="13">
        <v>2653.62</v>
      </c>
      <c r="CU8" s="11">
        <v>274</v>
      </c>
      <c r="CV8" s="12">
        <v>-0.0217</v>
      </c>
      <c r="CW8" s="12">
        <v>-0.2028</v>
      </c>
      <c r="CX8" s="11">
        <v>146</v>
      </c>
      <c r="CY8" s="13">
        <v>4814.93</v>
      </c>
      <c r="CZ8" s="11">
        <v>122</v>
      </c>
      <c r="DA8" s="11">
        <v>189</v>
      </c>
      <c r="DB8" s="13">
        <v>3939.62</v>
      </c>
      <c r="DC8" s="11">
        <v>97</v>
      </c>
      <c r="DD8" s="12">
        <v>-0.2275</v>
      </c>
      <c r="DE8" s="12">
        <v>0.2222</v>
      </c>
      <c r="DF8" s="11">
        <v>306</v>
      </c>
      <c r="DG8" s="13">
        <v>9760.45</v>
      </c>
      <c r="DH8" s="11">
        <v>202</v>
      </c>
      <c r="DI8" s="11">
        <v>206</v>
      </c>
      <c r="DJ8" s="13">
        <v>6517.37</v>
      </c>
      <c r="DK8" s="11">
        <v>241</v>
      </c>
      <c r="DL8" s="12">
        <v>0.4854</v>
      </c>
      <c r="DM8" s="12">
        <v>0.4976</v>
      </c>
      <c r="DN8" s="11"/>
      <c r="DO8" s="13"/>
      <c r="DP8" s="11">
        <v>4</v>
      </c>
      <c r="DQ8" s="11">
        <v>2</v>
      </c>
      <c r="DR8" s="13">
        <v>75.64</v>
      </c>
      <c r="DS8" s="11">
        <v>1</v>
      </c>
      <c r="DT8" s="12"/>
      <c r="DU8" s="12"/>
      <c r="DV8" s="11">
        <v>535</v>
      </c>
      <c r="DW8" s="13">
        <v>12999.64</v>
      </c>
      <c r="DX8" s="11"/>
      <c r="DY8" s="11">
        <v>225</v>
      </c>
      <c r="DZ8" s="13">
        <v>5006.06</v>
      </c>
      <c r="EA8" s="11"/>
      <c r="EB8" s="12">
        <v>1.3778</v>
      </c>
      <c r="EC8" s="12">
        <v>1.5968</v>
      </c>
      <c r="ED8" s="11">
        <v>17</v>
      </c>
      <c r="EE8" s="13">
        <v>857.83</v>
      </c>
      <c r="EF8" s="11">
        <v>244</v>
      </c>
      <c r="EG8" s="11">
        <v>23</v>
      </c>
      <c r="EH8" s="13">
        <v>1182.24</v>
      </c>
      <c r="EI8" s="11">
        <v>286</v>
      </c>
      <c r="EJ8" s="12">
        <v>-0.2609</v>
      </c>
      <c r="EK8" s="12">
        <v>-0.2744</v>
      </c>
      <c r="EL8" s="11">
        <v>32</v>
      </c>
      <c r="EM8" s="13">
        <v>1609.23</v>
      </c>
      <c r="EN8" s="11">
        <v>64</v>
      </c>
      <c r="EO8" s="11">
        <v>62</v>
      </c>
      <c r="EP8" s="13">
        <v>2746.87</v>
      </c>
      <c r="EQ8" s="11">
        <v>75</v>
      </c>
      <c r="ER8" s="12">
        <v>-0.4839</v>
      </c>
      <c r="ES8" s="12">
        <v>-0.4142</v>
      </c>
      <c r="ET8" s="11">
        <v>99</v>
      </c>
      <c r="EU8" s="13">
        <v>1431.42</v>
      </c>
      <c r="EV8" s="11">
        <v>49</v>
      </c>
      <c r="EW8" s="11">
        <v>28</v>
      </c>
      <c r="EX8" s="13">
        <v>657.63</v>
      </c>
      <c r="EY8" s="11">
        <v>96</v>
      </c>
      <c r="EZ8" s="12">
        <v>2.5357</v>
      </c>
      <c r="FA8" s="12">
        <v>1.1766</v>
      </c>
      <c r="FB8" s="11">
        <v>24</v>
      </c>
      <c r="FC8" s="13">
        <v>1556.15</v>
      </c>
      <c r="FD8" s="11">
        <v>211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15</v>
      </c>
      <c r="FS8" s="13">
        <v>725.54</v>
      </c>
      <c r="FT8" s="11">
        <v>28</v>
      </c>
      <c r="FU8" s="11"/>
      <c r="FV8" s="13"/>
      <c r="FW8" s="11">
        <v>30</v>
      </c>
      <c r="FX8" s="12"/>
      <c r="FY8" s="12"/>
      <c r="FZ8" s="11">
        <v>7</v>
      </c>
      <c r="GA8" s="13">
        <v>633.71</v>
      </c>
      <c r="GB8" s="11">
        <v>5</v>
      </c>
      <c r="GC8" s="11">
        <v>2</v>
      </c>
      <c r="GD8" s="13">
        <v>152.98</v>
      </c>
      <c r="GE8" s="11">
        <v>5</v>
      </c>
      <c r="GF8" s="12">
        <v>2.5</v>
      </c>
      <c r="GG8" s="12">
        <v>3.1424</v>
      </c>
      <c r="GH8" s="11">
        <v>2</v>
      </c>
      <c r="GI8" s="13">
        <v>106.92</v>
      </c>
      <c r="GJ8" s="11"/>
      <c r="GK8" s="11">
        <v>2</v>
      </c>
      <c r="GL8" s="13">
        <v>86.66</v>
      </c>
      <c r="GM8" s="11">
        <v>2</v>
      </c>
      <c r="GN8" s="12"/>
      <c r="GO8" s="12">
        <v>0.2338</v>
      </c>
      <c r="GP8" s="11">
        <v>37</v>
      </c>
      <c r="GQ8" s="13">
        <v>2105.54</v>
      </c>
      <c r="GR8" s="11">
        <v>59</v>
      </c>
      <c r="GS8" s="11">
        <v>19</v>
      </c>
      <c r="GT8" s="13">
        <v>972.76</v>
      </c>
      <c r="GU8" s="11">
        <v>65</v>
      </c>
      <c r="GV8" s="12">
        <v>0.9474</v>
      </c>
      <c r="GW8" s="12">
        <v>1.1645</v>
      </c>
      <c r="GX8" s="11"/>
      <c r="GY8" s="13"/>
      <c r="GZ8" s="11">
        <v>126</v>
      </c>
      <c r="HA8" s="11"/>
      <c r="HB8" s="13"/>
      <c r="HC8" s="11">
        <v>79</v>
      </c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>
        <v>197</v>
      </c>
      <c r="HQ8" s="11"/>
      <c r="HR8" s="13"/>
      <c r="HS8" s="11">
        <v>191</v>
      </c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2</v>
      </c>
      <c r="IE8" s="13">
        <v>60.71</v>
      </c>
      <c r="IF8" s="11">
        <v>80</v>
      </c>
      <c r="IG8" s="11">
        <v>1</v>
      </c>
      <c r="IH8" s="13">
        <v>27.21</v>
      </c>
      <c r="II8" s="11">
        <v>79</v>
      </c>
      <c r="IJ8" s="12">
        <v>1</v>
      </c>
      <c r="IK8" s="12">
        <v>1.2312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51</v>
      </c>
      <c r="JN8" s="13">
        <v>1155.83</v>
      </c>
      <c r="JO8" s="11">
        <v>44</v>
      </c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178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</row>
    <row r="9">
      <c r="A9" s="10" t="s">
        <v>70</v>
      </c>
      <c r="B9" s="11">
        <v>427863</v>
      </c>
      <c r="C9" s="11">
        <f>=ROUNDDOWN(47.3132298301486,0)</f>
      </c>
      <c r="D9" s="11">
        <v>110872</v>
      </c>
      <c r="E9" s="12">
        <v>0.949</v>
      </c>
      <c r="F9" s="11"/>
      <c r="G9" s="11">
        <f>=ROUNDDOWN({0},0)</f>
      </c>
      <c r="H9" s="11"/>
      <c r="I9" s="12"/>
      <c r="J9" s="11">
        <v>14557</v>
      </c>
      <c r="K9" s="13">
        <v>275544.64</v>
      </c>
      <c r="L9" s="11">
        <v>330</v>
      </c>
      <c r="M9" s="14">
        <v>834.98</v>
      </c>
      <c r="N9" s="11">
        <v>15244</v>
      </c>
      <c r="O9" s="13">
        <v>292320.66</v>
      </c>
      <c r="P9" s="11">
        <v>275</v>
      </c>
      <c r="Q9" s="14">
        <v>1062.98</v>
      </c>
      <c r="R9" s="12">
        <v>-0.0451</v>
      </c>
      <c r="S9" s="12">
        <v>-0.0574</v>
      </c>
      <c r="T9" s="12">
        <v>0.2</v>
      </c>
      <c r="U9" s="12">
        <v>-0.2145</v>
      </c>
      <c r="V9" s="11">
        <v>7678</v>
      </c>
      <c r="W9" s="13">
        <v>141963.17</v>
      </c>
      <c r="X9" s="11">
        <v>324</v>
      </c>
      <c r="Y9" s="11">
        <v>9173</v>
      </c>
      <c r="Z9" s="13">
        <v>177526.17</v>
      </c>
      <c r="AA9" s="11">
        <v>252</v>
      </c>
      <c r="AB9" s="12">
        <v>-0.163</v>
      </c>
      <c r="AC9" s="12">
        <v>-0.2003</v>
      </c>
      <c r="AD9" s="11">
        <v>1539</v>
      </c>
      <c r="AE9" s="13">
        <v>24960.92</v>
      </c>
      <c r="AF9" s="11">
        <v>316</v>
      </c>
      <c r="AG9" s="11">
        <v>992</v>
      </c>
      <c r="AH9" s="13">
        <v>16980.13</v>
      </c>
      <c r="AI9" s="11">
        <v>256</v>
      </c>
      <c r="AJ9" s="12">
        <v>0.5514</v>
      </c>
      <c r="AK9" s="12">
        <v>0.47</v>
      </c>
      <c r="AL9" s="11">
        <v>1009</v>
      </c>
      <c r="AM9" s="13">
        <v>20716.65</v>
      </c>
      <c r="AN9" s="11">
        <v>187</v>
      </c>
      <c r="AO9" s="11">
        <v>414</v>
      </c>
      <c r="AP9" s="13">
        <v>7439.63</v>
      </c>
      <c r="AQ9" s="11">
        <v>227</v>
      </c>
      <c r="AR9" s="12">
        <v>1.4372</v>
      </c>
      <c r="AS9" s="12">
        <v>1.7846</v>
      </c>
      <c r="AT9" s="11">
        <v>1008</v>
      </c>
      <c r="AU9" s="13">
        <v>17664.08</v>
      </c>
      <c r="AV9" s="11">
        <v>288</v>
      </c>
      <c r="AW9" s="11">
        <v>1576</v>
      </c>
      <c r="AX9" s="13">
        <v>27737.33</v>
      </c>
      <c r="AY9" s="11">
        <v>263</v>
      </c>
      <c r="AZ9" s="12">
        <v>-0.3604</v>
      </c>
      <c r="BA9" s="12">
        <v>-0.3632</v>
      </c>
      <c r="BB9" s="11">
        <v>871</v>
      </c>
      <c r="BC9" s="13">
        <v>18487.41</v>
      </c>
      <c r="BD9" s="11">
        <v>186</v>
      </c>
      <c r="BE9" s="11">
        <v>698</v>
      </c>
      <c r="BF9" s="13">
        <v>14705.71</v>
      </c>
      <c r="BG9" s="11">
        <v>257</v>
      </c>
      <c r="BH9" s="12">
        <v>0.2479</v>
      </c>
      <c r="BI9" s="12">
        <v>0.2572</v>
      </c>
      <c r="BJ9" s="11">
        <v>1112</v>
      </c>
      <c r="BK9" s="13">
        <v>22322.55</v>
      </c>
      <c r="BL9" s="11">
        <v>271</v>
      </c>
      <c r="BM9" s="11">
        <v>1314</v>
      </c>
      <c r="BN9" s="13">
        <v>25737.22</v>
      </c>
      <c r="BO9" s="11">
        <v>234</v>
      </c>
      <c r="BP9" s="12">
        <v>-0.1537</v>
      </c>
      <c r="BQ9" s="12">
        <v>-0.1327</v>
      </c>
      <c r="BR9" s="11">
        <v>457</v>
      </c>
      <c r="BS9" s="13">
        <v>10178.91</v>
      </c>
      <c r="BT9" s="11">
        <v>271</v>
      </c>
      <c r="BU9" s="11">
        <v>150</v>
      </c>
      <c r="BV9" s="13">
        <v>3040.03</v>
      </c>
      <c r="BW9" s="11">
        <v>252</v>
      </c>
      <c r="BX9" s="12">
        <v>2.0467</v>
      </c>
      <c r="BY9" s="12">
        <v>2.3483</v>
      </c>
      <c r="BZ9" s="11"/>
      <c r="CA9" s="13"/>
      <c r="CB9" s="11">
        <v>2</v>
      </c>
      <c r="CC9" s="11"/>
      <c r="CD9" s="13"/>
      <c r="CE9" s="11"/>
      <c r="CF9" s="12"/>
      <c r="CG9" s="12"/>
      <c r="CH9" s="11">
        <v>220</v>
      </c>
      <c r="CI9" s="13">
        <v>5014.04</v>
      </c>
      <c r="CJ9" s="11">
        <v>115</v>
      </c>
      <c r="CK9" s="11">
        <v>490</v>
      </c>
      <c r="CL9" s="13">
        <v>9708.41</v>
      </c>
      <c r="CM9" s="11">
        <v>205</v>
      </c>
      <c r="CN9" s="12">
        <v>-0.551</v>
      </c>
      <c r="CO9" s="12">
        <v>-0.4835</v>
      </c>
      <c r="CP9" s="11">
        <v>15</v>
      </c>
      <c r="CQ9" s="13">
        <v>567.42</v>
      </c>
      <c r="CR9" s="11">
        <v>271</v>
      </c>
      <c r="CS9" s="11">
        <v>7</v>
      </c>
      <c r="CT9" s="13">
        <v>288.83</v>
      </c>
      <c r="CU9" s="11">
        <v>243</v>
      </c>
      <c r="CV9" s="12">
        <v>1.1429</v>
      </c>
      <c r="CW9" s="12">
        <v>0.9645</v>
      </c>
      <c r="CX9" s="11">
        <v>409</v>
      </c>
      <c r="CY9" s="13">
        <v>8398.69</v>
      </c>
      <c r="CZ9" s="11">
        <v>238</v>
      </c>
      <c r="DA9" s="11">
        <v>156</v>
      </c>
      <c r="DB9" s="13">
        <v>3130.95</v>
      </c>
      <c r="DC9" s="11">
        <v>224</v>
      </c>
      <c r="DD9" s="12">
        <v>1.6218</v>
      </c>
      <c r="DE9" s="12">
        <v>1.6825</v>
      </c>
      <c r="DF9" s="11">
        <v>39</v>
      </c>
      <c r="DG9" s="13">
        <v>863.95</v>
      </c>
      <c r="DH9" s="11">
        <v>134</v>
      </c>
      <c r="DI9" s="11">
        <v>1</v>
      </c>
      <c r="DJ9" s="13">
        <v>31.41</v>
      </c>
      <c r="DK9" s="11">
        <v>16</v>
      </c>
      <c r="DL9" s="12">
        <v>38</v>
      </c>
      <c r="DM9" s="12">
        <v>26.5056</v>
      </c>
      <c r="DN9" s="11">
        <v>13</v>
      </c>
      <c r="DO9" s="13">
        <v>247.07</v>
      </c>
      <c r="DP9" s="11">
        <v>45</v>
      </c>
      <c r="DQ9" s="11">
        <v>118</v>
      </c>
      <c r="DR9" s="13">
        <v>2242.56</v>
      </c>
      <c r="DS9" s="11">
        <v>91</v>
      </c>
      <c r="DT9" s="12">
        <v>-0.8898</v>
      </c>
      <c r="DU9" s="12">
        <v>-0.8898</v>
      </c>
      <c r="DV9" s="11"/>
      <c r="DW9" s="13"/>
      <c r="DX9" s="11"/>
      <c r="DY9" s="11">
        <v>17</v>
      </c>
      <c r="DZ9" s="13">
        <v>382.5</v>
      </c>
      <c r="EA9" s="11"/>
      <c r="EB9" s="12"/>
      <c r="EC9" s="12"/>
      <c r="ED9" s="11">
        <v>11</v>
      </c>
      <c r="EE9" s="13">
        <v>407.89</v>
      </c>
      <c r="EF9" s="11">
        <v>277</v>
      </c>
      <c r="EG9" s="11">
        <v>35</v>
      </c>
      <c r="EH9" s="13">
        <v>1205.15</v>
      </c>
      <c r="EI9" s="11">
        <v>261</v>
      </c>
      <c r="EJ9" s="12">
        <v>-0.6857</v>
      </c>
      <c r="EK9" s="12">
        <v>-0.6615</v>
      </c>
      <c r="EL9" s="11">
        <v>45</v>
      </c>
      <c r="EM9" s="13">
        <v>978.38</v>
      </c>
      <c r="EN9" s="11">
        <v>79</v>
      </c>
      <c r="EO9" s="11">
        <v>42</v>
      </c>
      <c r="EP9" s="13">
        <v>983.87</v>
      </c>
      <c r="EQ9" s="11">
        <v>92</v>
      </c>
      <c r="ER9" s="12">
        <v>0.0714</v>
      </c>
      <c r="ES9" s="12">
        <v>-0.0056</v>
      </c>
      <c r="ET9" s="11">
        <v>10</v>
      </c>
      <c r="EU9" s="13">
        <v>161.85</v>
      </c>
      <c r="EV9" s="11">
        <v>32</v>
      </c>
      <c r="EW9" s="11">
        <v>14</v>
      </c>
      <c r="EX9" s="13">
        <v>247.94</v>
      </c>
      <c r="EY9" s="11">
        <v>78</v>
      </c>
      <c r="EZ9" s="12">
        <v>-0.2857</v>
      </c>
      <c r="FA9" s="12">
        <v>-0.3472</v>
      </c>
      <c r="FB9" s="11">
        <v>50</v>
      </c>
      <c r="FC9" s="13">
        <v>1388.52</v>
      </c>
      <c r="FD9" s="11">
        <v>318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17</v>
      </c>
      <c r="FS9" s="13">
        <v>305.59</v>
      </c>
      <c r="FT9" s="11">
        <v>79</v>
      </c>
      <c r="FU9" s="11">
        <v>4</v>
      </c>
      <c r="FV9" s="13">
        <v>63.83</v>
      </c>
      <c r="FW9" s="11">
        <v>42</v>
      </c>
      <c r="FX9" s="12">
        <v>3.25</v>
      </c>
      <c r="FY9" s="12">
        <v>3.7876</v>
      </c>
      <c r="FZ9" s="11"/>
      <c r="GA9" s="13"/>
      <c r="GB9" s="11">
        <v>1</v>
      </c>
      <c r="GC9" s="11"/>
      <c r="GD9" s="13"/>
      <c r="GE9" s="11">
        <v>11</v>
      </c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8</v>
      </c>
      <c r="GQ9" s="13">
        <v>144.99</v>
      </c>
      <c r="GR9" s="11">
        <v>58</v>
      </c>
      <c r="GS9" s="11">
        <v>6</v>
      </c>
      <c r="GT9" s="13">
        <v>90.39</v>
      </c>
      <c r="GU9" s="11">
        <v>59</v>
      </c>
      <c r="GV9" s="12">
        <v>0.3333</v>
      </c>
      <c r="GW9" s="12">
        <v>0.604</v>
      </c>
      <c r="GX9" s="11"/>
      <c r="GY9" s="13"/>
      <c r="GZ9" s="11">
        <v>214</v>
      </c>
      <c r="HA9" s="11"/>
      <c r="HB9" s="13"/>
      <c r="HC9" s="11">
        <v>163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</v>
      </c>
      <c r="HO9" s="13">
        <v>116.08</v>
      </c>
      <c r="HP9" s="11">
        <v>197</v>
      </c>
      <c r="HQ9" s="11">
        <v>14</v>
      </c>
      <c r="HR9" s="13">
        <v>289.54</v>
      </c>
      <c r="HS9" s="11">
        <v>206</v>
      </c>
      <c r="HT9" s="12">
        <v>-0.6429</v>
      </c>
      <c r="HU9" s="12">
        <v>-0.5991</v>
      </c>
      <c r="HV9" s="11">
        <v>33</v>
      </c>
      <c r="HW9" s="13">
        <v>493.45</v>
      </c>
      <c r="HX9" s="11">
        <v>15</v>
      </c>
      <c r="HY9" s="11"/>
      <c r="HZ9" s="13"/>
      <c r="IA9" s="11"/>
      <c r="IB9" s="12"/>
      <c r="IC9" s="12"/>
      <c r="ID9" s="11">
        <v>8</v>
      </c>
      <c r="IE9" s="13">
        <v>163.03</v>
      </c>
      <c r="IF9" s="11">
        <v>216</v>
      </c>
      <c r="IG9" s="11">
        <v>3</v>
      </c>
      <c r="IH9" s="13">
        <v>105.84</v>
      </c>
      <c r="II9" s="11">
        <v>80</v>
      </c>
      <c r="IJ9" s="12">
        <v>1.6667</v>
      </c>
      <c r="IK9" s="12">
        <v>0.5403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20</v>
      </c>
      <c r="JN9" s="13">
        <v>383.22</v>
      </c>
      <c r="JO9" s="11">
        <v>46</v>
      </c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222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</row>
    <row r="10">
      <c r="A10" s="10" t="s">
        <v>71</v>
      </c>
      <c r="B10" s="11">
        <v>831305</v>
      </c>
      <c r="C10" s="11">
        <f>=ROUNDDOWN(46.3502143816942,0)</f>
      </c>
      <c r="D10" s="11">
        <v>195994</v>
      </c>
      <c r="E10" s="12">
        <v>0.9083</v>
      </c>
      <c r="F10" s="11"/>
      <c r="G10" s="11">
        <f>=ROUNDDOWN({0},0)</f>
      </c>
      <c r="H10" s="11"/>
      <c r="I10" s="12">
        <v>0.6631</v>
      </c>
      <c r="J10" s="11">
        <v>23767</v>
      </c>
      <c r="K10" s="13">
        <v>1044974.2</v>
      </c>
      <c r="L10" s="11">
        <v>1143</v>
      </c>
      <c r="M10" s="14">
        <v>914.24</v>
      </c>
      <c r="N10" s="11">
        <v>33063</v>
      </c>
      <c r="O10" s="13">
        <v>1366638.42</v>
      </c>
      <c r="P10" s="11">
        <v>1184</v>
      </c>
      <c r="Q10" s="14">
        <v>1154.26</v>
      </c>
      <c r="R10" s="12">
        <v>-0.2812</v>
      </c>
      <c r="S10" s="12">
        <v>-0.2354</v>
      </c>
      <c r="T10" s="12">
        <v>-0.0346</v>
      </c>
      <c r="U10" s="12">
        <v>-0.2079</v>
      </c>
      <c r="V10" s="11">
        <v>9641</v>
      </c>
      <c r="W10" s="13">
        <v>474960.24</v>
      </c>
      <c r="X10" s="11">
        <v>978</v>
      </c>
      <c r="Y10" s="11">
        <v>16495</v>
      </c>
      <c r="Z10" s="13">
        <v>781729.94</v>
      </c>
      <c r="AA10" s="11">
        <v>940</v>
      </c>
      <c r="AB10" s="12">
        <v>-0.4155</v>
      </c>
      <c r="AC10" s="12">
        <v>-0.3924</v>
      </c>
      <c r="AD10" s="11">
        <v>2441</v>
      </c>
      <c r="AE10" s="13">
        <v>88724.86</v>
      </c>
      <c r="AF10" s="11">
        <v>953</v>
      </c>
      <c r="AG10" s="11">
        <v>1455</v>
      </c>
      <c r="AH10" s="13">
        <v>50178.13</v>
      </c>
      <c r="AI10" s="11">
        <v>986</v>
      </c>
      <c r="AJ10" s="12">
        <v>0.6777</v>
      </c>
      <c r="AK10" s="12">
        <v>0.7682</v>
      </c>
      <c r="AL10" s="11">
        <v>2550</v>
      </c>
      <c r="AM10" s="13">
        <v>100967.35</v>
      </c>
      <c r="AN10" s="11">
        <v>739</v>
      </c>
      <c r="AO10" s="11">
        <v>1142</v>
      </c>
      <c r="AP10" s="13">
        <v>42050.8</v>
      </c>
      <c r="AQ10" s="11">
        <v>769</v>
      </c>
      <c r="AR10" s="12">
        <v>1.2329</v>
      </c>
      <c r="AS10" s="12">
        <v>1.4011</v>
      </c>
      <c r="AT10" s="11">
        <v>2566</v>
      </c>
      <c r="AU10" s="13">
        <v>89492.72</v>
      </c>
      <c r="AV10" s="11">
        <v>904</v>
      </c>
      <c r="AW10" s="11">
        <v>5651</v>
      </c>
      <c r="AX10" s="13">
        <v>182539.57</v>
      </c>
      <c r="AY10" s="11">
        <v>995</v>
      </c>
      <c r="AZ10" s="12">
        <v>-0.5459</v>
      </c>
      <c r="BA10" s="12">
        <v>-0.5097</v>
      </c>
      <c r="BB10" s="11">
        <v>972</v>
      </c>
      <c r="BC10" s="13">
        <v>52282.88</v>
      </c>
      <c r="BD10" s="11">
        <v>864</v>
      </c>
      <c r="BE10" s="11">
        <v>1127</v>
      </c>
      <c r="BF10" s="13">
        <v>53554.99</v>
      </c>
      <c r="BG10" s="11">
        <v>1016</v>
      </c>
      <c r="BH10" s="12">
        <v>-0.1375</v>
      </c>
      <c r="BI10" s="12">
        <v>-0.0238</v>
      </c>
      <c r="BJ10" s="11">
        <v>2135</v>
      </c>
      <c r="BK10" s="13">
        <v>77484.04</v>
      </c>
      <c r="BL10" s="11">
        <v>927</v>
      </c>
      <c r="BM10" s="11">
        <v>3297</v>
      </c>
      <c r="BN10" s="13">
        <v>110590.9</v>
      </c>
      <c r="BO10" s="11">
        <v>954</v>
      </c>
      <c r="BP10" s="12">
        <v>-0.3524</v>
      </c>
      <c r="BQ10" s="12">
        <v>-0.2994</v>
      </c>
      <c r="BR10" s="11">
        <v>433</v>
      </c>
      <c r="BS10" s="13">
        <v>19347.85</v>
      </c>
      <c r="BT10" s="11">
        <v>949</v>
      </c>
      <c r="BU10" s="11">
        <v>554</v>
      </c>
      <c r="BV10" s="13">
        <v>20377.03</v>
      </c>
      <c r="BW10" s="11">
        <v>964</v>
      </c>
      <c r="BX10" s="12">
        <v>-0.2184</v>
      </c>
      <c r="BY10" s="12">
        <v>-0.0505</v>
      </c>
      <c r="BZ10" s="11">
        <v>144</v>
      </c>
      <c r="CA10" s="13">
        <v>5836.46</v>
      </c>
      <c r="CB10" s="11">
        <v>408</v>
      </c>
      <c r="CC10" s="11">
        <v>115</v>
      </c>
      <c r="CD10" s="13">
        <v>3518.25</v>
      </c>
      <c r="CE10" s="11">
        <v>495</v>
      </c>
      <c r="CF10" s="12">
        <v>0.2522</v>
      </c>
      <c r="CG10" s="12">
        <v>0.6589</v>
      </c>
      <c r="CH10" s="11">
        <v>1252</v>
      </c>
      <c r="CI10" s="13">
        <v>52841.05</v>
      </c>
      <c r="CJ10" s="11">
        <v>574</v>
      </c>
      <c r="CK10" s="11">
        <v>1432</v>
      </c>
      <c r="CL10" s="13">
        <v>42879.48</v>
      </c>
      <c r="CM10" s="11">
        <v>761</v>
      </c>
      <c r="CN10" s="12">
        <v>-0.1257</v>
      </c>
      <c r="CO10" s="12">
        <v>0.2323</v>
      </c>
      <c r="CP10" s="11">
        <v>224</v>
      </c>
      <c r="CQ10" s="13">
        <v>12353.84</v>
      </c>
      <c r="CR10" s="11">
        <v>709</v>
      </c>
      <c r="CS10" s="11">
        <v>63</v>
      </c>
      <c r="CT10" s="13">
        <v>3864.51</v>
      </c>
      <c r="CU10" s="11">
        <v>595</v>
      </c>
      <c r="CV10" s="12">
        <v>2.5556</v>
      </c>
      <c r="CW10" s="12">
        <v>2.1967</v>
      </c>
      <c r="CX10" s="11">
        <v>288</v>
      </c>
      <c r="CY10" s="13">
        <v>14866.24</v>
      </c>
      <c r="CZ10" s="11">
        <v>789</v>
      </c>
      <c r="DA10" s="11">
        <v>218</v>
      </c>
      <c r="DB10" s="13">
        <v>9871.08</v>
      </c>
      <c r="DC10" s="11">
        <v>529</v>
      </c>
      <c r="DD10" s="12">
        <v>0.3211</v>
      </c>
      <c r="DE10" s="12">
        <v>0.506</v>
      </c>
      <c r="DF10" s="11">
        <v>312</v>
      </c>
      <c r="DG10" s="13">
        <v>14960.05</v>
      </c>
      <c r="DH10" s="11">
        <v>798</v>
      </c>
      <c r="DI10" s="11">
        <v>323</v>
      </c>
      <c r="DJ10" s="13">
        <v>13473.41</v>
      </c>
      <c r="DK10" s="11">
        <v>890</v>
      </c>
      <c r="DL10" s="12">
        <v>-0.0341</v>
      </c>
      <c r="DM10" s="12">
        <v>0.1103</v>
      </c>
      <c r="DN10" s="11">
        <v>61</v>
      </c>
      <c r="DO10" s="13">
        <v>1997.43</v>
      </c>
      <c r="DP10" s="11">
        <v>330</v>
      </c>
      <c r="DQ10" s="11">
        <v>72</v>
      </c>
      <c r="DR10" s="13">
        <v>1585.56</v>
      </c>
      <c r="DS10" s="11">
        <v>71</v>
      </c>
      <c r="DT10" s="12">
        <v>-0.1528</v>
      </c>
      <c r="DU10" s="12">
        <v>0.2598</v>
      </c>
      <c r="DV10" s="11">
        <v>121</v>
      </c>
      <c r="DW10" s="13">
        <v>9869.35</v>
      </c>
      <c r="DX10" s="11"/>
      <c r="DY10" s="11">
        <v>119</v>
      </c>
      <c r="DZ10" s="13">
        <v>9816.65</v>
      </c>
      <c r="EA10" s="11"/>
      <c r="EB10" s="12">
        <v>0.0168</v>
      </c>
      <c r="EC10" s="12">
        <v>0.0054</v>
      </c>
      <c r="ED10" s="11">
        <v>55</v>
      </c>
      <c r="EE10" s="13">
        <v>5003.95</v>
      </c>
      <c r="EF10" s="11">
        <v>953</v>
      </c>
      <c r="EG10" s="11">
        <v>57</v>
      </c>
      <c r="EH10" s="13">
        <v>4545.72</v>
      </c>
      <c r="EI10" s="11">
        <v>1124</v>
      </c>
      <c r="EJ10" s="12">
        <v>-0.0351</v>
      </c>
      <c r="EK10" s="12">
        <v>0.1008</v>
      </c>
      <c r="EL10" s="11">
        <v>144</v>
      </c>
      <c r="EM10" s="13">
        <v>5878.47</v>
      </c>
      <c r="EN10" s="11">
        <v>108</v>
      </c>
      <c r="EO10" s="11">
        <v>115</v>
      </c>
      <c r="EP10" s="13">
        <v>4879.7</v>
      </c>
      <c r="EQ10" s="11">
        <v>102</v>
      </c>
      <c r="ER10" s="12">
        <v>0.2522</v>
      </c>
      <c r="ES10" s="12">
        <v>0.2047</v>
      </c>
      <c r="ET10" s="11">
        <v>214</v>
      </c>
      <c r="EU10" s="13">
        <v>9591.71</v>
      </c>
      <c r="EV10" s="11">
        <v>139</v>
      </c>
      <c r="EW10" s="11">
        <v>483</v>
      </c>
      <c r="EX10" s="13">
        <v>16891.11</v>
      </c>
      <c r="EY10" s="11">
        <v>326</v>
      </c>
      <c r="EZ10" s="12">
        <v>-0.5569</v>
      </c>
      <c r="FA10" s="12">
        <v>-0.4321</v>
      </c>
      <c r="FB10" s="11">
        <v>55</v>
      </c>
      <c r="FC10" s="13">
        <v>1635.99</v>
      </c>
      <c r="FD10" s="11">
        <v>536</v>
      </c>
      <c r="FE10" s="11"/>
      <c r="FF10" s="13"/>
      <c r="FG10" s="11"/>
      <c r="FH10" s="12"/>
      <c r="FI10" s="12"/>
      <c r="FJ10" s="11">
        <v>3</v>
      </c>
      <c r="FK10" s="13">
        <v>106.5</v>
      </c>
      <c r="FL10" s="11">
        <v>16</v>
      </c>
      <c r="FM10" s="11"/>
      <c r="FN10" s="13"/>
      <c r="FO10" s="11"/>
      <c r="FP10" s="12"/>
      <c r="FQ10" s="12"/>
      <c r="FR10" s="11">
        <v>100</v>
      </c>
      <c r="FS10" s="13">
        <v>3798.67</v>
      </c>
      <c r="FT10" s="11">
        <v>551</v>
      </c>
      <c r="FU10" s="11">
        <v>65</v>
      </c>
      <c r="FV10" s="13">
        <v>2661.28</v>
      </c>
      <c r="FW10" s="11">
        <v>361</v>
      </c>
      <c r="FX10" s="12">
        <v>0.5385</v>
      </c>
      <c r="FY10" s="12">
        <v>0.4274</v>
      </c>
      <c r="FZ10" s="11"/>
      <c r="GA10" s="13"/>
      <c r="GB10" s="11">
        <v>10</v>
      </c>
      <c r="GC10" s="11">
        <v>2</v>
      </c>
      <c r="GD10" s="13">
        <v>152.98</v>
      </c>
      <c r="GE10" s="11">
        <v>20</v>
      </c>
      <c r="GF10" s="12"/>
      <c r="GG10" s="12"/>
      <c r="GH10" s="11">
        <v>1</v>
      </c>
      <c r="GI10" s="13">
        <v>21.87</v>
      </c>
      <c r="GJ10" s="11"/>
      <c r="GK10" s="11">
        <v>22</v>
      </c>
      <c r="GL10" s="13">
        <v>463.09</v>
      </c>
      <c r="GM10" s="11">
        <v>9</v>
      </c>
      <c r="GN10" s="12">
        <v>-0.9545</v>
      </c>
      <c r="GO10" s="12">
        <v>-0.9528</v>
      </c>
      <c r="GP10" s="11">
        <v>7</v>
      </c>
      <c r="GQ10" s="13">
        <v>462.27</v>
      </c>
      <c r="GR10" s="11">
        <v>99</v>
      </c>
      <c r="GS10" s="11">
        <v>8</v>
      </c>
      <c r="GT10" s="13">
        <v>447.92</v>
      </c>
      <c r="GU10" s="11">
        <v>90</v>
      </c>
      <c r="GV10" s="12">
        <v>-0.125</v>
      </c>
      <c r="GW10" s="12">
        <v>0.032</v>
      </c>
      <c r="GX10" s="11">
        <v>1</v>
      </c>
      <c r="GY10" s="13">
        <v>66.49</v>
      </c>
      <c r="GZ10" s="11">
        <v>244</v>
      </c>
      <c r="HA10" s="11"/>
      <c r="HB10" s="13"/>
      <c r="HC10" s="11">
        <v>32</v>
      </c>
      <c r="HD10" s="12"/>
      <c r="HE10" s="12"/>
      <c r="HF10" s="11"/>
      <c r="HG10" s="13"/>
      <c r="HH10" s="11"/>
      <c r="HI10" s="11"/>
      <c r="HJ10" s="13"/>
      <c r="HK10" s="11"/>
      <c r="HL10" s="12"/>
      <c r="HM10" s="12"/>
      <c r="HN10" s="11"/>
      <c r="HO10" s="13"/>
      <c r="HP10" s="11">
        <v>724</v>
      </c>
      <c r="HQ10" s="11">
        <v>3</v>
      </c>
      <c r="HR10" s="13">
        <v>151.93</v>
      </c>
      <c r="HS10" s="11">
        <v>726</v>
      </c>
      <c r="HT10" s="12"/>
      <c r="HU10" s="12"/>
      <c r="HV10" s="11">
        <v>10</v>
      </c>
      <c r="HW10" s="13">
        <v>514.99</v>
      </c>
      <c r="HX10" s="11">
        <v>140</v>
      </c>
      <c r="HY10" s="11"/>
      <c r="HZ10" s="13"/>
      <c r="IA10" s="11"/>
      <c r="IB10" s="12"/>
      <c r="IC10" s="12"/>
      <c r="ID10" s="11">
        <v>3</v>
      </c>
      <c r="IE10" s="13">
        <v>95.43</v>
      </c>
      <c r="IF10" s="11">
        <v>380</v>
      </c>
      <c r="IG10" s="11">
        <v>15</v>
      </c>
      <c r="IH10" s="13">
        <v>323.5</v>
      </c>
      <c r="II10" s="11">
        <v>393</v>
      </c>
      <c r="IJ10" s="12">
        <v>-0.8</v>
      </c>
      <c r="IK10" s="12">
        <v>-0.705</v>
      </c>
      <c r="IL10" s="11">
        <v>9</v>
      </c>
      <c r="IM10" s="13">
        <v>415.23</v>
      </c>
      <c r="IN10" s="11">
        <v>124</v>
      </c>
      <c r="IO10" s="11">
        <v>6</v>
      </c>
      <c r="IP10" s="13">
        <v>302.48</v>
      </c>
      <c r="IQ10" s="11">
        <v>143</v>
      </c>
      <c r="IR10" s="12">
        <v>0.5</v>
      </c>
      <c r="IS10" s="12">
        <v>0.3728</v>
      </c>
      <c r="IT10" s="11">
        <v>25</v>
      </c>
      <c r="IU10" s="13">
        <v>1398.27</v>
      </c>
      <c r="IV10" s="11">
        <v>166</v>
      </c>
      <c r="IW10" s="11">
        <v>8</v>
      </c>
      <c r="IX10" s="13">
        <v>631.66</v>
      </c>
      <c r="IY10" s="11">
        <v>83</v>
      </c>
      <c r="IZ10" s="12">
        <v>2.125</v>
      </c>
      <c r="JA10" s="12">
        <v>1.2136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216</v>
      </c>
      <c r="JN10" s="13">
        <v>9156.75</v>
      </c>
      <c r="JO10" s="11">
        <v>434</v>
      </c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>
        <v>726</v>
      </c>
      <c r="KC10" s="11"/>
      <c r="KD10" s="13"/>
      <c r="KE10" s="11"/>
      <c r="KF10" s="12"/>
      <c r="KG10" s="12"/>
      <c r="KH10" s="11"/>
      <c r="KI10" s="13"/>
      <c r="KJ10" s="11">
        <v>3</v>
      </c>
      <c r="KK10" s="11"/>
      <c r="KL10" s="13"/>
      <c r="KM10" s="11"/>
      <c r="KN10" s="12"/>
      <c r="KO10" s="12"/>
    </row>
    <row r="11">
      <c r="A11" s="10" t="s">
        <v>72</v>
      </c>
      <c r="B11" s="11">
        <v>1958</v>
      </c>
      <c r="C11" s="11">
        <f>=ROUNDDOWN(48.95,0)</f>
      </c>
      <c r="D11" s="11">
        <v>899</v>
      </c>
      <c r="E11" s="12">
        <v>0.6109</v>
      </c>
      <c r="F11" s="11"/>
      <c r="G11" s="11">
        <f>=ROUNDDOWN({0},0)</f>
      </c>
      <c r="H11" s="11"/>
      <c r="I11" s="12"/>
      <c r="J11" s="11">
        <v>88</v>
      </c>
      <c r="K11" s="13">
        <v>22619.96</v>
      </c>
      <c r="L11" s="11">
        <v>74</v>
      </c>
      <c r="M11" s="14">
        <v>305.68</v>
      </c>
      <c r="N11" s="11">
        <v>22</v>
      </c>
      <c r="O11" s="13">
        <v>6134.44</v>
      </c>
      <c r="P11" s="11">
        <v>75</v>
      </c>
      <c r="Q11" s="14">
        <v>81.79</v>
      </c>
      <c r="R11" s="12">
        <v>3</v>
      </c>
      <c r="S11" s="12">
        <v>2.6874</v>
      </c>
      <c r="T11" s="12">
        <v>-0.0133</v>
      </c>
      <c r="U11" s="12">
        <v>2.7374</v>
      </c>
      <c r="V11" s="11"/>
      <c r="W11" s="13"/>
      <c r="X11" s="11"/>
      <c r="Y11" s="11"/>
      <c r="Z11" s="13"/>
      <c r="AA11" s="11"/>
      <c r="AB11" s="12"/>
      <c r="AC11" s="12"/>
      <c r="AD11" s="11">
        <v>1</v>
      </c>
      <c r="AE11" s="13">
        <v>132.8</v>
      </c>
      <c r="AF11" s="11">
        <v>60</v>
      </c>
      <c r="AG11" s="11"/>
      <c r="AH11" s="13"/>
      <c r="AI11" s="11">
        <v>25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87</v>
      </c>
      <c r="BS11" s="13">
        <v>22487.16</v>
      </c>
      <c r="BT11" s="11">
        <v>74</v>
      </c>
      <c r="BU11" s="11">
        <v>21</v>
      </c>
      <c r="BV11" s="13">
        <v>6091.25</v>
      </c>
      <c r="BW11" s="11">
        <v>75</v>
      </c>
      <c r="BX11" s="12">
        <v>3.1429</v>
      </c>
      <c r="BY11" s="12">
        <v>2.6917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>
        <v>22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>
        <v>60</v>
      </c>
      <c r="HQ11" s="11">
        <v>1</v>
      </c>
      <c r="HR11" s="13">
        <v>43.19</v>
      </c>
      <c r="HS11" s="11">
        <v>56</v>
      </c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</row>
    <row r="12">
      <c r="A12" s="10" t="s">
        <v>73</v>
      </c>
      <c r="B12" s="11">
        <v>76621</v>
      </c>
      <c r="C12" s="11">
        <f>=ROUNDDOWN(14.382437962233,0)</f>
      </c>
      <c r="D12" s="11">
        <v>69169</v>
      </c>
      <c r="E12" s="12">
        <v>0.8104</v>
      </c>
      <c r="F12" s="11"/>
      <c r="G12" s="11">
        <f>=ROUNDDOWN({0},0)</f>
      </c>
      <c r="H12" s="11">
        <v>576</v>
      </c>
      <c r="I12" s="12">
        <v>0.7669</v>
      </c>
      <c r="J12" s="11">
        <v>12656</v>
      </c>
      <c r="K12" s="13">
        <v>2169388.92</v>
      </c>
      <c r="L12" s="11">
        <v>441</v>
      </c>
      <c r="M12" s="14">
        <v>4919.25</v>
      </c>
      <c r="N12" s="11">
        <v>13457</v>
      </c>
      <c r="O12" s="13">
        <v>2266015.31</v>
      </c>
      <c r="P12" s="11">
        <v>644</v>
      </c>
      <c r="Q12" s="14">
        <v>3518.66</v>
      </c>
      <c r="R12" s="12">
        <v>-0.0595</v>
      </c>
      <c r="S12" s="12">
        <v>-0.0426</v>
      </c>
      <c r="T12" s="12">
        <v>-0.3152</v>
      </c>
      <c r="U12" s="12">
        <v>0.398</v>
      </c>
      <c r="V12" s="11">
        <v>901</v>
      </c>
      <c r="W12" s="13">
        <v>149151.69</v>
      </c>
      <c r="X12" s="11">
        <v>214</v>
      </c>
      <c r="Y12" s="11">
        <v>594</v>
      </c>
      <c r="Z12" s="13">
        <v>103601.17</v>
      </c>
      <c r="AA12" s="11">
        <v>246</v>
      </c>
      <c r="AB12" s="12">
        <v>0.5168</v>
      </c>
      <c r="AC12" s="12">
        <v>0.4397</v>
      </c>
      <c r="AD12" s="11">
        <v>4443</v>
      </c>
      <c r="AE12" s="13">
        <v>766788.36</v>
      </c>
      <c r="AF12" s="11">
        <v>435</v>
      </c>
      <c r="AG12" s="11">
        <v>4916</v>
      </c>
      <c r="AH12" s="13">
        <v>803499.46</v>
      </c>
      <c r="AI12" s="11">
        <v>635</v>
      </c>
      <c r="AJ12" s="12">
        <v>-0.0962</v>
      </c>
      <c r="AK12" s="12">
        <v>-0.0457</v>
      </c>
      <c r="AL12" s="11">
        <v>110</v>
      </c>
      <c r="AM12" s="13">
        <v>29009.96</v>
      </c>
      <c r="AN12" s="11">
        <v>201</v>
      </c>
      <c r="AO12" s="11">
        <v>54</v>
      </c>
      <c r="AP12" s="13">
        <v>8576.41</v>
      </c>
      <c r="AQ12" s="11">
        <v>283</v>
      </c>
      <c r="AR12" s="12">
        <v>1.037</v>
      </c>
      <c r="AS12" s="12">
        <v>2.3825</v>
      </c>
      <c r="AT12" s="11">
        <v>1206</v>
      </c>
      <c r="AU12" s="13">
        <v>174689.24</v>
      </c>
      <c r="AV12" s="11">
        <v>388</v>
      </c>
      <c r="AW12" s="11">
        <v>250</v>
      </c>
      <c r="AX12" s="13">
        <v>37995.86</v>
      </c>
      <c r="AY12" s="11">
        <v>608</v>
      </c>
      <c r="AZ12" s="12">
        <v>3.824</v>
      </c>
      <c r="BA12" s="12">
        <v>3.5976</v>
      </c>
      <c r="BB12" s="11">
        <v>747</v>
      </c>
      <c r="BC12" s="13">
        <v>152188.09</v>
      </c>
      <c r="BD12" s="11">
        <v>383</v>
      </c>
      <c r="BE12" s="11">
        <v>1159</v>
      </c>
      <c r="BF12" s="13">
        <v>255972.77</v>
      </c>
      <c r="BG12" s="11">
        <v>618</v>
      </c>
      <c r="BH12" s="12">
        <v>-0.3555</v>
      </c>
      <c r="BI12" s="12">
        <v>-0.4055</v>
      </c>
      <c r="BJ12" s="11">
        <v>477</v>
      </c>
      <c r="BK12" s="13">
        <v>77257.29</v>
      </c>
      <c r="BL12" s="11">
        <v>353</v>
      </c>
      <c r="BM12" s="11">
        <v>1363</v>
      </c>
      <c r="BN12" s="13">
        <v>222385.7</v>
      </c>
      <c r="BO12" s="11">
        <v>512</v>
      </c>
      <c r="BP12" s="12">
        <v>-0.65</v>
      </c>
      <c r="BQ12" s="12">
        <v>-0.6526</v>
      </c>
      <c r="BR12" s="11">
        <v>960</v>
      </c>
      <c r="BS12" s="13">
        <v>192408.17</v>
      </c>
      <c r="BT12" s="11">
        <v>435</v>
      </c>
      <c r="BU12" s="11">
        <v>971</v>
      </c>
      <c r="BV12" s="13">
        <v>192361.27</v>
      </c>
      <c r="BW12" s="11">
        <v>616</v>
      </c>
      <c r="BX12" s="12">
        <v>-0.0113</v>
      </c>
      <c r="BY12" s="12">
        <v>0.0002</v>
      </c>
      <c r="BZ12" s="11">
        <v>1517</v>
      </c>
      <c r="CA12" s="13">
        <v>287584.37</v>
      </c>
      <c r="CB12" s="11">
        <v>170</v>
      </c>
      <c r="CC12" s="11">
        <v>913</v>
      </c>
      <c r="CD12" s="13">
        <v>164394.46</v>
      </c>
      <c r="CE12" s="11">
        <v>206</v>
      </c>
      <c r="CF12" s="12">
        <v>0.6616</v>
      </c>
      <c r="CG12" s="12">
        <v>0.7494</v>
      </c>
      <c r="CH12" s="11">
        <v>1349</v>
      </c>
      <c r="CI12" s="13">
        <v>176871.87</v>
      </c>
      <c r="CJ12" s="11">
        <v>271</v>
      </c>
      <c r="CK12" s="11">
        <v>2043</v>
      </c>
      <c r="CL12" s="13">
        <v>269332.76</v>
      </c>
      <c r="CM12" s="11">
        <v>502</v>
      </c>
      <c r="CN12" s="12">
        <v>-0.3397</v>
      </c>
      <c r="CO12" s="12">
        <v>-0.3433</v>
      </c>
      <c r="CP12" s="11"/>
      <c r="CQ12" s="13"/>
      <c r="CR12" s="11">
        <v>356</v>
      </c>
      <c r="CS12" s="11"/>
      <c r="CT12" s="13"/>
      <c r="CU12" s="11">
        <v>517</v>
      </c>
      <c r="CV12" s="12"/>
      <c r="CW12" s="12"/>
      <c r="CX12" s="11">
        <v>477</v>
      </c>
      <c r="CY12" s="13">
        <v>84833.26</v>
      </c>
      <c r="CZ12" s="11">
        <v>339</v>
      </c>
      <c r="DA12" s="11">
        <v>136</v>
      </c>
      <c r="DB12" s="13">
        <v>25981.62</v>
      </c>
      <c r="DC12" s="11">
        <v>451</v>
      </c>
      <c r="DD12" s="12">
        <v>2.5074</v>
      </c>
      <c r="DE12" s="12">
        <v>2.2651</v>
      </c>
      <c r="DF12" s="11"/>
      <c r="DG12" s="13"/>
      <c r="DH12" s="11"/>
      <c r="DI12" s="11">
        <v>3</v>
      </c>
      <c r="DJ12" s="13">
        <v>879.36</v>
      </c>
      <c r="DK12" s="11">
        <v>272</v>
      </c>
      <c r="DL12" s="12"/>
      <c r="DM12" s="12"/>
      <c r="DN12" s="11">
        <v>236</v>
      </c>
      <c r="DO12" s="13">
        <v>45156.91</v>
      </c>
      <c r="DP12" s="11">
        <v>201</v>
      </c>
      <c r="DQ12" s="11">
        <v>592</v>
      </c>
      <c r="DR12" s="13">
        <v>118980.31</v>
      </c>
      <c r="DS12" s="11">
        <v>288</v>
      </c>
      <c r="DT12" s="12">
        <v>-0.6014</v>
      </c>
      <c r="DU12" s="12">
        <v>-0.6205</v>
      </c>
      <c r="DV12" s="11"/>
      <c r="DW12" s="13"/>
      <c r="DX12" s="11"/>
      <c r="DY12" s="11"/>
      <c r="DZ12" s="13"/>
      <c r="EA12" s="11"/>
      <c r="EB12" s="12"/>
      <c r="EC12" s="12"/>
      <c r="ED12" s="11">
        <v>5</v>
      </c>
      <c r="EE12" s="13">
        <v>1914.3</v>
      </c>
      <c r="EF12" s="11">
        <v>355</v>
      </c>
      <c r="EG12" s="11">
        <v>5</v>
      </c>
      <c r="EH12" s="13">
        <v>1500.99</v>
      </c>
      <c r="EI12" s="11">
        <v>570</v>
      </c>
      <c r="EJ12" s="12"/>
      <c r="EK12" s="12">
        <v>0.2754</v>
      </c>
      <c r="EL12" s="11">
        <v>36</v>
      </c>
      <c r="EM12" s="13">
        <v>4773.78</v>
      </c>
      <c r="EN12" s="11">
        <v>139</v>
      </c>
      <c r="EO12" s="11">
        <v>52</v>
      </c>
      <c r="EP12" s="13">
        <v>6537.2</v>
      </c>
      <c r="EQ12" s="11">
        <v>206</v>
      </c>
      <c r="ER12" s="12">
        <v>-0.3077</v>
      </c>
      <c r="ES12" s="12">
        <v>-0.2698</v>
      </c>
      <c r="ET12" s="11"/>
      <c r="EU12" s="13"/>
      <c r="EV12" s="11"/>
      <c r="EW12" s="11"/>
      <c r="EX12" s="13"/>
      <c r="EY12" s="11"/>
      <c r="EZ12" s="12"/>
      <c r="FA12" s="12"/>
      <c r="FB12" s="11">
        <v>10</v>
      </c>
      <c r="FC12" s="13">
        <v>2937.73</v>
      </c>
      <c r="FD12" s="11">
        <v>384</v>
      </c>
      <c r="FE12" s="11"/>
      <c r="FF12" s="13"/>
      <c r="FG12" s="11"/>
      <c r="FH12" s="12"/>
      <c r="FI12" s="12"/>
      <c r="FJ12" s="11">
        <v>82</v>
      </c>
      <c r="FK12" s="13">
        <v>9374</v>
      </c>
      <c r="FL12" s="11">
        <v>263</v>
      </c>
      <c r="FM12" s="11">
        <v>122</v>
      </c>
      <c r="FN12" s="13">
        <v>13474.79</v>
      </c>
      <c r="FO12" s="11">
        <v>350</v>
      </c>
      <c r="FP12" s="12">
        <v>-0.3279</v>
      </c>
      <c r="FQ12" s="12">
        <v>-0.3043</v>
      </c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>
        <v>8</v>
      </c>
      <c r="GC12" s="11"/>
      <c r="GD12" s="13"/>
      <c r="GE12" s="11"/>
      <c r="GF12" s="12"/>
      <c r="GG12" s="12"/>
      <c r="GH12" s="11">
        <v>60</v>
      </c>
      <c r="GI12" s="13">
        <v>8399.62</v>
      </c>
      <c r="GJ12" s="11"/>
      <c r="GK12" s="11">
        <v>144</v>
      </c>
      <c r="GL12" s="13">
        <v>20460.87</v>
      </c>
      <c r="GM12" s="11">
        <v>319</v>
      </c>
      <c r="GN12" s="12">
        <v>-0.5833</v>
      </c>
      <c r="GO12" s="12">
        <v>-0.5895</v>
      </c>
      <c r="GP12" s="11">
        <v>5</v>
      </c>
      <c r="GQ12" s="13">
        <v>598.5</v>
      </c>
      <c r="GR12" s="11">
        <v>34</v>
      </c>
      <c r="GS12" s="11">
        <v>3</v>
      </c>
      <c r="GT12" s="13">
        <v>327.98</v>
      </c>
      <c r="GU12" s="11">
        <v>35</v>
      </c>
      <c r="GV12" s="12">
        <v>0.6667</v>
      </c>
      <c r="GW12" s="12">
        <v>0.8248</v>
      </c>
      <c r="GX12" s="11"/>
      <c r="GY12" s="13"/>
      <c r="GZ12" s="11">
        <v>63</v>
      </c>
      <c r="HA12" s="11"/>
      <c r="HB12" s="13"/>
      <c r="HC12" s="11">
        <v>62</v>
      </c>
      <c r="HD12" s="12"/>
      <c r="HE12" s="12"/>
      <c r="HF12" s="11">
        <v>18</v>
      </c>
      <c r="HG12" s="13">
        <v>2320.4</v>
      </c>
      <c r="HH12" s="11">
        <v>318</v>
      </c>
      <c r="HI12" s="11">
        <v>60</v>
      </c>
      <c r="HJ12" s="13">
        <v>8559.48</v>
      </c>
      <c r="HK12" s="11">
        <v>476</v>
      </c>
      <c r="HL12" s="12">
        <v>-0.7</v>
      </c>
      <c r="HM12" s="12">
        <v>-0.7289</v>
      </c>
      <c r="HN12" s="11">
        <v>17</v>
      </c>
      <c r="HO12" s="13">
        <v>3131.38</v>
      </c>
      <c r="HP12" s="11">
        <v>374</v>
      </c>
      <c r="HQ12" s="11">
        <v>77</v>
      </c>
      <c r="HR12" s="13">
        <v>11192.85</v>
      </c>
      <c r="HS12" s="11">
        <v>466</v>
      </c>
      <c r="HT12" s="12">
        <v>-0.7792</v>
      </c>
      <c r="HU12" s="12">
        <v>-0.7202</v>
      </c>
      <c r="HV12" s="11"/>
      <c r="HW12" s="13"/>
      <c r="HX12" s="11">
        <v>19</v>
      </c>
      <c r="HY12" s="11"/>
      <c r="HZ12" s="13"/>
      <c r="IA12" s="11"/>
      <c r="IB12" s="12"/>
      <c r="IC12" s="12"/>
      <c r="ID12" s="11"/>
      <c r="IE12" s="13"/>
      <c r="IF12" s="11">
        <v>4</v>
      </c>
      <c r="IG12" s="11"/>
      <c r="IH12" s="13"/>
      <c r="II12" s="11">
        <v>14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>
        <v>1</v>
      </c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17</v>
      </c>
      <c r="KC12" s="11"/>
      <c r="KD12" s="13"/>
      <c r="KE12" s="11"/>
      <c r="KF12" s="12"/>
      <c r="KG12" s="12"/>
      <c r="KH12" s="11"/>
      <c r="KI12" s="13"/>
      <c r="KJ12" s="11">
        <v>46</v>
      </c>
      <c r="KK12" s="11"/>
      <c r="KL12" s="13"/>
      <c r="KM12" s="11"/>
      <c r="KN12" s="12"/>
      <c r="KO12" s="12"/>
    </row>
    <row r="13">
      <c r="A13" s="10" t="s">
        <v>74</v>
      </c>
      <c r="B13" s="11">
        <v>31391</v>
      </c>
      <c r="C13" s="11">
        <f>=ROUNDDOWN(36.2859784995954,0)</f>
      </c>
      <c r="D13" s="11">
        <v>12614</v>
      </c>
      <c r="E13" s="12">
        <v>0.9532</v>
      </c>
      <c r="F13" s="11"/>
      <c r="G13" s="11">
        <f>=ROUNDDOWN({0},0)</f>
      </c>
      <c r="H13" s="11"/>
      <c r="I13" s="12"/>
      <c r="J13" s="11">
        <v>750</v>
      </c>
      <c r="K13" s="13">
        <v>61615.12</v>
      </c>
      <c r="L13" s="11">
        <v>195</v>
      </c>
      <c r="M13" s="14">
        <v>315.97</v>
      </c>
      <c r="N13" s="11">
        <v>775</v>
      </c>
      <c r="O13" s="13">
        <v>66119.72</v>
      </c>
      <c r="P13" s="11"/>
      <c r="Q13" s="14"/>
      <c r="R13" s="12">
        <v>-0.0323</v>
      </c>
      <c r="S13" s="12">
        <v>-0.0681</v>
      </c>
      <c r="T13" s="12"/>
      <c r="U13" s="12"/>
      <c r="V13" s="11">
        <v>114</v>
      </c>
      <c r="W13" s="13">
        <v>11561.19</v>
      </c>
      <c r="X13" s="11">
        <v>188</v>
      </c>
      <c r="Y13" s="11">
        <v>133</v>
      </c>
      <c r="Z13" s="13">
        <v>11644.17</v>
      </c>
      <c r="AA13" s="11"/>
      <c r="AB13" s="12">
        <v>-0.1429</v>
      </c>
      <c r="AC13" s="12">
        <v>-0.0071</v>
      </c>
      <c r="AD13" s="11">
        <v>168</v>
      </c>
      <c r="AE13" s="13">
        <v>12081.97</v>
      </c>
      <c r="AF13" s="11">
        <v>195</v>
      </c>
      <c r="AG13" s="11">
        <v>192</v>
      </c>
      <c r="AH13" s="13">
        <v>12572.62</v>
      </c>
      <c r="AI13" s="11"/>
      <c r="AJ13" s="12">
        <v>-0.125</v>
      </c>
      <c r="AK13" s="12">
        <v>-0.039</v>
      </c>
      <c r="AL13" s="11">
        <v>53</v>
      </c>
      <c r="AM13" s="13">
        <v>3651.84</v>
      </c>
      <c r="AN13" s="11">
        <v>70</v>
      </c>
      <c r="AO13" s="11">
        <v>30</v>
      </c>
      <c r="AP13" s="13">
        <v>2887.69</v>
      </c>
      <c r="AQ13" s="11"/>
      <c r="AR13" s="12">
        <v>0.7667</v>
      </c>
      <c r="AS13" s="12">
        <v>0.2646</v>
      </c>
      <c r="AT13" s="11">
        <v>26</v>
      </c>
      <c r="AU13" s="13">
        <v>1584.31</v>
      </c>
      <c r="AV13" s="11">
        <v>96</v>
      </c>
      <c r="AW13" s="11">
        <v>29</v>
      </c>
      <c r="AX13" s="13">
        <v>2902.23</v>
      </c>
      <c r="AY13" s="11"/>
      <c r="AZ13" s="12">
        <v>-0.1034</v>
      </c>
      <c r="BA13" s="12">
        <v>-0.4541</v>
      </c>
      <c r="BB13" s="11">
        <v>183</v>
      </c>
      <c r="BC13" s="13">
        <v>13977.58</v>
      </c>
      <c r="BD13" s="11">
        <v>193</v>
      </c>
      <c r="BE13" s="11">
        <v>143</v>
      </c>
      <c r="BF13" s="13">
        <v>11629</v>
      </c>
      <c r="BG13" s="11"/>
      <c r="BH13" s="12">
        <v>0.2797</v>
      </c>
      <c r="BI13" s="12">
        <v>0.202</v>
      </c>
      <c r="BJ13" s="11">
        <v>21</v>
      </c>
      <c r="BK13" s="13">
        <v>1971.08</v>
      </c>
      <c r="BL13" s="11">
        <v>108</v>
      </c>
      <c r="BM13" s="11">
        <v>71</v>
      </c>
      <c r="BN13" s="13">
        <v>5849.82</v>
      </c>
      <c r="BO13" s="11"/>
      <c r="BP13" s="12">
        <v>-0.7042</v>
      </c>
      <c r="BQ13" s="12">
        <v>-0.6631</v>
      </c>
      <c r="BR13" s="11">
        <v>134</v>
      </c>
      <c r="BS13" s="13">
        <v>11828.12</v>
      </c>
      <c r="BT13" s="11">
        <v>195</v>
      </c>
      <c r="BU13" s="11">
        <v>134</v>
      </c>
      <c r="BV13" s="13">
        <v>14093.87</v>
      </c>
      <c r="BW13" s="11"/>
      <c r="BX13" s="12"/>
      <c r="BY13" s="12">
        <v>-0.1608</v>
      </c>
      <c r="BZ13" s="11"/>
      <c r="CA13" s="13"/>
      <c r="CB13" s="11">
        <v>4</v>
      </c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>
        <v>7</v>
      </c>
      <c r="CQ13" s="13">
        <v>1185.93</v>
      </c>
      <c r="CR13" s="11">
        <v>195</v>
      </c>
      <c r="CS13" s="11">
        <v>8</v>
      </c>
      <c r="CT13" s="13">
        <v>1275.92</v>
      </c>
      <c r="CU13" s="11"/>
      <c r="CV13" s="12">
        <v>-0.125</v>
      </c>
      <c r="CW13" s="12">
        <v>-0.0705</v>
      </c>
      <c r="CX13" s="11">
        <v>23</v>
      </c>
      <c r="CY13" s="13">
        <v>1953.11</v>
      </c>
      <c r="CZ13" s="11">
        <v>98</v>
      </c>
      <c r="DA13" s="11">
        <v>9</v>
      </c>
      <c r="DB13" s="13">
        <v>807.02</v>
      </c>
      <c r="DC13" s="11"/>
      <c r="DD13" s="12">
        <v>1.5556</v>
      </c>
      <c r="DE13" s="12">
        <v>1.4202</v>
      </c>
      <c r="DF13" s="11">
        <v>13</v>
      </c>
      <c r="DG13" s="13">
        <v>1581.18</v>
      </c>
      <c r="DH13" s="11">
        <v>44</v>
      </c>
      <c r="DI13" s="11">
        <v>15</v>
      </c>
      <c r="DJ13" s="13">
        <v>1321.92</v>
      </c>
      <c r="DK13" s="11"/>
      <c r="DL13" s="12">
        <v>-0.1333</v>
      </c>
      <c r="DM13" s="12">
        <v>0.1961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195</v>
      </c>
      <c r="EG13" s="11">
        <v>3</v>
      </c>
      <c r="EH13" s="13">
        <v>472.77</v>
      </c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82</v>
      </c>
      <c r="FE13" s="11"/>
      <c r="FF13" s="13"/>
      <c r="FG13" s="11"/>
      <c r="FH13" s="12"/>
      <c r="FI13" s="12"/>
      <c r="FJ13" s="11">
        <v>2</v>
      </c>
      <c r="FK13" s="13">
        <v>222.27</v>
      </c>
      <c r="FL13" s="11">
        <v>43</v>
      </c>
      <c r="FM13" s="11">
        <v>5</v>
      </c>
      <c r="FN13" s="13">
        <v>301.27</v>
      </c>
      <c r="FO13" s="11"/>
      <c r="FP13" s="12">
        <v>-0.6</v>
      </c>
      <c r="FQ13" s="12">
        <v>-0.2622</v>
      </c>
      <c r="FR13" s="11"/>
      <c r="FS13" s="13"/>
      <c r="FT13" s="11">
        <v>22</v>
      </c>
      <c r="FU13" s="11">
        <v>1</v>
      </c>
      <c r="FV13" s="13">
        <v>119.74</v>
      </c>
      <c r="FW13" s="11"/>
      <c r="FX13" s="12"/>
      <c r="FY13" s="12"/>
      <c r="FZ13" s="11">
        <v>5</v>
      </c>
      <c r="GA13" s="13"/>
      <c r="GB13" s="11">
        <v>82</v>
      </c>
      <c r="GC13" s="11"/>
      <c r="GD13" s="13"/>
      <c r="GE13" s="11"/>
      <c r="GF13" s="12"/>
      <c r="GG13" s="12"/>
      <c r="GH13" s="11"/>
      <c r="GI13" s="13"/>
      <c r="GJ13" s="11"/>
      <c r="GK13" s="11">
        <v>1</v>
      </c>
      <c r="GL13" s="13">
        <v>156.01</v>
      </c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121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>
        <v>60</v>
      </c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1</v>
      </c>
      <c r="IE13" s="13">
        <v>16.54</v>
      </c>
      <c r="IF13" s="11">
        <v>68</v>
      </c>
      <c r="IG13" s="11">
        <v>1</v>
      </c>
      <c r="IH13" s="13">
        <v>85.67</v>
      </c>
      <c r="II13" s="11"/>
      <c r="IJ13" s="12"/>
      <c r="IK13" s="12">
        <v>-0.8069</v>
      </c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>
        <v>83</v>
      </c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</row>
    <row r="14">
      <c r="A14" s="10" t="s">
        <v>75</v>
      </c>
      <c r="B14" s="11">
        <v>5569</v>
      </c>
      <c r="C14" s="11">
        <f>=ROUNDDOWN(10.3841133693828,0)</f>
      </c>
      <c r="D14" s="11">
        <v>9133</v>
      </c>
      <c r="E14" s="12">
        <v>0.6506</v>
      </c>
      <c r="F14" s="11"/>
      <c r="G14" s="11">
        <f>=ROUNDDOWN({0},0)</f>
      </c>
      <c r="H14" s="11"/>
      <c r="I14" s="12"/>
      <c r="J14" s="11">
        <v>787</v>
      </c>
      <c r="K14" s="13">
        <v>56252.95</v>
      </c>
      <c r="L14" s="11">
        <v>73</v>
      </c>
      <c r="M14" s="14">
        <v>770.59</v>
      </c>
      <c r="N14" s="11">
        <v>1173</v>
      </c>
      <c r="O14" s="13">
        <v>80955.23</v>
      </c>
      <c r="P14" s="11">
        <v>151</v>
      </c>
      <c r="Q14" s="14">
        <v>536.13</v>
      </c>
      <c r="R14" s="12">
        <v>-0.3291</v>
      </c>
      <c r="S14" s="12">
        <v>-0.3051</v>
      </c>
      <c r="T14" s="12">
        <v>-0.5166</v>
      </c>
      <c r="U14" s="12">
        <v>0.4373</v>
      </c>
      <c r="V14" s="11">
        <v>61</v>
      </c>
      <c r="W14" s="13">
        <v>4659.17</v>
      </c>
      <c r="X14" s="11">
        <v>53</v>
      </c>
      <c r="Y14" s="11">
        <v>253</v>
      </c>
      <c r="Z14" s="13">
        <v>16999.88</v>
      </c>
      <c r="AA14" s="11">
        <v>79</v>
      </c>
      <c r="AB14" s="12">
        <v>-0.7589</v>
      </c>
      <c r="AC14" s="12">
        <v>-0.7259</v>
      </c>
      <c r="AD14" s="11">
        <v>269</v>
      </c>
      <c r="AE14" s="13">
        <v>17282.95</v>
      </c>
      <c r="AF14" s="11">
        <v>74</v>
      </c>
      <c r="AG14" s="11">
        <v>237</v>
      </c>
      <c r="AH14" s="13">
        <v>15737.19</v>
      </c>
      <c r="AI14" s="11">
        <v>150</v>
      </c>
      <c r="AJ14" s="12">
        <v>0.135</v>
      </c>
      <c r="AK14" s="12">
        <v>0.0982</v>
      </c>
      <c r="AL14" s="11">
        <v>22</v>
      </c>
      <c r="AM14" s="13">
        <v>1265.88</v>
      </c>
      <c r="AN14" s="11">
        <v>51</v>
      </c>
      <c r="AO14" s="11">
        <v>24</v>
      </c>
      <c r="AP14" s="13">
        <v>1586.49</v>
      </c>
      <c r="AQ14" s="11">
        <v>109</v>
      </c>
      <c r="AR14" s="12">
        <v>-0.0833</v>
      </c>
      <c r="AS14" s="12">
        <v>-0.2021</v>
      </c>
      <c r="AT14" s="11">
        <v>73</v>
      </c>
      <c r="AU14" s="13">
        <v>4774.3</v>
      </c>
      <c r="AV14" s="11">
        <v>74</v>
      </c>
      <c r="AW14" s="11">
        <v>68</v>
      </c>
      <c r="AX14" s="13">
        <v>3725.81</v>
      </c>
      <c r="AY14" s="11">
        <v>150</v>
      </c>
      <c r="AZ14" s="12">
        <v>0.0735</v>
      </c>
      <c r="BA14" s="12">
        <v>0.2814</v>
      </c>
      <c r="BB14" s="11">
        <v>64</v>
      </c>
      <c r="BC14" s="13">
        <v>6056.04</v>
      </c>
      <c r="BD14" s="11">
        <v>42</v>
      </c>
      <c r="BE14" s="11">
        <v>97</v>
      </c>
      <c r="BF14" s="13">
        <v>8300.75</v>
      </c>
      <c r="BG14" s="11">
        <v>150</v>
      </c>
      <c r="BH14" s="12">
        <v>-0.3402</v>
      </c>
      <c r="BI14" s="12">
        <v>-0.2704</v>
      </c>
      <c r="BJ14" s="11">
        <v>23</v>
      </c>
      <c r="BK14" s="13">
        <v>1043.6</v>
      </c>
      <c r="BL14" s="11">
        <v>73</v>
      </c>
      <c r="BM14" s="11">
        <v>11</v>
      </c>
      <c r="BN14" s="13">
        <v>766.17</v>
      </c>
      <c r="BO14" s="11">
        <v>130</v>
      </c>
      <c r="BP14" s="12">
        <v>1.0909</v>
      </c>
      <c r="BQ14" s="12">
        <v>0.3621</v>
      </c>
      <c r="BR14" s="11">
        <v>116</v>
      </c>
      <c r="BS14" s="13">
        <v>8842.52</v>
      </c>
      <c r="BT14" s="11">
        <v>74</v>
      </c>
      <c r="BU14" s="11">
        <v>134</v>
      </c>
      <c r="BV14" s="13">
        <v>9827.75</v>
      </c>
      <c r="BW14" s="11">
        <v>151</v>
      </c>
      <c r="BX14" s="12">
        <v>-0.1343</v>
      </c>
      <c r="BY14" s="12">
        <v>-0.1002</v>
      </c>
      <c r="BZ14" s="11">
        <v>20</v>
      </c>
      <c r="CA14" s="13">
        <v>1150.01</v>
      </c>
      <c r="CB14" s="11">
        <v>54</v>
      </c>
      <c r="CC14" s="11"/>
      <c r="CD14" s="13"/>
      <c r="CE14" s="11">
        <v>9</v>
      </c>
      <c r="CF14" s="12"/>
      <c r="CG14" s="12"/>
      <c r="CH14" s="11">
        <v>26</v>
      </c>
      <c r="CI14" s="13">
        <v>1658.28</v>
      </c>
      <c r="CJ14" s="11">
        <v>62</v>
      </c>
      <c r="CK14" s="11">
        <v>47</v>
      </c>
      <c r="CL14" s="13">
        <v>3626.75</v>
      </c>
      <c r="CM14" s="11">
        <v>134</v>
      </c>
      <c r="CN14" s="12">
        <v>-0.4468</v>
      </c>
      <c r="CO14" s="12">
        <v>-0.5428</v>
      </c>
      <c r="CP14" s="11"/>
      <c r="CQ14" s="13"/>
      <c r="CR14" s="11">
        <v>70</v>
      </c>
      <c r="CS14" s="11"/>
      <c r="CT14" s="13"/>
      <c r="CU14" s="11">
        <v>122</v>
      </c>
      <c r="CV14" s="12"/>
      <c r="CW14" s="12"/>
      <c r="CX14" s="11">
        <v>24</v>
      </c>
      <c r="CY14" s="13">
        <v>1754.43</v>
      </c>
      <c r="CZ14" s="11">
        <v>57</v>
      </c>
      <c r="DA14" s="11">
        <v>73</v>
      </c>
      <c r="DB14" s="13">
        <v>3727.84</v>
      </c>
      <c r="DC14" s="11">
        <v>114</v>
      </c>
      <c r="DD14" s="12">
        <v>-0.6712</v>
      </c>
      <c r="DE14" s="12">
        <v>-0.5294</v>
      </c>
      <c r="DF14" s="11"/>
      <c r="DG14" s="13"/>
      <c r="DH14" s="11"/>
      <c r="DI14" s="11"/>
      <c r="DJ14" s="13"/>
      <c r="DK14" s="11"/>
      <c r="DL14" s="12"/>
      <c r="DM14" s="12"/>
      <c r="DN14" s="11">
        <v>18</v>
      </c>
      <c r="DO14" s="13">
        <v>1253.55</v>
      </c>
      <c r="DP14" s="11">
        <v>25</v>
      </c>
      <c r="DQ14" s="11">
        <v>113</v>
      </c>
      <c r="DR14" s="13">
        <v>7508.89</v>
      </c>
      <c r="DS14" s="11">
        <v>64</v>
      </c>
      <c r="DT14" s="12">
        <v>-0.8407</v>
      </c>
      <c r="DU14" s="12">
        <v>-0.8331</v>
      </c>
      <c r="DV14" s="11"/>
      <c r="DW14" s="13"/>
      <c r="DX14" s="11"/>
      <c r="DY14" s="11"/>
      <c r="DZ14" s="13"/>
      <c r="EA14" s="11"/>
      <c r="EB14" s="12"/>
      <c r="EC14" s="12"/>
      <c r="ED14" s="11">
        <v>2</v>
      </c>
      <c r="EE14" s="13">
        <v>289.98</v>
      </c>
      <c r="EF14" s="11">
        <v>74</v>
      </c>
      <c r="EG14" s="11">
        <v>1</v>
      </c>
      <c r="EH14" s="13">
        <v>132.49</v>
      </c>
      <c r="EI14" s="11">
        <v>151</v>
      </c>
      <c r="EJ14" s="12">
        <v>1</v>
      </c>
      <c r="EK14" s="12">
        <v>1.1887</v>
      </c>
      <c r="EL14" s="11">
        <v>22</v>
      </c>
      <c r="EM14" s="13">
        <v>1341.62</v>
      </c>
      <c r="EN14" s="11">
        <v>28</v>
      </c>
      <c r="EO14" s="11">
        <v>21</v>
      </c>
      <c r="EP14" s="13">
        <v>1413.19</v>
      </c>
      <c r="EQ14" s="11">
        <v>48</v>
      </c>
      <c r="ER14" s="12">
        <v>0.0476</v>
      </c>
      <c r="ES14" s="12">
        <v>-0.0506</v>
      </c>
      <c r="ET14" s="11"/>
      <c r="EU14" s="13"/>
      <c r="EV14" s="11"/>
      <c r="EW14" s="11"/>
      <c r="EX14" s="13"/>
      <c r="EY14" s="11"/>
      <c r="EZ14" s="12"/>
      <c r="FA14" s="12"/>
      <c r="FB14" s="11">
        <v>10</v>
      </c>
      <c r="FC14" s="13">
        <v>1247.67</v>
      </c>
      <c r="FD14" s="11">
        <v>74</v>
      </c>
      <c r="FE14" s="11"/>
      <c r="FF14" s="13"/>
      <c r="FG14" s="11"/>
      <c r="FH14" s="12"/>
      <c r="FI14" s="12"/>
      <c r="FJ14" s="11">
        <v>21</v>
      </c>
      <c r="FK14" s="13">
        <v>1144.24</v>
      </c>
      <c r="FL14" s="11">
        <v>72</v>
      </c>
      <c r="FM14" s="11">
        <v>40</v>
      </c>
      <c r="FN14" s="13">
        <v>2343.78</v>
      </c>
      <c r="FO14" s="11">
        <v>95</v>
      </c>
      <c r="FP14" s="12">
        <v>-0.475</v>
      </c>
      <c r="FQ14" s="12">
        <v>-0.5118</v>
      </c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8</v>
      </c>
      <c r="GI14" s="13">
        <v>695.92</v>
      </c>
      <c r="GJ14" s="11"/>
      <c r="GK14" s="11">
        <v>26</v>
      </c>
      <c r="GL14" s="13">
        <v>2376.54</v>
      </c>
      <c r="GM14" s="11">
        <v>71</v>
      </c>
      <c r="GN14" s="12">
        <v>-0.6923</v>
      </c>
      <c r="GO14" s="12">
        <v>-0.7072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>
        <v>5</v>
      </c>
      <c r="HG14" s="13">
        <v>1227</v>
      </c>
      <c r="HH14" s="11">
        <v>10</v>
      </c>
      <c r="HI14" s="11">
        <v>19</v>
      </c>
      <c r="HJ14" s="13">
        <v>1982.19</v>
      </c>
      <c r="HK14" s="11">
        <v>26</v>
      </c>
      <c r="HL14" s="12">
        <v>-0.7368</v>
      </c>
      <c r="HM14" s="12">
        <v>-0.381</v>
      </c>
      <c r="HN14" s="11">
        <v>3</v>
      </c>
      <c r="HO14" s="13">
        <v>565.79</v>
      </c>
      <c r="HP14" s="11">
        <v>62</v>
      </c>
      <c r="HQ14" s="11">
        <v>9</v>
      </c>
      <c r="HR14" s="13">
        <v>899.52</v>
      </c>
      <c r="HS14" s="11">
        <v>97</v>
      </c>
      <c r="HT14" s="12">
        <v>-0.6667</v>
      </c>
      <c r="HU14" s="12">
        <v>-0.371</v>
      </c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>
        <v>8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</row>
    <row r="15">
      <c r="A15" s="10" t="s">
        <v>76</v>
      </c>
      <c r="B15" s="11">
        <v>12583</v>
      </c>
      <c r="C15" s="11">
        <f>=ROUNDDOWN(2029.51612903226,0)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7</v>
      </c>
      <c r="K15" s="13">
        <v>297.69</v>
      </c>
      <c r="L15" s="11">
        <v>27</v>
      </c>
      <c r="M15" s="14">
        <v>11.03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7</v>
      </c>
      <c r="CQ15" s="13">
        <v>297.69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>
        <v>27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>
        <v>27</v>
      </c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</row>
    <row r="16">
      <c r="A16" s="10" t="s">
        <v>77</v>
      </c>
      <c r="B16" s="11">
        <v>12341</v>
      </c>
      <c r="C16" s="11">
        <f>=ROUNDDOWN(88.5929648241206,0)</f>
      </c>
      <c r="D16" s="11">
        <v>2376</v>
      </c>
      <c r="E16" s="12">
        <v>0.9796</v>
      </c>
      <c r="F16" s="11"/>
      <c r="G16" s="11">
        <f>=ROUNDDOWN({0},0)</f>
      </c>
      <c r="H16" s="11"/>
      <c r="I16" s="12"/>
      <c r="J16" s="11">
        <v>139</v>
      </c>
      <c r="K16" s="13">
        <v>1307.6</v>
      </c>
      <c r="L16" s="11">
        <v>21</v>
      </c>
      <c r="M16" s="14">
        <v>62.27</v>
      </c>
      <c r="N16" s="11">
        <v>392</v>
      </c>
      <c r="O16" s="13">
        <v>3962.69</v>
      </c>
      <c r="P16" s="11">
        <v>22</v>
      </c>
      <c r="Q16" s="14">
        <v>180.12</v>
      </c>
      <c r="R16" s="12">
        <v>-0.6454</v>
      </c>
      <c r="S16" s="12">
        <v>-0.67</v>
      </c>
      <c r="T16" s="12">
        <v>-0.0455</v>
      </c>
      <c r="U16" s="12">
        <v>-0.6543</v>
      </c>
      <c r="V16" s="11">
        <v>133</v>
      </c>
      <c r="W16" s="13">
        <v>1264.07</v>
      </c>
      <c r="X16" s="11">
        <v>21</v>
      </c>
      <c r="Y16" s="11">
        <v>389</v>
      </c>
      <c r="Z16" s="13">
        <v>3925.75</v>
      </c>
      <c r="AA16" s="11">
        <v>22</v>
      </c>
      <c r="AB16" s="12">
        <v>-0.6581</v>
      </c>
      <c r="AC16" s="12">
        <v>-0.678</v>
      </c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6</v>
      </c>
      <c r="AU16" s="13">
        <v>43.53</v>
      </c>
      <c r="AV16" s="11">
        <v>7</v>
      </c>
      <c r="AW16" s="11"/>
      <c r="AX16" s="13"/>
      <c r="AY16" s="11">
        <v>4</v>
      </c>
      <c r="AZ16" s="12"/>
      <c r="BA16" s="12"/>
      <c r="BB16" s="11"/>
      <c r="BC16" s="13"/>
      <c r="BD16" s="11"/>
      <c r="BE16" s="11">
        <v>3</v>
      </c>
      <c r="BF16" s="13">
        <v>36.94</v>
      </c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15</v>
      </c>
      <c r="EG16" s="11"/>
      <c r="EH16" s="13"/>
      <c r="EI16" s="11">
        <v>14</v>
      </c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1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>
        <v>7</v>
      </c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</row>
    <row r="17">
      <c r="A17" s="10" t="s">
        <v>78</v>
      </c>
      <c r="B17" s="11">
        <v>38250</v>
      </c>
      <c r="C17" s="11">
        <f>=ROUNDDOWN(41.6258570029383,0)</f>
      </c>
      <c r="D17" s="11">
        <v>9830</v>
      </c>
      <c r="E17" s="12">
        <v>0.7857</v>
      </c>
      <c r="F17" s="11"/>
      <c r="G17" s="11">
        <f>=ROUNDDOWN({0},0)</f>
      </c>
      <c r="H17" s="11"/>
      <c r="I17" s="12"/>
      <c r="J17" s="11">
        <v>1371</v>
      </c>
      <c r="K17" s="13">
        <v>49087.29</v>
      </c>
      <c r="L17" s="11">
        <v>76</v>
      </c>
      <c r="M17" s="14">
        <v>645.89</v>
      </c>
      <c r="N17" s="11">
        <v>2692</v>
      </c>
      <c r="O17" s="13">
        <v>77848.29</v>
      </c>
      <c r="P17" s="11">
        <v>96</v>
      </c>
      <c r="Q17" s="14">
        <v>810.92</v>
      </c>
      <c r="R17" s="12">
        <v>-0.4907</v>
      </c>
      <c r="S17" s="12">
        <v>-0.3694</v>
      </c>
      <c r="T17" s="12">
        <v>-0.2083</v>
      </c>
      <c r="U17" s="12">
        <v>-0.2035</v>
      </c>
      <c r="V17" s="11">
        <v>941</v>
      </c>
      <c r="W17" s="13">
        <v>27419.96</v>
      </c>
      <c r="X17" s="11">
        <v>61</v>
      </c>
      <c r="Y17" s="11">
        <v>1372</v>
      </c>
      <c r="Z17" s="13">
        <v>36816.97</v>
      </c>
      <c r="AA17" s="11">
        <v>75</v>
      </c>
      <c r="AB17" s="12">
        <v>-0.3141</v>
      </c>
      <c r="AC17" s="12">
        <v>-0.2552</v>
      </c>
      <c r="AD17" s="11">
        <v>26</v>
      </c>
      <c r="AE17" s="13">
        <v>540.55</v>
      </c>
      <c r="AF17" s="11">
        <v>61</v>
      </c>
      <c r="AG17" s="11">
        <v>30</v>
      </c>
      <c r="AH17" s="13">
        <v>821.13</v>
      </c>
      <c r="AI17" s="11">
        <v>75</v>
      </c>
      <c r="AJ17" s="12">
        <v>-0.1333</v>
      </c>
      <c r="AK17" s="12">
        <v>-0.3417</v>
      </c>
      <c r="AL17" s="11"/>
      <c r="AM17" s="13"/>
      <c r="AN17" s="11"/>
      <c r="AO17" s="11"/>
      <c r="AP17" s="13"/>
      <c r="AQ17" s="11"/>
      <c r="AR17" s="12"/>
      <c r="AS17" s="12"/>
      <c r="AT17" s="11">
        <v>12</v>
      </c>
      <c r="AU17" s="13">
        <v>474.31</v>
      </c>
      <c r="AV17" s="11">
        <v>43</v>
      </c>
      <c r="AW17" s="11">
        <v>103</v>
      </c>
      <c r="AX17" s="13">
        <v>2876.66</v>
      </c>
      <c r="AY17" s="11">
        <v>53</v>
      </c>
      <c r="AZ17" s="12">
        <v>-0.8835</v>
      </c>
      <c r="BA17" s="12">
        <v>-0.8351</v>
      </c>
      <c r="BB17" s="11"/>
      <c r="BC17" s="13"/>
      <c r="BD17" s="11"/>
      <c r="BE17" s="11">
        <v>8</v>
      </c>
      <c r="BF17" s="13">
        <v>208.22</v>
      </c>
      <c r="BG17" s="11">
        <v>27</v>
      </c>
      <c r="BH17" s="12"/>
      <c r="BI17" s="12"/>
      <c r="BJ17" s="11"/>
      <c r="BK17" s="13"/>
      <c r="BL17" s="11">
        <v>1</v>
      </c>
      <c r="BM17" s="11"/>
      <c r="BN17" s="13"/>
      <c r="BO17" s="11"/>
      <c r="BP17" s="12"/>
      <c r="BQ17" s="12"/>
      <c r="BR17" s="11">
        <v>11</v>
      </c>
      <c r="BS17" s="13">
        <v>113.24</v>
      </c>
      <c r="BT17" s="11">
        <v>1</v>
      </c>
      <c r="BU17" s="11">
        <v>6</v>
      </c>
      <c r="BV17" s="13">
        <v>134.22</v>
      </c>
      <c r="BW17" s="11">
        <v>2</v>
      </c>
      <c r="BX17" s="12">
        <v>0.8333</v>
      </c>
      <c r="BY17" s="12">
        <v>-0.1563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326</v>
      </c>
      <c r="DW17" s="13">
        <v>19098</v>
      </c>
      <c r="DX17" s="11"/>
      <c r="DY17" s="11">
        <v>1009</v>
      </c>
      <c r="DZ17" s="13">
        <v>32703.02</v>
      </c>
      <c r="EA17" s="11"/>
      <c r="EB17" s="12">
        <v>-0.6769</v>
      </c>
      <c r="EC17" s="12">
        <v>-0.416</v>
      </c>
      <c r="ED17" s="11">
        <v>2</v>
      </c>
      <c r="EE17" s="13">
        <v>80.73</v>
      </c>
      <c r="EF17" s="11">
        <v>73</v>
      </c>
      <c r="EG17" s="11"/>
      <c r="EH17" s="13"/>
      <c r="EI17" s="11">
        <v>91</v>
      </c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1</v>
      </c>
      <c r="FC17" s="13">
        <v>24.4</v>
      </c>
      <c r="FD17" s="11">
        <v>15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17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52</v>
      </c>
      <c r="JC17" s="13">
        <v>1336.1</v>
      </c>
      <c r="JD17" s="11">
        <v>15</v>
      </c>
      <c r="JE17" s="11">
        <v>164</v>
      </c>
      <c r="JF17" s="13">
        <v>4288.07</v>
      </c>
      <c r="JG17" s="11">
        <v>21</v>
      </c>
      <c r="JH17" s="12">
        <v>-0.6829</v>
      </c>
      <c r="JI17" s="12">
        <v>-0.6884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16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</row>
    <row r="18">
      <c r="A18" s="10" t="s">
        <v>79</v>
      </c>
      <c r="B18" s="11">
        <v>4820</v>
      </c>
      <c r="C18" s="11">
        <f>=ROUNDDOWN(69.9564586357039,0)</f>
      </c>
      <c r="D18" s="11"/>
      <c r="E18" s="12">
        <v>0.3143</v>
      </c>
      <c r="F18" s="11"/>
      <c r="G18" s="11">
        <f>=ROUNDDOWN({0},0)</f>
      </c>
      <c r="H18" s="11"/>
      <c r="I18" s="12"/>
      <c r="J18" s="11">
        <v>152</v>
      </c>
      <c r="K18" s="13">
        <v>14143.61</v>
      </c>
      <c r="L18" s="11"/>
      <c r="M18" s="14"/>
      <c r="N18" s="11">
        <v>60</v>
      </c>
      <c r="O18" s="13">
        <v>4794.03</v>
      </c>
      <c r="P18" s="11">
        <v>54</v>
      </c>
      <c r="Q18" s="14">
        <v>88.78</v>
      </c>
      <c r="R18" s="12">
        <v>1.5333</v>
      </c>
      <c r="S18" s="12">
        <v>1.9503</v>
      </c>
      <c r="T18" s="12"/>
      <c r="U18" s="12"/>
      <c r="V18" s="11"/>
      <c r="W18" s="13"/>
      <c r="X18" s="11"/>
      <c r="Y18" s="11">
        <v>1</v>
      </c>
      <c r="Z18" s="13">
        <v>65.92</v>
      </c>
      <c r="AA18" s="11">
        <v>53</v>
      </c>
      <c r="AB18" s="12"/>
      <c r="AC18" s="12"/>
      <c r="AD18" s="11">
        <v>123</v>
      </c>
      <c r="AE18" s="13">
        <v>12042</v>
      </c>
      <c r="AF18" s="11"/>
      <c r="AG18" s="11">
        <v>9</v>
      </c>
      <c r="AH18" s="13">
        <v>658.24</v>
      </c>
      <c r="AI18" s="11">
        <v>54</v>
      </c>
      <c r="AJ18" s="12">
        <v>12.6667</v>
      </c>
      <c r="AK18" s="12">
        <v>17.2942</v>
      </c>
      <c r="AL18" s="11">
        <v>8</v>
      </c>
      <c r="AM18" s="13">
        <v>332.71</v>
      </c>
      <c r="AN18" s="11"/>
      <c r="AO18" s="11">
        <v>12</v>
      </c>
      <c r="AP18" s="13">
        <v>650.31</v>
      </c>
      <c r="AQ18" s="11">
        <v>40</v>
      </c>
      <c r="AR18" s="12">
        <v>-0.3333</v>
      </c>
      <c r="AS18" s="12">
        <v>-0.4884</v>
      </c>
      <c r="AT18" s="11"/>
      <c r="AU18" s="13"/>
      <c r="AV18" s="11"/>
      <c r="AW18" s="11">
        <v>1</v>
      </c>
      <c r="AX18" s="13">
        <v>33.81</v>
      </c>
      <c r="AY18" s="11">
        <v>54</v>
      </c>
      <c r="AZ18" s="12"/>
      <c r="BA18" s="12"/>
      <c r="BB18" s="11"/>
      <c r="BC18" s="13"/>
      <c r="BD18" s="11"/>
      <c r="BE18" s="11">
        <v>3</v>
      </c>
      <c r="BF18" s="13">
        <v>208.98</v>
      </c>
      <c r="BG18" s="11">
        <v>54</v>
      </c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5</v>
      </c>
      <c r="BS18" s="13">
        <v>346.11</v>
      </c>
      <c r="BT18" s="11"/>
      <c r="BU18" s="11">
        <v>10</v>
      </c>
      <c r="BV18" s="13">
        <v>742.81</v>
      </c>
      <c r="BW18" s="11">
        <v>54</v>
      </c>
      <c r="BX18" s="12">
        <v>-0.5</v>
      </c>
      <c r="BY18" s="12">
        <v>-0.5341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1</v>
      </c>
      <c r="CQ18" s="13">
        <v>222.99</v>
      </c>
      <c r="CR18" s="11"/>
      <c r="CS18" s="11">
        <v>3</v>
      </c>
      <c r="CT18" s="13">
        <v>689.97</v>
      </c>
      <c r="CU18" s="11">
        <v>50</v>
      </c>
      <c r="CV18" s="12">
        <v>-0.6667</v>
      </c>
      <c r="CW18" s="12">
        <v>-0.6768</v>
      </c>
      <c r="CX18" s="11">
        <v>13</v>
      </c>
      <c r="CY18" s="13">
        <v>817.32</v>
      </c>
      <c r="CZ18" s="11"/>
      <c r="DA18" s="11">
        <v>6</v>
      </c>
      <c r="DB18" s="13">
        <v>252.27</v>
      </c>
      <c r="DC18" s="11">
        <v>54</v>
      </c>
      <c r="DD18" s="12">
        <v>1.1667</v>
      </c>
      <c r="DE18" s="12">
        <v>2.2399</v>
      </c>
      <c r="DF18" s="11"/>
      <c r="DG18" s="13"/>
      <c r="DH18" s="11"/>
      <c r="DI18" s="11"/>
      <c r="DJ18" s="13"/>
      <c r="DK18" s="11">
        <v>38</v>
      </c>
      <c r="DL18" s="12"/>
      <c r="DM18" s="12"/>
      <c r="DN18" s="11"/>
      <c r="DO18" s="13"/>
      <c r="DP18" s="11"/>
      <c r="DQ18" s="11">
        <v>14</v>
      </c>
      <c r="DR18" s="13">
        <v>1351.73</v>
      </c>
      <c r="DS18" s="11">
        <v>14</v>
      </c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2</v>
      </c>
      <c r="EE18" s="13">
        <v>382.48</v>
      </c>
      <c r="EF18" s="11"/>
      <c r="EG18" s="11">
        <v>1</v>
      </c>
      <c r="EH18" s="13">
        <v>139.99</v>
      </c>
      <c r="EI18" s="11">
        <v>54</v>
      </c>
      <c r="EJ18" s="12">
        <v>1</v>
      </c>
      <c r="EK18" s="12">
        <v>1.7322</v>
      </c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>
        <v>54</v>
      </c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</row>
    <row r="19">
      <c r="A19" s="10" t="s">
        <v>80</v>
      </c>
      <c r="B19" s="11">
        <v>717538</v>
      </c>
      <c r="C19" s="11">
        <f>=ROUNDDOWN(34.0271823665541,0)</f>
      </c>
      <c r="D19" s="11">
        <v>278459</v>
      </c>
      <c r="E19" s="12">
        <v>0.9233</v>
      </c>
      <c r="F19" s="11"/>
      <c r="G19" s="11">
        <f>=ROUNDDOWN({0},0)</f>
      </c>
      <c r="H19" s="11"/>
      <c r="I19" s="12"/>
      <c r="J19" s="11">
        <v>26898</v>
      </c>
      <c r="K19" s="13">
        <v>644350.29</v>
      </c>
      <c r="L19" s="11">
        <v>1439</v>
      </c>
      <c r="M19" s="14">
        <v>447.78</v>
      </c>
      <c r="N19" s="11">
        <v>32192</v>
      </c>
      <c r="O19" s="13">
        <v>773968.31</v>
      </c>
      <c r="P19" s="11">
        <v>1312</v>
      </c>
      <c r="Q19" s="14">
        <v>589.91</v>
      </c>
      <c r="R19" s="12">
        <v>-0.1645</v>
      </c>
      <c r="S19" s="12">
        <v>-0.1675</v>
      </c>
      <c r="T19" s="12">
        <v>0.0968</v>
      </c>
      <c r="U19" s="12">
        <v>-0.2409</v>
      </c>
      <c r="V19" s="11">
        <v>15154</v>
      </c>
      <c r="W19" s="13">
        <v>318970.05</v>
      </c>
      <c r="X19" s="11">
        <v>1224</v>
      </c>
      <c r="Y19" s="11">
        <v>19020</v>
      </c>
      <c r="Z19" s="13">
        <v>426406.3</v>
      </c>
      <c r="AA19" s="11">
        <v>1047</v>
      </c>
      <c r="AB19" s="12">
        <v>-0.2033</v>
      </c>
      <c r="AC19" s="12">
        <v>-0.252</v>
      </c>
      <c r="AD19" s="11">
        <v>840</v>
      </c>
      <c r="AE19" s="13">
        <v>23278.32</v>
      </c>
      <c r="AF19" s="11">
        <v>1040</v>
      </c>
      <c r="AG19" s="11">
        <v>1121</v>
      </c>
      <c r="AH19" s="13">
        <v>29390.7</v>
      </c>
      <c r="AI19" s="11">
        <v>988</v>
      </c>
      <c r="AJ19" s="12">
        <v>-0.2507</v>
      </c>
      <c r="AK19" s="12">
        <v>-0.208</v>
      </c>
      <c r="AL19" s="11">
        <v>2793</v>
      </c>
      <c r="AM19" s="13">
        <v>83760.68</v>
      </c>
      <c r="AN19" s="11">
        <v>976</v>
      </c>
      <c r="AO19" s="11">
        <v>1448</v>
      </c>
      <c r="AP19" s="13">
        <v>40124.57</v>
      </c>
      <c r="AQ19" s="11">
        <v>964</v>
      </c>
      <c r="AR19" s="12">
        <v>0.9289</v>
      </c>
      <c r="AS19" s="12">
        <v>1.0875</v>
      </c>
      <c r="AT19" s="11">
        <v>1277</v>
      </c>
      <c r="AU19" s="13">
        <v>27868.98</v>
      </c>
      <c r="AV19" s="11">
        <v>991</v>
      </c>
      <c r="AW19" s="11">
        <v>2192</v>
      </c>
      <c r="AX19" s="13">
        <v>57453.73</v>
      </c>
      <c r="AY19" s="11">
        <v>989</v>
      </c>
      <c r="AZ19" s="12">
        <v>-0.4174</v>
      </c>
      <c r="BA19" s="12">
        <v>-0.5149</v>
      </c>
      <c r="BB19" s="11">
        <v>619</v>
      </c>
      <c r="BC19" s="13">
        <v>22055.33</v>
      </c>
      <c r="BD19" s="11">
        <v>645</v>
      </c>
      <c r="BE19" s="11">
        <v>1099</v>
      </c>
      <c r="BF19" s="13">
        <v>39194.56</v>
      </c>
      <c r="BG19" s="11">
        <v>1051</v>
      </c>
      <c r="BH19" s="12">
        <v>-0.4368</v>
      </c>
      <c r="BI19" s="12">
        <v>-0.4373</v>
      </c>
      <c r="BJ19" s="11">
        <v>1941</v>
      </c>
      <c r="BK19" s="13">
        <v>55506.77</v>
      </c>
      <c r="BL19" s="11">
        <v>983</v>
      </c>
      <c r="BM19" s="11">
        <v>3702</v>
      </c>
      <c r="BN19" s="13">
        <v>90727.6</v>
      </c>
      <c r="BO19" s="11">
        <v>1041</v>
      </c>
      <c r="BP19" s="12">
        <v>-0.4757</v>
      </c>
      <c r="BQ19" s="12">
        <v>-0.3882</v>
      </c>
      <c r="BR19" s="11">
        <v>402</v>
      </c>
      <c r="BS19" s="13">
        <v>11839.1</v>
      </c>
      <c r="BT19" s="11">
        <v>1040</v>
      </c>
      <c r="BU19" s="11">
        <v>338</v>
      </c>
      <c r="BV19" s="13">
        <v>9216.89</v>
      </c>
      <c r="BW19" s="11">
        <v>1051</v>
      </c>
      <c r="BX19" s="12">
        <v>0.1893</v>
      </c>
      <c r="BY19" s="12">
        <v>0.2845</v>
      </c>
      <c r="BZ19" s="11"/>
      <c r="CA19" s="13"/>
      <c r="CB19" s="11"/>
      <c r="CC19" s="11"/>
      <c r="CD19" s="13"/>
      <c r="CE19" s="11"/>
      <c r="CF19" s="12"/>
      <c r="CG19" s="12"/>
      <c r="CH19" s="11">
        <v>927</v>
      </c>
      <c r="CI19" s="13">
        <v>21430.59</v>
      </c>
      <c r="CJ19" s="11">
        <v>746</v>
      </c>
      <c r="CK19" s="11">
        <v>978</v>
      </c>
      <c r="CL19" s="13">
        <v>20346.41</v>
      </c>
      <c r="CM19" s="11">
        <v>778</v>
      </c>
      <c r="CN19" s="12">
        <v>-0.0521</v>
      </c>
      <c r="CO19" s="12">
        <v>0.0533</v>
      </c>
      <c r="CP19" s="11">
        <v>1649</v>
      </c>
      <c r="CQ19" s="13">
        <v>38594.4</v>
      </c>
      <c r="CR19" s="11">
        <v>1015</v>
      </c>
      <c r="CS19" s="11">
        <v>1129</v>
      </c>
      <c r="CT19" s="13">
        <v>28969.49</v>
      </c>
      <c r="CU19" s="11">
        <v>1019</v>
      </c>
      <c r="CV19" s="12">
        <v>0.4606</v>
      </c>
      <c r="CW19" s="12">
        <v>0.3322</v>
      </c>
      <c r="CX19" s="11">
        <v>254</v>
      </c>
      <c r="CY19" s="13">
        <v>8438.01</v>
      </c>
      <c r="CZ19" s="11">
        <v>783</v>
      </c>
      <c r="DA19" s="11">
        <v>108</v>
      </c>
      <c r="DB19" s="13">
        <v>2830.62</v>
      </c>
      <c r="DC19" s="11">
        <v>428</v>
      </c>
      <c r="DD19" s="12">
        <v>1.3519</v>
      </c>
      <c r="DE19" s="12">
        <v>1.981</v>
      </c>
      <c r="DF19" s="11">
        <v>409</v>
      </c>
      <c r="DG19" s="13">
        <v>12288.43</v>
      </c>
      <c r="DH19" s="11">
        <v>876</v>
      </c>
      <c r="DI19" s="11">
        <v>270</v>
      </c>
      <c r="DJ19" s="13">
        <v>7100.41</v>
      </c>
      <c r="DK19" s="11">
        <v>865</v>
      </c>
      <c r="DL19" s="12">
        <v>0.5148</v>
      </c>
      <c r="DM19" s="12">
        <v>0.7307</v>
      </c>
      <c r="DN19" s="11">
        <v>6</v>
      </c>
      <c r="DO19" s="13">
        <v>199.26</v>
      </c>
      <c r="DP19" s="11">
        <v>36</v>
      </c>
      <c r="DQ19" s="11">
        <v>27</v>
      </c>
      <c r="DR19" s="13">
        <v>772.95</v>
      </c>
      <c r="DS19" s="11">
        <v>65</v>
      </c>
      <c r="DT19" s="12">
        <v>-0.7778</v>
      </c>
      <c r="DU19" s="12">
        <v>-0.7422</v>
      </c>
      <c r="DV19" s="11"/>
      <c r="DW19" s="13"/>
      <c r="DX19" s="11"/>
      <c r="DY19" s="11"/>
      <c r="DZ19" s="13"/>
      <c r="EA19" s="11"/>
      <c r="EB19" s="12"/>
      <c r="EC19" s="12"/>
      <c r="ED19" s="11">
        <v>67</v>
      </c>
      <c r="EE19" s="13">
        <v>2524.91</v>
      </c>
      <c r="EF19" s="11">
        <v>1039</v>
      </c>
      <c r="EG19" s="11">
        <v>55</v>
      </c>
      <c r="EH19" s="13">
        <v>2957.51</v>
      </c>
      <c r="EI19" s="11">
        <v>1122</v>
      </c>
      <c r="EJ19" s="12">
        <v>0.2182</v>
      </c>
      <c r="EK19" s="12">
        <v>-0.1463</v>
      </c>
      <c r="EL19" s="11">
        <v>98</v>
      </c>
      <c r="EM19" s="13">
        <v>3981.08</v>
      </c>
      <c r="EN19" s="11">
        <v>97</v>
      </c>
      <c r="EO19" s="11">
        <v>69</v>
      </c>
      <c r="EP19" s="13">
        <v>1836.87</v>
      </c>
      <c r="EQ19" s="11">
        <v>30</v>
      </c>
      <c r="ER19" s="12">
        <v>0.4203</v>
      </c>
      <c r="ES19" s="12">
        <v>1.1673</v>
      </c>
      <c r="ET19" s="11">
        <v>184</v>
      </c>
      <c r="EU19" s="13">
        <v>4064.74</v>
      </c>
      <c r="EV19" s="11">
        <v>257</v>
      </c>
      <c r="EW19" s="11">
        <v>212</v>
      </c>
      <c r="EX19" s="13">
        <v>4760.98</v>
      </c>
      <c r="EY19" s="11">
        <v>524</v>
      </c>
      <c r="EZ19" s="12">
        <v>-0.1321</v>
      </c>
      <c r="FA19" s="12">
        <v>-0.1462</v>
      </c>
      <c r="FB19" s="11">
        <v>39</v>
      </c>
      <c r="FC19" s="13">
        <v>1737.76</v>
      </c>
      <c r="FD19" s="11">
        <v>578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74</v>
      </c>
      <c r="FS19" s="13">
        <v>1812.11</v>
      </c>
      <c r="FT19" s="11">
        <v>349</v>
      </c>
      <c r="FU19" s="11">
        <v>46</v>
      </c>
      <c r="FV19" s="13">
        <v>953.35</v>
      </c>
      <c r="FW19" s="11">
        <v>184</v>
      </c>
      <c r="FX19" s="12">
        <v>0.6087</v>
      </c>
      <c r="FY19" s="12">
        <v>0.9008</v>
      </c>
      <c r="FZ19" s="11">
        <v>20</v>
      </c>
      <c r="GA19" s="13">
        <v>1276.7</v>
      </c>
      <c r="GB19" s="11">
        <v>21</v>
      </c>
      <c r="GC19" s="11">
        <v>4</v>
      </c>
      <c r="GD19" s="13">
        <v>577.96</v>
      </c>
      <c r="GE19" s="11">
        <v>23</v>
      </c>
      <c r="GF19" s="12">
        <v>4</v>
      </c>
      <c r="GG19" s="12">
        <v>1.209</v>
      </c>
      <c r="GH19" s="11"/>
      <c r="GI19" s="13"/>
      <c r="GJ19" s="11"/>
      <c r="GK19" s="11"/>
      <c r="GL19" s="13"/>
      <c r="GM19" s="11"/>
      <c r="GN19" s="12"/>
      <c r="GO19" s="12"/>
      <c r="GP19" s="11">
        <v>55</v>
      </c>
      <c r="GQ19" s="13">
        <v>1875</v>
      </c>
      <c r="GR19" s="11">
        <v>89</v>
      </c>
      <c r="GS19" s="11">
        <v>20</v>
      </c>
      <c r="GT19" s="13">
        <v>688.23</v>
      </c>
      <c r="GU19" s="11">
        <v>102</v>
      </c>
      <c r="GV19" s="12">
        <v>1.75</v>
      </c>
      <c r="GW19" s="12">
        <v>1.7244</v>
      </c>
      <c r="GX19" s="11">
        <v>34</v>
      </c>
      <c r="GY19" s="13">
        <v>911.38</v>
      </c>
      <c r="GZ19" s="11">
        <v>687</v>
      </c>
      <c r="HA19" s="11"/>
      <c r="HB19" s="13"/>
      <c r="HC19" s="11">
        <v>335</v>
      </c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>
        <v>773</v>
      </c>
      <c r="HQ19" s="11">
        <v>1</v>
      </c>
      <c r="HR19" s="13">
        <v>37.51</v>
      </c>
      <c r="HS19" s="11">
        <v>823</v>
      </c>
      <c r="HT19" s="12"/>
      <c r="HU19" s="12"/>
      <c r="HV19" s="11">
        <v>7</v>
      </c>
      <c r="HW19" s="13">
        <v>260.96</v>
      </c>
      <c r="HX19" s="11">
        <v>117</v>
      </c>
      <c r="HY19" s="11"/>
      <c r="HZ19" s="13"/>
      <c r="IA19" s="11"/>
      <c r="IB19" s="12"/>
      <c r="IC19" s="12"/>
      <c r="ID19" s="11">
        <v>5</v>
      </c>
      <c r="IE19" s="13">
        <v>179.72</v>
      </c>
      <c r="IF19" s="11">
        <v>349</v>
      </c>
      <c r="IG19" s="11">
        <v>9</v>
      </c>
      <c r="IH19" s="13">
        <v>213.61</v>
      </c>
      <c r="II19" s="11">
        <v>342</v>
      </c>
      <c r="IJ19" s="12">
        <v>-0.4444</v>
      </c>
      <c r="IK19" s="12">
        <v>-0.1587</v>
      </c>
      <c r="IL19" s="11">
        <v>44</v>
      </c>
      <c r="IM19" s="13">
        <v>1496.01</v>
      </c>
      <c r="IN19" s="11">
        <v>73</v>
      </c>
      <c r="IO19" s="11">
        <v>116</v>
      </c>
      <c r="IP19" s="13">
        <v>3942.45</v>
      </c>
      <c r="IQ19" s="11">
        <v>97</v>
      </c>
      <c r="IR19" s="12">
        <v>-0.6207</v>
      </c>
      <c r="IS19" s="12">
        <v>-0.6205</v>
      </c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228</v>
      </c>
      <c r="JN19" s="13">
        <v>5465.61</v>
      </c>
      <c r="JO19" s="11">
        <v>553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793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</row>
    <row r="20">
      <c r="A20" s="10" t="s">
        <v>81</v>
      </c>
      <c r="B20" s="11">
        <v>124871</v>
      </c>
      <c r="C20" s="11">
        <f>=ROUNDDOWN(41.474358974359,0)</f>
      </c>
      <c r="D20" s="11">
        <v>53638</v>
      </c>
      <c r="E20" s="12">
        <v>0.9384</v>
      </c>
      <c r="F20" s="11"/>
      <c r="G20" s="11">
        <f>=ROUNDDOWN({0},0)</f>
      </c>
      <c r="H20" s="11"/>
      <c r="I20" s="12"/>
      <c r="J20" s="11">
        <v>6315</v>
      </c>
      <c r="K20" s="13">
        <v>201787.94</v>
      </c>
      <c r="L20" s="11">
        <v>144</v>
      </c>
      <c r="M20" s="14">
        <v>1401.31</v>
      </c>
      <c r="N20" s="11">
        <v>5510</v>
      </c>
      <c r="O20" s="13">
        <v>177243.61</v>
      </c>
      <c r="P20" s="11">
        <v>160</v>
      </c>
      <c r="Q20" s="14">
        <v>1107.77</v>
      </c>
      <c r="R20" s="12">
        <v>0.1461</v>
      </c>
      <c r="S20" s="12">
        <v>0.1385</v>
      </c>
      <c r="T20" s="12">
        <v>-0.1</v>
      </c>
      <c r="U20" s="12">
        <v>0.265</v>
      </c>
      <c r="V20" s="11">
        <v>2053</v>
      </c>
      <c r="W20" s="13">
        <v>71768.31</v>
      </c>
      <c r="X20" s="11">
        <v>135</v>
      </c>
      <c r="Y20" s="11">
        <v>2005</v>
      </c>
      <c r="Z20" s="13">
        <v>69350.62</v>
      </c>
      <c r="AA20" s="11">
        <v>129</v>
      </c>
      <c r="AB20" s="12">
        <v>0.0239</v>
      </c>
      <c r="AC20" s="12">
        <v>0.0349</v>
      </c>
      <c r="AD20" s="11">
        <v>483</v>
      </c>
      <c r="AE20" s="13">
        <v>11678.78</v>
      </c>
      <c r="AF20" s="11">
        <v>141</v>
      </c>
      <c r="AG20" s="11">
        <v>508</v>
      </c>
      <c r="AH20" s="13">
        <v>11715.15</v>
      </c>
      <c r="AI20" s="11">
        <v>144</v>
      </c>
      <c r="AJ20" s="12">
        <v>-0.0492</v>
      </c>
      <c r="AK20" s="12">
        <v>-0.0031</v>
      </c>
      <c r="AL20" s="11">
        <v>1371</v>
      </c>
      <c r="AM20" s="13">
        <v>39541.18</v>
      </c>
      <c r="AN20" s="11">
        <v>137</v>
      </c>
      <c r="AO20" s="11">
        <v>354</v>
      </c>
      <c r="AP20" s="13">
        <v>10647.5</v>
      </c>
      <c r="AQ20" s="11">
        <v>114</v>
      </c>
      <c r="AR20" s="12">
        <v>2.8729</v>
      </c>
      <c r="AS20" s="12">
        <v>2.7137</v>
      </c>
      <c r="AT20" s="11">
        <v>196</v>
      </c>
      <c r="AU20" s="13">
        <v>5448.98</v>
      </c>
      <c r="AV20" s="11">
        <v>141</v>
      </c>
      <c r="AW20" s="11">
        <v>567</v>
      </c>
      <c r="AX20" s="13">
        <v>16092.57</v>
      </c>
      <c r="AY20" s="11">
        <v>146</v>
      </c>
      <c r="AZ20" s="12">
        <v>-0.6543</v>
      </c>
      <c r="BA20" s="12">
        <v>-0.6614</v>
      </c>
      <c r="BB20" s="11">
        <v>153</v>
      </c>
      <c r="BC20" s="13">
        <v>5572.25</v>
      </c>
      <c r="BD20" s="11">
        <v>99</v>
      </c>
      <c r="BE20" s="11">
        <v>209</v>
      </c>
      <c r="BF20" s="13">
        <v>7667.59</v>
      </c>
      <c r="BG20" s="11">
        <v>145</v>
      </c>
      <c r="BH20" s="12">
        <v>-0.2679</v>
      </c>
      <c r="BI20" s="12">
        <v>-0.2733</v>
      </c>
      <c r="BJ20" s="11">
        <v>805</v>
      </c>
      <c r="BK20" s="13">
        <v>26628.22</v>
      </c>
      <c r="BL20" s="11">
        <v>141</v>
      </c>
      <c r="BM20" s="11">
        <v>527</v>
      </c>
      <c r="BN20" s="13">
        <v>19254.86</v>
      </c>
      <c r="BO20" s="11">
        <v>129</v>
      </c>
      <c r="BP20" s="12">
        <v>0.5275</v>
      </c>
      <c r="BQ20" s="12">
        <v>0.3829</v>
      </c>
      <c r="BR20" s="11">
        <v>216</v>
      </c>
      <c r="BS20" s="13">
        <v>7660.11</v>
      </c>
      <c r="BT20" s="11">
        <v>141</v>
      </c>
      <c r="BU20" s="11">
        <v>186</v>
      </c>
      <c r="BV20" s="13">
        <v>6635.47</v>
      </c>
      <c r="BW20" s="11">
        <v>129</v>
      </c>
      <c r="BX20" s="12">
        <v>0.1613</v>
      </c>
      <c r="BY20" s="12">
        <v>0.1544</v>
      </c>
      <c r="BZ20" s="11"/>
      <c r="CA20" s="13"/>
      <c r="CB20" s="11">
        <v>4</v>
      </c>
      <c r="CC20" s="11"/>
      <c r="CD20" s="13"/>
      <c r="CE20" s="11"/>
      <c r="CF20" s="12"/>
      <c r="CG20" s="12"/>
      <c r="CH20" s="11">
        <v>136</v>
      </c>
      <c r="CI20" s="13">
        <v>4787.96</v>
      </c>
      <c r="CJ20" s="11">
        <v>90</v>
      </c>
      <c r="CK20" s="11">
        <v>464</v>
      </c>
      <c r="CL20" s="13">
        <v>14885.31</v>
      </c>
      <c r="CM20" s="11">
        <v>83</v>
      </c>
      <c r="CN20" s="12">
        <v>-0.7069</v>
      </c>
      <c r="CO20" s="12">
        <v>-0.6783</v>
      </c>
      <c r="CP20" s="11">
        <v>38</v>
      </c>
      <c r="CQ20" s="13">
        <v>2087.5</v>
      </c>
      <c r="CR20" s="11">
        <v>132</v>
      </c>
      <c r="CS20" s="11">
        <v>4</v>
      </c>
      <c r="CT20" s="13">
        <v>202.96</v>
      </c>
      <c r="CU20" s="11">
        <v>140</v>
      </c>
      <c r="CV20" s="12">
        <v>8.5</v>
      </c>
      <c r="CW20" s="12">
        <v>9.2853</v>
      </c>
      <c r="CX20" s="11">
        <v>167</v>
      </c>
      <c r="CY20" s="13">
        <v>5269.28</v>
      </c>
      <c r="CZ20" s="11">
        <v>133</v>
      </c>
      <c r="DA20" s="11">
        <v>78</v>
      </c>
      <c r="DB20" s="13">
        <v>2217.78</v>
      </c>
      <c r="DC20" s="11">
        <v>117</v>
      </c>
      <c r="DD20" s="12">
        <v>1.141</v>
      </c>
      <c r="DE20" s="12">
        <v>1.3759</v>
      </c>
      <c r="DF20" s="11">
        <v>239</v>
      </c>
      <c r="DG20" s="13">
        <v>7113.41</v>
      </c>
      <c r="DH20" s="11">
        <v>131</v>
      </c>
      <c r="DI20" s="11">
        <v>259</v>
      </c>
      <c r="DJ20" s="13">
        <v>7263.22</v>
      </c>
      <c r="DK20" s="11">
        <v>125</v>
      </c>
      <c r="DL20" s="12">
        <v>-0.0772</v>
      </c>
      <c r="DM20" s="12">
        <v>-0.0206</v>
      </c>
      <c r="DN20" s="11">
        <v>11</v>
      </c>
      <c r="DO20" s="13">
        <v>400.91</v>
      </c>
      <c r="DP20" s="11">
        <v>17</v>
      </c>
      <c r="DQ20" s="11">
        <v>7</v>
      </c>
      <c r="DR20" s="13">
        <v>189.01</v>
      </c>
      <c r="DS20" s="11">
        <v>16</v>
      </c>
      <c r="DT20" s="12">
        <v>0.5714</v>
      </c>
      <c r="DU20" s="12">
        <v>1.1211</v>
      </c>
      <c r="DV20" s="11"/>
      <c r="DW20" s="13"/>
      <c r="DX20" s="11"/>
      <c r="DY20" s="11"/>
      <c r="DZ20" s="13"/>
      <c r="EA20" s="11"/>
      <c r="EB20" s="12"/>
      <c r="EC20" s="12"/>
      <c r="ED20" s="11">
        <v>6</v>
      </c>
      <c r="EE20" s="13">
        <v>2.4</v>
      </c>
      <c r="EF20" s="11">
        <v>141</v>
      </c>
      <c r="EG20" s="11">
        <v>10</v>
      </c>
      <c r="EH20" s="13">
        <v>360.9</v>
      </c>
      <c r="EI20" s="11">
        <v>157</v>
      </c>
      <c r="EJ20" s="12">
        <v>-0.4</v>
      </c>
      <c r="EK20" s="12">
        <v>-0.9933</v>
      </c>
      <c r="EL20" s="11">
        <v>353</v>
      </c>
      <c r="EM20" s="13">
        <v>10864.95</v>
      </c>
      <c r="EN20" s="11">
        <v>89</v>
      </c>
      <c r="EO20" s="11">
        <v>245</v>
      </c>
      <c r="EP20" s="13">
        <v>8156.58</v>
      </c>
      <c r="EQ20" s="11">
        <v>91</v>
      </c>
      <c r="ER20" s="12">
        <v>0.4408</v>
      </c>
      <c r="ES20" s="12">
        <v>0.332</v>
      </c>
      <c r="ET20" s="11">
        <v>3</v>
      </c>
      <c r="EU20" s="13">
        <v>79.28</v>
      </c>
      <c r="EV20" s="11">
        <v>11</v>
      </c>
      <c r="EW20" s="11">
        <v>17</v>
      </c>
      <c r="EX20" s="13">
        <v>484.32</v>
      </c>
      <c r="EY20" s="11">
        <v>28</v>
      </c>
      <c r="EZ20" s="12">
        <v>-0.8235</v>
      </c>
      <c r="FA20" s="12">
        <v>-0.8363</v>
      </c>
      <c r="FB20" s="11">
        <v>24</v>
      </c>
      <c r="FC20" s="13">
        <v>1115.67</v>
      </c>
      <c r="FD20" s="11">
        <v>135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>
        <v>74</v>
      </c>
      <c r="FU20" s="11"/>
      <c r="FV20" s="13"/>
      <c r="FW20" s="11"/>
      <c r="FX20" s="12"/>
      <c r="FY20" s="12"/>
      <c r="FZ20" s="11">
        <v>25</v>
      </c>
      <c r="GA20" s="13">
        <v>588.32</v>
      </c>
      <c r="GB20" s="11"/>
      <c r="GC20" s="11"/>
      <c r="GD20" s="13"/>
      <c r="GE20" s="11">
        <v>10</v>
      </c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>
        <v>13</v>
      </c>
      <c r="GQ20" s="13">
        <v>441.33</v>
      </c>
      <c r="GR20" s="11">
        <v>33</v>
      </c>
      <c r="GS20" s="11">
        <v>16</v>
      </c>
      <c r="GT20" s="13">
        <v>526.68</v>
      </c>
      <c r="GU20" s="11">
        <v>37</v>
      </c>
      <c r="GV20" s="12">
        <v>-0.1875</v>
      </c>
      <c r="GW20" s="12">
        <v>-0.1621</v>
      </c>
      <c r="GX20" s="11"/>
      <c r="GY20" s="13"/>
      <c r="GZ20" s="11">
        <v>131</v>
      </c>
      <c r="HA20" s="11"/>
      <c r="HB20" s="13"/>
      <c r="HC20" s="11">
        <v>82</v>
      </c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93</v>
      </c>
      <c r="HQ20" s="11">
        <v>1</v>
      </c>
      <c r="HR20" s="13">
        <v>38.1</v>
      </c>
      <c r="HS20" s="11">
        <v>108</v>
      </c>
      <c r="HT20" s="12"/>
      <c r="HU20" s="12"/>
      <c r="HV20" s="11">
        <v>18</v>
      </c>
      <c r="HW20" s="13">
        <v>608.9</v>
      </c>
      <c r="HX20" s="11">
        <v>66</v>
      </c>
      <c r="HY20" s="11">
        <v>8</v>
      </c>
      <c r="HZ20" s="13">
        <v>270.22</v>
      </c>
      <c r="IA20" s="11">
        <v>55</v>
      </c>
      <c r="IB20" s="12">
        <v>1.25</v>
      </c>
      <c r="IC20" s="12">
        <v>1.2533</v>
      </c>
      <c r="ID20" s="11">
        <v>5</v>
      </c>
      <c r="IE20" s="13">
        <v>130.2</v>
      </c>
      <c r="IF20" s="11">
        <v>113</v>
      </c>
      <c r="IG20" s="11"/>
      <c r="IH20" s="13"/>
      <c r="II20" s="11">
        <v>26</v>
      </c>
      <c r="IJ20" s="12"/>
      <c r="IK20" s="12"/>
      <c r="IL20" s="11"/>
      <c r="IM20" s="13"/>
      <c r="IN20" s="11">
        <v>1</v>
      </c>
      <c r="IO20" s="11"/>
      <c r="IP20" s="13"/>
      <c r="IQ20" s="11">
        <v>5</v>
      </c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45</v>
      </c>
      <c r="JN20" s="13">
        <v>1284.77</v>
      </c>
      <c r="JO20" s="11">
        <v>50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101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</row>
    <row r="21">
      <c r="A21" s="10" t="s">
        <v>82</v>
      </c>
      <c r="B21" s="11">
        <v>327529</v>
      </c>
      <c r="C21" s="11">
        <f>=ROUNDDOWN(37.7398428317931,0)</f>
      </c>
      <c r="D21" s="11">
        <v>56438</v>
      </c>
      <c r="E21" s="12">
        <v>0.9469</v>
      </c>
      <c r="F21" s="11"/>
      <c r="G21" s="11">
        <f>=ROUNDDOWN({0},0)</f>
      </c>
      <c r="H21" s="11"/>
      <c r="I21" s="12"/>
      <c r="J21" s="11">
        <v>12216</v>
      </c>
      <c r="K21" s="13">
        <v>289712.64</v>
      </c>
      <c r="L21" s="11">
        <v>549</v>
      </c>
      <c r="M21" s="14">
        <v>527.71</v>
      </c>
      <c r="N21" s="11">
        <v>18307</v>
      </c>
      <c r="O21" s="13">
        <v>397189.65</v>
      </c>
      <c r="P21" s="11">
        <v>596</v>
      </c>
      <c r="Q21" s="14">
        <v>666.43</v>
      </c>
      <c r="R21" s="12">
        <v>-0.3327</v>
      </c>
      <c r="S21" s="12">
        <v>-0.2706</v>
      </c>
      <c r="T21" s="12">
        <v>-0.0789</v>
      </c>
      <c r="U21" s="12">
        <v>-0.2082</v>
      </c>
      <c r="V21" s="11">
        <v>4107</v>
      </c>
      <c r="W21" s="13">
        <v>104115.26</v>
      </c>
      <c r="X21" s="11">
        <v>526</v>
      </c>
      <c r="Y21" s="11">
        <v>7105</v>
      </c>
      <c r="Z21" s="13">
        <v>165155.73</v>
      </c>
      <c r="AA21" s="11">
        <v>546</v>
      </c>
      <c r="AB21" s="12">
        <v>-0.422</v>
      </c>
      <c r="AC21" s="12">
        <v>-0.3696</v>
      </c>
      <c r="AD21" s="11">
        <v>3886</v>
      </c>
      <c r="AE21" s="13">
        <v>76785.94</v>
      </c>
      <c r="AF21" s="11">
        <v>539</v>
      </c>
      <c r="AG21" s="11">
        <v>3711</v>
      </c>
      <c r="AH21" s="13">
        <v>71662.55</v>
      </c>
      <c r="AI21" s="11">
        <v>585</v>
      </c>
      <c r="AJ21" s="12">
        <v>0.0472</v>
      </c>
      <c r="AK21" s="12">
        <v>0.0715</v>
      </c>
      <c r="AL21" s="11">
        <v>1640</v>
      </c>
      <c r="AM21" s="13">
        <v>35262.23</v>
      </c>
      <c r="AN21" s="11">
        <v>522</v>
      </c>
      <c r="AO21" s="11">
        <v>2615</v>
      </c>
      <c r="AP21" s="13">
        <v>48144.13</v>
      </c>
      <c r="AQ21" s="11">
        <v>565</v>
      </c>
      <c r="AR21" s="12">
        <v>-0.3728</v>
      </c>
      <c r="AS21" s="12">
        <v>-0.2676</v>
      </c>
      <c r="AT21" s="11">
        <v>693</v>
      </c>
      <c r="AU21" s="13">
        <v>16004.2</v>
      </c>
      <c r="AV21" s="11">
        <v>470</v>
      </c>
      <c r="AW21" s="11">
        <v>1708</v>
      </c>
      <c r="AX21" s="13">
        <v>30659.35</v>
      </c>
      <c r="AY21" s="11">
        <v>575</v>
      </c>
      <c r="AZ21" s="12">
        <v>-0.5943</v>
      </c>
      <c r="BA21" s="12">
        <v>-0.478</v>
      </c>
      <c r="BB21" s="11">
        <v>48</v>
      </c>
      <c r="BC21" s="13">
        <v>1501.69</v>
      </c>
      <c r="BD21" s="11">
        <v>58</v>
      </c>
      <c r="BE21" s="11">
        <v>621</v>
      </c>
      <c r="BF21" s="13">
        <v>15683.09</v>
      </c>
      <c r="BG21" s="11">
        <v>514</v>
      </c>
      <c r="BH21" s="12">
        <v>-0.9227</v>
      </c>
      <c r="BI21" s="12">
        <v>-0.9042</v>
      </c>
      <c r="BJ21" s="11">
        <v>27</v>
      </c>
      <c r="BK21" s="13">
        <v>784.35</v>
      </c>
      <c r="BL21" s="11">
        <v>21</v>
      </c>
      <c r="BM21" s="11">
        <v>88</v>
      </c>
      <c r="BN21" s="13">
        <v>2476.42</v>
      </c>
      <c r="BO21" s="11">
        <v>17</v>
      </c>
      <c r="BP21" s="12">
        <v>-0.6932</v>
      </c>
      <c r="BQ21" s="12">
        <v>-0.6833</v>
      </c>
      <c r="BR21" s="11">
        <v>553</v>
      </c>
      <c r="BS21" s="13">
        <v>15081.43</v>
      </c>
      <c r="BT21" s="11">
        <v>534</v>
      </c>
      <c r="BU21" s="11">
        <v>157</v>
      </c>
      <c r="BV21" s="13">
        <v>4613.1</v>
      </c>
      <c r="BW21" s="11">
        <v>577</v>
      </c>
      <c r="BX21" s="12">
        <v>2.5223</v>
      </c>
      <c r="BY21" s="12">
        <v>2.2693</v>
      </c>
      <c r="BZ21" s="11">
        <v>486</v>
      </c>
      <c r="CA21" s="13">
        <v>12707.07</v>
      </c>
      <c r="CB21" s="11">
        <v>208</v>
      </c>
      <c r="CC21" s="11">
        <v>188</v>
      </c>
      <c r="CD21" s="13">
        <v>4050.62</v>
      </c>
      <c r="CE21" s="11">
        <v>237</v>
      </c>
      <c r="CF21" s="12">
        <v>1.5851</v>
      </c>
      <c r="CG21" s="12">
        <v>2.1371</v>
      </c>
      <c r="CH21" s="11">
        <v>185</v>
      </c>
      <c r="CI21" s="13">
        <v>3369.51</v>
      </c>
      <c r="CJ21" s="11">
        <v>76</v>
      </c>
      <c r="CK21" s="11">
        <v>951</v>
      </c>
      <c r="CL21" s="13">
        <v>18228.44</v>
      </c>
      <c r="CM21" s="11">
        <v>372</v>
      </c>
      <c r="CN21" s="12">
        <v>-0.8055</v>
      </c>
      <c r="CO21" s="12">
        <v>-0.8152</v>
      </c>
      <c r="CP21" s="11">
        <v>97</v>
      </c>
      <c r="CQ21" s="13">
        <v>5189.42</v>
      </c>
      <c r="CR21" s="11">
        <v>498</v>
      </c>
      <c r="CS21" s="11">
        <v>36</v>
      </c>
      <c r="CT21" s="13">
        <v>2733.64</v>
      </c>
      <c r="CU21" s="11">
        <v>527</v>
      </c>
      <c r="CV21" s="12">
        <v>1.6944</v>
      </c>
      <c r="CW21" s="12">
        <v>0.8984</v>
      </c>
      <c r="CX21" s="11">
        <v>125</v>
      </c>
      <c r="CY21" s="13">
        <v>3151.52</v>
      </c>
      <c r="CZ21" s="11">
        <v>87</v>
      </c>
      <c r="DA21" s="11">
        <v>431</v>
      </c>
      <c r="DB21" s="13">
        <v>12109.14</v>
      </c>
      <c r="DC21" s="11">
        <v>353</v>
      </c>
      <c r="DD21" s="12">
        <v>-0.71</v>
      </c>
      <c r="DE21" s="12">
        <v>-0.7397</v>
      </c>
      <c r="DF21" s="11">
        <v>53</v>
      </c>
      <c r="DG21" s="13">
        <v>1026.24</v>
      </c>
      <c r="DH21" s="11">
        <v>330</v>
      </c>
      <c r="DI21" s="11">
        <v>91</v>
      </c>
      <c r="DJ21" s="13">
        <v>1785.97</v>
      </c>
      <c r="DK21" s="11">
        <v>478</v>
      </c>
      <c r="DL21" s="12">
        <v>-0.4176</v>
      </c>
      <c r="DM21" s="12">
        <v>-0.4254</v>
      </c>
      <c r="DN21" s="11">
        <v>30</v>
      </c>
      <c r="DO21" s="13">
        <v>878.66</v>
      </c>
      <c r="DP21" s="11">
        <v>35</v>
      </c>
      <c r="DQ21" s="11">
        <v>130</v>
      </c>
      <c r="DR21" s="13">
        <v>2951.38</v>
      </c>
      <c r="DS21" s="11">
        <v>91</v>
      </c>
      <c r="DT21" s="12">
        <v>-0.7692</v>
      </c>
      <c r="DU21" s="12">
        <v>-0.7023</v>
      </c>
      <c r="DV21" s="11">
        <v>1</v>
      </c>
      <c r="DW21" s="13">
        <v>31.6</v>
      </c>
      <c r="DX21" s="11"/>
      <c r="DY21" s="11">
        <v>54</v>
      </c>
      <c r="DZ21" s="13">
        <v>1752.95</v>
      </c>
      <c r="EA21" s="11"/>
      <c r="EB21" s="12">
        <v>-0.9815</v>
      </c>
      <c r="EC21" s="12">
        <v>-0.982</v>
      </c>
      <c r="ED21" s="11">
        <v>141</v>
      </c>
      <c r="EE21" s="13">
        <v>9544.8</v>
      </c>
      <c r="EF21" s="11">
        <v>540</v>
      </c>
      <c r="EG21" s="11">
        <v>236</v>
      </c>
      <c r="EH21" s="13">
        <v>11752.55</v>
      </c>
      <c r="EI21" s="11">
        <v>596</v>
      </c>
      <c r="EJ21" s="12">
        <v>-0.4025</v>
      </c>
      <c r="EK21" s="12">
        <v>-0.1879</v>
      </c>
      <c r="EL21" s="11"/>
      <c r="EM21" s="13"/>
      <c r="EN21" s="11"/>
      <c r="EO21" s="11"/>
      <c r="EP21" s="13"/>
      <c r="EQ21" s="11"/>
      <c r="ER21" s="12"/>
      <c r="ES21" s="12"/>
      <c r="ET21" s="11">
        <v>8</v>
      </c>
      <c r="EU21" s="13">
        <v>124.55</v>
      </c>
      <c r="EV21" s="11">
        <v>12</v>
      </c>
      <c r="EW21" s="11">
        <v>100</v>
      </c>
      <c r="EX21" s="13">
        <v>1735.69</v>
      </c>
      <c r="EY21" s="11">
        <v>131</v>
      </c>
      <c r="EZ21" s="12">
        <v>-0.92</v>
      </c>
      <c r="FA21" s="12">
        <v>-0.9282</v>
      </c>
      <c r="FB21" s="11">
        <v>57</v>
      </c>
      <c r="FC21" s="13">
        <v>1927.13</v>
      </c>
      <c r="FD21" s="11">
        <v>470</v>
      </c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>
        <v>18</v>
      </c>
      <c r="FS21" s="13">
        <v>391.17</v>
      </c>
      <c r="FT21" s="11">
        <v>50</v>
      </c>
      <c r="FU21" s="11">
        <v>5</v>
      </c>
      <c r="FV21" s="13">
        <v>97.58</v>
      </c>
      <c r="FW21" s="11">
        <v>47</v>
      </c>
      <c r="FX21" s="12">
        <v>2.6</v>
      </c>
      <c r="FY21" s="12">
        <v>3.0087</v>
      </c>
      <c r="FZ21" s="11">
        <v>22</v>
      </c>
      <c r="GA21" s="13">
        <v>748.24</v>
      </c>
      <c r="GB21" s="11">
        <v>12</v>
      </c>
      <c r="GC21" s="11"/>
      <c r="GD21" s="13"/>
      <c r="GE21" s="11">
        <v>21</v>
      </c>
      <c r="GF21" s="12"/>
      <c r="GG21" s="12"/>
      <c r="GH21" s="11">
        <v>7</v>
      </c>
      <c r="GI21" s="13">
        <v>208.98</v>
      </c>
      <c r="GJ21" s="11"/>
      <c r="GK21" s="11">
        <v>36</v>
      </c>
      <c r="GL21" s="13">
        <v>706.16</v>
      </c>
      <c r="GM21" s="11">
        <v>69</v>
      </c>
      <c r="GN21" s="12">
        <v>-0.8056</v>
      </c>
      <c r="GO21" s="12">
        <v>-0.7041</v>
      </c>
      <c r="GP21" s="11"/>
      <c r="GQ21" s="13"/>
      <c r="GR21" s="11"/>
      <c r="GS21" s="11"/>
      <c r="GT21" s="13"/>
      <c r="GU21" s="11"/>
      <c r="GV21" s="12"/>
      <c r="GW21" s="12"/>
      <c r="GX21" s="11">
        <v>7</v>
      </c>
      <c r="GY21" s="13">
        <v>220.5</v>
      </c>
      <c r="GZ21" s="11">
        <v>104</v>
      </c>
      <c r="HA21" s="11"/>
      <c r="HB21" s="13"/>
      <c r="HC21" s="11">
        <v>19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3</v>
      </c>
      <c r="HO21" s="13">
        <v>99.69</v>
      </c>
      <c r="HP21" s="11">
        <v>258</v>
      </c>
      <c r="HQ21" s="11">
        <v>2</v>
      </c>
      <c r="HR21" s="13">
        <v>79.53</v>
      </c>
      <c r="HS21" s="11">
        <v>326</v>
      </c>
      <c r="HT21" s="12">
        <v>0.5</v>
      </c>
      <c r="HU21" s="12">
        <v>0.2535</v>
      </c>
      <c r="HV21" s="11">
        <v>16</v>
      </c>
      <c r="HW21" s="13">
        <v>352.12</v>
      </c>
      <c r="HX21" s="11">
        <v>83</v>
      </c>
      <c r="HY21" s="11">
        <v>16</v>
      </c>
      <c r="HZ21" s="13">
        <v>342.5</v>
      </c>
      <c r="IA21" s="11">
        <v>92</v>
      </c>
      <c r="IB21" s="12"/>
      <c r="IC21" s="12">
        <v>0.0281</v>
      </c>
      <c r="ID21" s="11">
        <v>6</v>
      </c>
      <c r="IE21" s="13">
        <v>206.34</v>
      </c>
      <c r="IF21" s="11">
        <v>156</v>
      </c>
      <c r="IG21" s="11">
        <v>5</v>
      </c>
      <c r="IH21" s="13">
        <v>102.27</v>
      </c>
      <c r="II21" s="11">
        <v>169</v>
      </c>
      <c r="IJ21" s="12">
        <v>0.2</v>
      </c>
      <c r="IK21" s="12">
        <v>1.0176</v>
      </c>
      <c r="IL21" s="11"/>
      <c r="IM21" s="13"/>
      <c r="IN21" s="11"/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>
        <v>21</v>
      </c>
      <c r="JN21" s="13">
        <v>366.86</v>
      </c>
      <c r="JO21" s="11">
        <v>70</v>
      </c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>
        <v>461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</row>
    <row r="22">
      <c r="A22" s="19" t="s">
        <v>83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157011</v>
      </c>
      <c r="K22" s="17">
        <v>7823408.06</v>
      </c>
      <c r="L22" s="15">
        <v>7422</v>
      </c>
      <c r="M22" s="18">
        <v>1054.08</v>
      </c>
      <c r="N22" s="15">
        <v>195098</v>
      </c>
      <c r="O22" s="17">
        <v>8856722.21</v>
      </c>
      <c r="P22" s="15">
        <v>7489</v>
      </c>
      <c r="Q22" s="18">
        <v>1182.63</v>
      </c>
      <c r="R22" s="16">
        <v>-0.1952</v>
      </c>
      <c r="S22" s="16">
        <v>-0.1167</v>
      </c>
      <c r="T22" s="16">
        <v>-0.0089</v>
      </c>
      <c r="U22" s="16">
        <v>-0.1087</v>
      </c>
      <c r="V22" s="15">
        <v>58432</v>
      </c>
      <c r="W22" s="17">
        <v>2264180.02</v>
      </c>
      <c r="X22" s="15">
        <v>6297</v>
      </c>
      <c r="Y22" s="15">
        <v>78340</v>
      </c>
      <c r="Z22" s="17">
        <v>2730399.33</v>
      </c>
      <c r="AA22" s="15">
        <v>5695</v>
      </c>
      <c r="AB22" s="16">
        <v>-0.2541</v>
      </c>
      <c r="AC22" s="16">
        <v>-0.1708</v>
      </c>
      <c r="AD22" s="15">
        <v>22364</v>
      </c>
      <c r="AE22" s="17">
        <v>1493990.36</v>
      </c>
      <c r="AF22" s="15">
        <v>6388</v>
      </c>
      <c r="AG22" s="15">
        <v>22454</v>
      </c>
      <c r="AH22" s="17">
        <v>1472427.68</v>
      </c>
      <c r="AI22" s="15">
        <v>6245</v>
      </c>
      <c r="AJ22" s="16">
        <v>-0.004</v>
      </c>
      <c r="AK22" s="16">
        <v>0.0146</v>
      </c>
      <c r="AL22" s="15">
        <v>15341</v>
      </c>
      <c r="AM22" s="17">
        <v>604849.73</v>
      </c>
      <c r="AN22" s="15">
        <v>5092</v>
      </c>
      <c r="AO22" s="15">
        <v>9887</v>
      </c>
      <c r="AP22" s="17">
        <v>331173.61</v>
      </c>
      <c r="AQ22" s="15">
        <v>5102</v>
      </c>
      <c r="AR22" s="16">
        <v>0.5516</v>
      </c>
      <c r="AS22" s="16">
        <v>0.8264</v>
      </c>
      <c r="AT22" s="15">
        <v>13341</v>
      </c>
      <c r="AU22" s="17">
        <v>577155.16</v>
      </c>
      <c r="AV22" s="15">
        <v>5841</v>
      </c>
      <c r="AW22" s="15">
        <v>24779</v>
      </c>
      <c r="AX22" s="17">
        <v>819627.3</v>
      </c>
      <c r="AY22" s="15">
        <v>6102</v>
      </c>
      <c r="AZ22" s="16">
        <v>-0.4616</v>
      </c>
      <c r="BA22" s="16">
        <v>-0.2958</v>
      </c>
      <c r="BB22" s="15">
        <v>7135</v>
      </c>
      <c r="BC22" s="17">
        <v>518306.98</v>
      </c>
      <c r="BD22" s="15">
        <v>4588</v>
      </c>
      <c r="BE22" s="15">
        <v>10520</v>
      </c>
      <c r="BF22" s="17">
        <v>746750</v>
      </c>
      <c r="BG22" s="15">
        <v>6216</v>
      </c>
      <c r="BH22" s="16">
        <v>-0.3218</v>
      </c>
      <c r="BI22" s="16">
        <v>-0.3059</v>
      </c>
      <c r="BJ22" s="15">
        <v>10736</v>
      </c>
      <c r="BK22" s="17">
        <v>471270.64</v>
      </c>
      <c r="BL22" s="15">
        <v>5290</v>
      </c>
      <c r="BM22" s="15">
        <v>17182</v>
      </c>
      <c r="BN22" s="17">
        <v>825423.18</v>
      </c>
      <c r="BO22" s="15">
        <v>5515</v>
      </c>
      <c r="BP22" s="16">
        <v>-0.3752</v>
      </c>
      <c r="BQ22" s="16">
        <v>-0.4291</v>
      </c>
      <c r="BR22" s="15">
        <v>5519</v>
      </c>
      <c r="BS22" s="17">
        <v>438535.78</v>
      </c>
      <c r="BT22" s="15">
        <v>6245</v>
      </c>
      <c r="BU22" s="15">
        <v>4714</v>
      </c>
      <c r="BV22" s="17">
        <v>381887.72</v>
      </c>
      <c r="BW22" s="15">
        <v>5927</v>
      </c>
      <c r="BX22" s="16">
        <v>0.1708</v>
      </c>
      <c r="BY22" s="16">
        <v>0.1483</v>
      </c>
      <c r="BZ22" s="15">
        <v>2595</v>
      </c>
      <c r="CA22" s="17">
        <v>334699.27</v>
      </c>
      <c r="CB22" s="15">
        <v>1516</v>
      </c>
      <c r="CC22" s="15">
        <v>1375</v>
      </c>
      <c r="CD22" s="17">
        <v>181533.25</v>
      </c>
      <c r="CE22" s="15">
        <v>1643</v>
      </c>
      <c r="CF22" s="16">
        <v>0.8873</v>
      </c>
      <c r="CG22" s="16">
        <v>0.8437</v>
      </c>
      <c r="CH22" s="15">
        <v>5467</v>
      </c>
      <c r="CI22" s="17">
        <v>324834.45</v>
      </c>
      <c r="CJ22" s="15">
        <v>3271</v>
      </c>
      <c r="CK22" s="15">
        <v>10301</v>
      </c>
      <c r="CL22" s="17">
        <v>553443.23</v>
      </c>
      <c r="CM22" s="15">
        <v>4648</v>
      </c>
      <c r="CN22" s="16">
        <v>-0.4693</v>
      </c>
      <c r="CO22" s="16">
        <v>-0.4131</v>
      </c>
      <c r="CP22" s="15">
        <v>4899</v>
      </c>
      <c r="CQ22" s="17">
        <v>184435.98</v>
      </c>
      <c r="CR22" s="15">
        <v>5833</v>
      </c>
      <c r="CS22" s="15">
        <v>2424</v>
      </c>
      <c r="CT22" s="17">
        <v>108209.96</v>
      </c>
      <c r="CU22" s="15">
        <v>5447</v>
      </c>
      <c r="CV22" s="16">
        <v>1.021</v>
      </c>
      <c r="CW22" s="16">
        <v>0.7044</v>
      </c>
      <c r="CX22" s="15">
        <v>2501</v>
      </c>
      <c r="CY22" s="17">
        <v>168317.79</v>
      </c>
      <c r="CZ22" s="15">
        <v>4362</v>
      </c>
      <c r="DA22" s="15">
        <v>2088</v>
      </c>
      <c r="DB22" s="17">
        <v>90265.53</v>
      </c>
      <c r="DC22" s="15">
        <v>3022</v>
      </c>
      <c r="DD22" s="16">
        <v>0.1978</v>
      </c>
      <c r="DE22" s="16">
        <v>0.8647</v>
      </c>
      <c r="DF22" s="15">
        <v>2627</v>
      </c>
      <c r="DG22" s="17">
        <v>122193.91</v>
      </c>
      <c r="DH22" s="15">
        <v>4090</v>
      </c>
      <c r="DI22" s="15">
        <v>2765</v>
      </c>
      <c r="DJ22" s="17">
        <v>135209.6</v>
      </c>
      <c r="DK22" s="15">
        <v>4704</v>
      </c>
      <c r="DL22" s="16">
        <v>-0.0499</v>
      </c>
      <c r="DM22" s="16">
        <v>-0.0963</v>
      </c>
      <c r="DN22" s="15">
        <v>479</v>
      </c>
      <c r="DO22" s="17">
        <v>56087.53</v>
      </c>
      <c r="DP22" s="15">
        <v>961</v>
      </c>
      <c r="DQ22" s="15">
        <v>1629</v>
      </c>
      <c r="DR22" s="17">
        <v>163705.21</v>
      </c>
      <c r="DS22" s="15">
        <v>989</v>
      </c>
      <c r="DT22" s="16">
        <v>-0.706</v>
      </c>
      <c r="DU22" s="16">
        <v>-0.6574</v>
      </c>
      <c r="DV22" s="15">
        <v>983</v>
      </c>
      <c r="DW22" s="17">
        <v>41998.59</v>
      </c>
      <c r="DX22" s="15"/>
      <c r="DY22" s="15">
        <v>1424</v>
      </c>
      <c r="DZ22" s="17">
        <v>49661.18</v>
      </c>
      <c r="EA22" s="15"/>
      <c r="EB22" s="16">
        <v>-0.3097</v>
      </c>
      <c r="EC22" s="16">
        <v>-0.1543</v>
      </c>
      <c r="ED22" s="15">
        <v>519</v>
      </c>
      <c r="EE22" s="17">
        <v>35567.57</v>
      </c>
      <c r="EF22" s="15">
        <v>6280</v>
      </c>
      <c r="EG22" s="15">
        <v>872</v>
      </c>
      <c r="EH22" s="17">
        <v>52694.14</v>
      </c>
      <c r="EI22" s="15">
        <v>6520</v>
      </c>
      <c r="EJ22" s="16">
        <v>-0.4048</v>
      </c>
      <c r="EK22" s="16">
        <v>-0.325</v>
      </c>
      <c r="EL22" s="15">
        <v>775</v>
      </c>
      <c r="EM22" s="17">
        <v>32080.29</v>
      </c>
      <c r="EN22" s="15">
        <v>838</v>
      </c>
      <c r="EO22" s="15">
        <v>679</v>
      </c>
      <c r="EP22" s="17">
        <v>30979.33</v>
      </c>
      <c r="EQ22" s="15">
        <v>932</v>
      </c>
      <c r="ER22" s="16">
        <v>0.1414</v>
      </c>
      <c r="ES22" s="16">
        <v>0.0355</v>
      </c>
      <c r="ET22" s="15">
        <v>1025</v>
      </c>
      <c r="EU22" s="17">
        <v>29599.74</v>
      </c>
      <c r="EV22" s="15">
        <v>559</v>
      </c>
      <c r="EW22" s="15">
        <v>1313</v>
      </c>
      <c r="EX22" s="17">
        <v>41573.22</v>
      </c>
      <c r="EY22" s="15">
        <v>1428</v>
      </c>
      <c r="EZ22" s="16">
        <v>-0.2193</v>
      </c>
      <c r="FA22" s="16">
        <v>-0.288</v>
      </c>
      <c r="FB22" s="15">
        <v>535</v>
      </c>
      <c r="FC22" s="17">
        <v>26297.56</v>
      </c>
      <c r="FD22" s="15">
        <v>4942</v>
      </c>
      <c r="FE22" s="15"/>
      <c r="FF22" s="17"/>
      <c r="FG22" s="15"/>
      <c r="FH22" s="16"/>
      <c r="FI22" s="16"/>
      <c r="FJ22" s="15">
        <v>215</v>
      </c>
      <c r="FK22" s="17">
        <v>17991.78</v>
      </c>
      <c r="FL22" s="15">
        <v>1078</v>
      </c>
      <c r="FM22" s="15">
        <v>274</v>
      </c>
      <c r="FN22" s="17">
        <v>22372.2</v>
      </c>
      <c r="FO22" s="15">
        <v>1040</v>
      </c>
      <c r="FP22" s="16">
        <v>-0.2153</v>
      </c>
      <c r="FQ22" s="16">
        <v>-0.1958</v>
      </c>
      <c r="FR22" s="15">
        <v>389</v>
      </c>
      <c r="FS22" s="17">
        <v>17880.65</v>
      </c>
      <c r="FT22" s="15">
        <v>2130</v>
      </c>
      <c r="FU22" s="15">
        <v>198</v>
      </c>
      <c r="FV22" s="17">
        <v>8572.85</v>
      </c>
      <c r="FW22" s="15">
        <v>1192</v>
      </c>
      <c r="FX22" s="16">
        <v>0.9646</v>
      </c>
      <c r="FY22" s="16">
        <v>1.0857</v>
      </c>
      <c r="FZ22" s="15">
        <v>159</v>
      </c>
      <c r="GA22" s="17">
        <v>14971.79</v>
      </c>
      <c r="GB22" s="15">
        <v>206</v>
      </c>
      <c r="GC22" s="15">
        <v>14</v>
      </c>
      <c r="GD22" s="17">
        <v>2745.36</v>
      </c>
      <c r="GE22" s="15">
        <v>160</v>
      </c>
      <c r="GF22" s="16">
        <v>10.3571</v>
      </c>
      <c r="GG22" s="16">
        <v>4.4535</v>
      </c>
      <c r="GH22" s="15">
        <v>127</v>
      </c>
      <c r="GI22" s="17">
        <v>12548.21</v>
      </c>
      <c r="GJ22" s="15"/>
      <c r="GK22" s="15">
        <v>335</v>
      </c>
      <c r="GL22" s="17">
        <v>31407.95</v>
      </c>
      <c r="GM22" s="15">
        <v>795</v>
      </c>
      <c r="GN22" s="16">
        <v>-0.6209</v>
      </c>
      <c r="GO22" s="16">
        <v>-0.6005</v>
      </c>
      <c r="GP22" s="15">
        <v>146</v>
      </c>
      <c r="GQ22" s="17">
        <v>7384.54</v>
      </c>
      <c r="GR22" s="15">
        <v>797</v>
      </c>
      <c r="GS22" s="15">
        <v>85</v>
      </c>
      <c r="GT22" s="17">
        <v>3952.93</v>
      </c>
      <c r="GU22" s="15">
        <v>747</v>
      </c>
      <c r="GV22" s="16">
        <v>0.7176</v>
      </c>
      <c r="GW22" s="16">
        <v>0.8681</v>
      </c>
      <c r="GX22" s="15">
        <v>288</v>
      </c>
      <c r="GY22" s="17">
        <v>6999.36</v>
      </c>
      <c r="GZ22" s="15">
        <v>3018</v>
      </c>
      <c r="HA22" s="15"/>
      <c r="HB22" s="17"/>
      <c r="HC22" s="15">
        <v>1079</v>
      </c>
      <c r="HD22" s="16"/>
      <c r="HE22" s="16"/>
      <c r="HF22" s="15">
        <v>56</v>
      </c>
      <c r="HG22" s="17">
        <v>6024.8</v>
      </c>
      <c r="HH22" s="15">
        <v>610</v>
      </c>
      <c r="HI22" s="15">
        <v>137</v>
      </c>
      <c r="HJ22" s="17">
        <v>14267.98</v>
      </c>
      <c r="HK22" s="15">
        <v>825</v>
      </c>
      <c r="HL22" s="16">
        <v>-0.5912</v>
      </c>
      <c r="HM22" s="16">
        <v>-0.5777</v>
      </c>
      <c r="HN22" s="15">
        <v>38</v>
      </c>
      <c r="HO22" s="17">
        <v>4622</v>
      </c>
      <c r="HP22" s="15">
        <v>4235</v>
      </c>
      <c r="HQ22" s="15">
        <v>122</v>
      </c>
      <c r="HR22" s="17">
        <v>13805</v>
      </c>
      <c r="HS22" s="15">
        <v>4139</v>
      </c>
      <c r="HT22" s="16">
        <v>-0.6885</v>
      </c>
      <c r="HU22" s="16">
        <v>-0.6652</v>
      </c>
      <c r="HV22" s="15">
        <v>136</v>
      </c>
      <c r="HW22" s="17">
        <v>3956.03</v>
      </c>
      <c r="HX22" s="15">
        <v>760</v>
      </c>
      <c r="HY22" s="15">
        <v>34</v>
      </c>
      <c r="HZ22" s="17">
        <v>1129.52</v>
      </c>
      <c r="IA22" s="15">
        <v>224</v>
      </c>
      <c r="IB22" s="16">
        <v>3</v>
      </c>
      <c r="IC22" s="16">
        <v>2.5024</v>
      </c>
      <c r="ID22" s="15">
        <v>54</v>
      </c>
      <c r="IE22" s="17">
        <v>1981.94</v>
      </c>
      <c r="IF22" s="15">
        <v>2359</v>
      </c>
      <c r="IG22" s="15">
        <v>57</v>
      </c>
      <c r="IH22" s="17">
        <v>2157.07</v>
      </c>
      <c r="II22" s="15">
        <v>1725</v>
      </c>
      <c r="IJ22" s="16">
        <v>-0.0526</v>
      </c>
      <c r="IK22" s="16">
        <v>-0.0812</v>
      </c>
      <c r="IL22" s="15">
        <v>53</v>
      </c>
      <c r="IM22" s="17">
        <v>1911.24</v>
      </c>
      <c r="IN22" s="15">
        <v>198</v>
      </c>
      <c r="IO22" s="15">
        <v>122</v>
      </c>
      <c r="IP22" s="17">
        <v>4244.93</v>
      </c>
      <c r="IQ22" s="15">
        <v>245</v>
      </c>
      <c r="IR22" s="16">
        <v>-0.5656</v>
      </c>
      <c r="IS22" s="16">
        <v>-0.5498</v>
      </c>
      <c r="IT22" s="15">
        <v>25</v>
      </c>
      <c r="IU22" s="17">
        <v>1398.27</v>
      </c>
      <c r="IV22" s="15">
        <v>166</v>
      </c>
      <c r="IW22" s="15">
        <v>8</v>
      </c>
      <c r="IX22" s="17">
        <v>631.66</v>
      </c>
      <c r="IY22" s="15">
        <v>100</v>
      </c>
      <c r="IZ22" s="16">
        <v>2.125</v>
      </c>
      <c r="JA22" s="16">
        <v>1.2136</v>
      </c>
      <c r="JB22" s="15">
        <v>52</v>
      </c>
      <c r="JC22" s="17">
        <v>1336.1</v>
      </c>
      <c r="JD22" s="15">
        <v>15</v>
      </c>
      <c r="JE22" s="15">
        <v>164</v>
      </c>
      <c r="JF22" s="17">
        <v>4288.07</v>
      </c>
      <c r="JG22" s="15">
        <v>21</v>
      </c>
      <c r="JH22" s="16">
        <v>-0.6829</v>
      </c>
      <c r="JI22" s="16">
        <v>-0.6884</v>
      </c>
      <c r="JJ22" s="15"/>
      <c r="JK22" s="17"/>
      <c r="JL22" s="15"/>
      <c r="JM22" s="15">
        <v>802</v>
      </c>
      <c r="JN22" s="17">
        <v>32183.22</v>
      </c>
      <c r="JO22" s="15">
        <v>1472</v>
      </c>
      <c r="JP22" s="16">
        <v>-1</v>
      </c>
      <c r="JQ22" s="16">
        <v>-1</v>
      </c>
      <c r="JR22" s="15"/>
      <c r="JS22" s="17"/>
      <c r="JT22" s="15"/>
      <c r="JU22" s="15"/>
      <c r="JV22" s="17"/>
      <c r="JW22" s="15"/>
      <c r="JX22" s="16"/>
      <c r="JY22" s="16"/>
      <c r="JZ22" s="15"/>
      <c r="KA22" s="17"/>
      <c r="KB22" s="15">
        <v>4384</v>
      </c>
      <c r="KC22" s="15"/>
      <c r="KD22" s="17"/>
      <c r="KE22" s="15"/>
      <c r="KF22" s="16"/>
      <c r="KG22" s="16"/>
      <c r="KH22" s="15"/>
      <c r="KI22" s="17"/>
      <c r="KJ22" s="15">
        <v>61</v>
      </c>
      <c r="KK22" s="15"/>
      <c r="KL22" s="17"/>
      <c r="KM22" s="15"/>
      <c r="KN22" s="16"/>
      <c r="KO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