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<sst xmlns="http://schemas.openxmlformats.org/spreadsheetml/2006/main" count="696" uniqueCount="696">
  <si>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</si>
  <si>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</si>
  <si>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</si>
  <si>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</si>
  <si>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</si>
  <si>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</si>
  <si>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</si>
  <si>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</si>
  <si>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</si>
  <si>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</si>
  <si>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</si>
  <si>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</si>
  <si>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</si>
  <si>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</si>
  <si>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</si>
  <si>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</si>
  <si>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</si>
  <si>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</si>
  <si>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</si>
  <si>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</si>
  <si>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</si>
  <si>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</si>
  <si>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</si>
  <si>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</si>
  <si>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</si>
  <si>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</si>
  <si>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</si>
  <si>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</si>
  <si>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</si>
  <si>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</si>
  <si>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</si>
  <si>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</si>
  <si>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</si>
  <si>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</si>
  <si>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</si>
  <si>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</si>
  <si>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</si>
  <si>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</si>
  <si>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</si>
  <si>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</si>
  <si>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</si>
  <si>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</si>
  <si>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</si>
  <si>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</si>
  <si>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</si>
  <si>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</si>
  <si>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</si>
  <si>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</si>
  <si>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</si>
  <si>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</si>
  <si>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</si>
  <si>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</si>
  <si>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</si>
  <si>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</si>
  <si>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</si>
  <si>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</si>
  <si>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</si>
  <si>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</si>
  <si>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</si>
  <si>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</si>
  <si>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</si>
  <si>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</si>
  <si>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</si>
  <si>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</si>
  <si>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</si>
  <si>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</si>
  <si>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</si>
  <si>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</si>
  <si>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</si>
  <si>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</si>
  <si>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</si>
  <si>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</si>
  <si>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</si>
  <si>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</si>
  <si>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</si>
  <si>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</si>
  <si>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</si>
  <si>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</si>
  <si>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</si>
  <si>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</si>
  <si>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</si>
  <si>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</si>
  <si>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</si>
  <si>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</si>
  <si>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</si>
  <si>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</si>
  <si>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</si>
  <si>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</si>
  <si>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</si>
  <si>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</si>
  <si>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</si>
  <si>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</si>
  <si>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</si>
  <si>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</si>
  <si>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</si>
  <si>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</si>
  <si>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</si>
  <si>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</si>
  <si>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</si>
  <si>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</si>
  <si>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</si>
  <si>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</si>
  <si>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</si>
  <si>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</si>
  <si>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</si>
  <si>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</si>
  <si>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</si>
  <si>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</si>
  <si>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</si>
  <si>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</si>
  <si>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</si>
  <si>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</si>
  <si>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</si>
  <si>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</si>
  <si>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</si>
  <si>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</si>
  <si>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</si>
  <si>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</si>
  <si>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</si>
  <si>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</si>
  <si>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</si>
  <si>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</si>
  <si>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</si>
  <si>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</si>
  <si>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</si>
  <si>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</si>
  <si>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</si>
  <si>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</si>
  <si>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</si>
  <si>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</si>
  <si>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</si>
  <si>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</si>
  <si>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</si>
  <si>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</si>
  <si>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</si>
  <si>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</si>
  <si>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</si>
  <si>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</si>
  <si>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</si>
  <si>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</si>
  <si>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</si>
  <si>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</si>
  <si>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</si>
  <si>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</si>
  <si>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</si>
  <si>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</si>
  <si>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</si>
  <si>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AMAZON,AMAZONDS,BLK01,CSNSTORES,DLCROSCILL,JCPENNEY01,KOHLDSN,MACY02,OVERSTOCK01</t>
  </si>
  <si>
    <t>Setup</t>
  </si>
  <si>
    <t>7/25/2023</t>
  </si>
  <si>
    <t>8/21/2023</t>
  </si>
  <si>
    <t>No</t>
  </si>
  <si>
    <t>8/31/2023</t>
  </si>
  <si>
    <t>9/29/2023</t>
  </si>
  <si>
    <t>1/5/2024</t>
  </si>
  <si>
    <t>7/27/2023</t>
  </si>
  <si>
    <t>8/8/2023</t>
  </si>
  <si>
    <t>11/8/2023</t>
  </si>
  <si>
    <t>7/10/2024</t>
  </si>
  <si>
    <t>9/4/2023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</si>
  <si>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</si>
  <si>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</si>
  <si>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</si>
  <si>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</si>
  <si>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</si>
  <si>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</si>
  <si>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</si>
  <si>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King</t>
  </si>
  <si>
    <t>AMAZONDS,BLK01,CSNSTORES,DLCROSCILL,JCPENNEY01,MACY02,NRTPORT,OVERSTOCK01</t>
  </si>
  <si>
    <t>10/9/2023</t>
  </si>
  <si>
    <t>9/7/2023</t>
  </si>
  <si>
    <t>7/22/2024</t>
  </si>
  <si>
    <t>8/4/2023</t>
  </si>
  <si>
    <t>9/5/2023</t>
  </si>
  <si>
    <t>8/23/2023</t>
  </si>
  <si>
    <t>4/7/2024</t>
  </si>
  <si>
    <t>5/2/2024</t>
  </si>
  <si>
    <t>Hold</t>
  </si>
  <si>
    <t>CCL10-0064</t>
  </si>
  <si>
    <t>Cal King</t>
  </si>
  <si>
    <t>AMAZON,AMAZONDS,CSNSTORES,JCPENNEY01,MACY02,OLLIIX,OVERSTOCK01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</si>
  <si>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</si>
  <si>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</si>
  <si>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</si>
  <si>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</si>
  <si>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</si>
  <si>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</si>
  <si>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</si>
  <si>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</si>
  <si>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</si>
  <si>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</si>
  <si>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AMAZON,AMAZONDS,BLK01,CSNSTORES,DLCROSCILL,JCPENNEY01,KOHLDSN,MACY02,OLLIIX,OVERSTOCK01</t>
  </si>
  <si>
    <t>11/30/2022</t>
  </si>
  <si>
    <t>9/6/2023</t>
  </si>
  <si>
    <t>8/16/2024</t>
  </si>
  <si>
    <t>3/30/2023</t>
  </si>
  <si>
    <t>4/17/2023</t>
  </si>
  <si>
    <t>8/2/2023</t>
  </si>
  <si>
    <t>11/21/2023</t>
  </si>
  <si>
    <t>6/15/2023</t>
  </si>
  <si>
    <t>8/28/2023</t>
  </si>
  <si>
    <t>3/28/2023</t>
  </si>
  <si>
    <t>6/12/2023</t>
  </si>
  <si>
    <t>11/11/2022</t>
  </si>
  <si>
    <t>6/6/2024</t>
  </si>
  <si>
    <t>8/13/2024</t>
  </si>
  <si>
    <t>4/10/2023</t>
  </si>
  <si>
    <t>3/10/2025</t>
  </si>
  <si>
    <t>3/20/2023</t>
  </si>
  <si>
    <t>CCL10-0002</t>
  </si>
  <si>
    <t>AMAZON,CSNSTORES,DLCROSCILL,JCPENNEY01,KOHLDSN,MACY02,NRTPORT,OLLIIX,OVERSTOCK01</t>
  </si>
  <si>
    <t>11/7/2022</t>
  </si>
  <si>
    <t>7/26/2024</t>
  </si>
  <si>
    <t>4/19/2023</t>
  </si>
  <si>
    <t>11/9/2023</t>
  </si>
  <si>
    <t>8/11/2023</t>
  </si>
  <si>
    <t>11/6/2022</t>
  </si>
  <si>
    <t>6/21/2024</t>
  </si>
  <si>
    <t>CCL10-0003</t>
  </si>
  <si>
    <t>AMAZON,CSNSTORES,DLCROSCILL,JCPENNEY01,MACY02,OVERSTOCK01</t>
  </si>
  <si>
    <t>11/1/2022</t>
  </si>
  <si>
    <t>6/24/2024</t>
  </si>
  <si>
    <t>7/31/2024</t>
  </si>
  <si>
    <t>4/5/2023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</si>
  <si>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</si>
  <si>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</si>
  <si>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</si>
  <si>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</si>
  <si>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</si>
  <si>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</si>
  <si>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</si>
  <si>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</si>
  <si>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</si>
  <si>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</si>
  <si>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</si>
  <si>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CSNSTORES,DLCROSCILL,OVERSTOCK01</t>
  </si>
  <si>
    <t>8/6/2025</t>
  </si>
  <si>
    <t>8/5/2025</t>
  </si>
  <si>
    <t>Open</t>
  </si>
  <si>
    <t>8/14/2025</t>
  </si>
  <si>
    <t>Offered</t>
  </si>
  <si>
    <t>CCL10-0069</t>
  </si>
  <si>
    <t>7/31/2025</t>
  </si>
  <si>
    <t>8/4/2025</t>
  </si>
  <si>
    <t>CCL10-0070</t>
  </si>
  <si>
    <t>DLCROSCILL,OVERSTOCK01</t>
  </si>
  <si>
    <t>8/7/2025</t>
  </si>
  <si>
    <t>9/1/2025</t>
  </si>
  <si>
    <t>CCL10-0010</t>
  </si>
  <si>
    <t>Galleria</t>
  </si>
  <si>
    <t>Red</t>
  </si>
  <si>
    <t>Patchwork</t>
  </si>
  <si>
    <t>AMAZON,AMAZONDS,BLK01,CSNSTORES,DLCROSCILL,JCPENNEY01,KOHLDSN,MACY02,NRTPORT,OVERSTOCK01</t>
  </si>
  <si>
    <t>11/21/2022</t>
  </si>
  <si>
    <t>4/18/2024</t>
  </si>
  <si>
    <t>5/7/2024</t>
  </si>
  <si>
    <t>6/29/2023</t>
  </si>
  <si>
    <t>5/9/2023</t>
  </si>
  <si>
    <t>12/1/2022</t>
  </si>
  <si>
    <t>5/15/2024</t>
  </si>
  <si>
    <t>3/5/2025</t>
  </si>
  <si>
    <t>5/30/2024</t>
  </si>
  <si>
    <t>CCL10-0011</t>
  </si>
  <si>
    <t>10/24/2022</t>
  </si>
  <si>
    <t>AMAZON,AMAZONDS,CSNSTORES,DLCROSCILL,JCPENNEY01,KOHLDSN,MACY02,NRTPORT,OLLIIX,OVERSTOCK01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</si>
  <si>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</si>
  <si>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</si>
  <si>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</si>
  <si>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</si>
  <si>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</si>
  <si>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</si>
  <si>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</si>
  <si>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AMAZON,AMAZONDS,CSNSTORES,DLCROSCILL,JCPENNEY01,MACY02,OVERSTOCK01</t>
  </si>
  <si>
    <t>4/12/2024</t>
  </si>
  <si>
    <t>4/25/2024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</si>
  <si>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</si>
  <si>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</si>
  <si>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</si>
  <si>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</si>
  <si>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</si>
  <si>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</si>
  <si>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</si>
  <si>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</si>
  <si>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AMAZON,AMAZONDS,CSNSTORES,DLCROSCILL,JCPENNEY01,MACY02,OLLIIX,OVERSTOCK01</t>
  </si>
  <si>
    <t>9/12/2023</t>
  </si>
  <si>
    <t>4/24/2024</t>
  </si>
  <si>
    <t>4/6/2023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</si>
  <si>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</si>
  <si>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</si>
  <si>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</si>
  <si>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</si>
  <si>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</si>
  <si>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</si>
  <si>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</si>
  <si>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</si>
  <si>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11/14/2022</t>
  </si>
  <si>
    <t>4/3/2023</t>
  </si>
  <si>
    <t>11/10/2023</t>
  </si>
  <si>
    <t>7/19/2023</t>
  </si>
  <si>
    <t>5/14/2023</t>
  </si>
  <si>
    <t>CCL10-0015</t>
  </si>
  <si>
    <t>AMAZON,BLK01,CSNSTORES,DLCROSCILL,KOHLDSN,MACY02,OLLIIX,OVERSTOCK01</t>
  </si>
  <si>
    <t>11/25/2022</t>
  </si>
  <si>
    <t>4/26/2024</t>
  </si>
  <si>
    <t>5/6/2024</t>
  </si>
  <si>
    <t>5/8/2024</t>
  </si>
  <si>
    <t>11/13/2024</t>
  </si>
  <si>
    <t>11/17/2022</t>
  </si>
  <si>
    <t>7/18/2024</t>
  </si>
  <si>
    <t>CCL10-0071</t>
  </si>
  <si>
    <t>Navy</t>
  </si>
  <si>
    <t>9/3/2025</t>
  </si>
  <si>
    <t>Temp Discontinued</t>
  </si>
  <si>
    <t>CCL10-0072</t>
  </si>
  <si>
    <t>8/18/2025</t>
  </si>
  <si>
    <t>CCL10-0073</t>
  </si>
  <si>
    <t>CSNSTORES,DLCROSCILL</t>
  </si>
  <si>
    <t>8/12/2025</t>
  </si>
  <si>
    <t>8/1/2025</t>
  </si>
  <si>
    <t>CCL10-0007</t>
  </si>
  <si>
    <t>Loretta</t>
  </si>
  <si>
    <t>Beige</t>
  </si>
  <si>
    <t>Donation</t>
  </si>
  <si>
    <t>C+</t>
  </si>
  <si>
    <t>AMAZON,AMAZONDS,CSNSTORES,JCPENNEY01,OLLIIX,OVERSTOCK01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</si>
  <si>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</si>
  <si>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</si>
  <si>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</si>
  <si>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</si>
  <si>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</si>
  <si>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</si>
  <si>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</si>
  <si>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AMAZON,CSNSTORES,DLCROSCILL,JCPENNEY01,OLLIIX</t>
  </si>
  <si>
    <t>9/20/2023</t>
  </si>
  <si>
    <t>5/22/2023</t>
  </si>
  <si>
    <t>11/20/2023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</si>
  <si>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</si>
  <si>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</si>
  <si>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</si>
  <si>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</si>
  <si>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</si>
  <si>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</si>
  <si>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</si>
  <si>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</si>
  <si>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</si>
  <si>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</si>
  <si>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</si>
  <si>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</si>
  <si>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</si>
  <si>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</si>
  <si>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</si>
  <si>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</si>
  <si>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</si>
  <si>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</si>
  <si>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AMAZON,BLK01,CSNSTORES,DLCROSCILL,JCPENNEY01,MACY02,NRTPORT,OLLIIX,OVERSTOCK01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</si>
  <si>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</si>
  <si>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</si>
  <si>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</si>
  <si>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</si>
  <si>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</si>
  <si>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</si>
  <si>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</si>
  <si>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CCL10-0006</t>
  </si>
  <si>
    <t>CSNSTORES,MACY02,OVERSTOCK01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</si>
  <si>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</si>
  <si>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</si>
  <si>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</si>
  <si>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</si>
  <si>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</si>
  <si>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</si>
  <si>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</si>
  <si>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</si>
  <si>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</si>
  <si>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</si>
  <si>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</si>
  <si>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</si>
  <si>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AMAZON,BLK01,CSNSTORES,DLCROSCILL,KOHLDSN,MACY02,OVERSTOCK01</t>
  </si>
  <si>
    <t>11/28/2022</t>
  </si>
  <si>
    <t>8/3/2023</t>
  </si>
  <si>
    <t>10/17/2023</t>
  </si>
  <si>
    <t>8/2/2024</t>
  </si>
  <si>
    <t>6/21/2023</t>
  </si>
  <si>
    <t>3/20/2024</t>
  </si>
  <si>
    <t>8/26/2024</t>
  </si>
  <si>
    <t>1/10/2023</t>
  </si>
  <si>
    <t>2/13/2025</t>
  </si>
  <si>
    <t>CCL30-0035</t>
  </si>
  <si>
    <t>AMAZON,BLK01,CSNSTORES,DLCROSCILL,MACY02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</si>
  <si>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</si>
  <si>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</si>
  <si>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</si>
  <si>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</si>
  <si>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</si>
  <si>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</si>
  <si>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</si>
  <si>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AMAZON,CSNSTORES,DLCROSCILL,KOHLDSN,MACY02,OLLIIX,OVERSTOCK01</t>
  </si>
  <si>
    <t>2/13/2023</t>
  </si>
  <si>
    <t>10/16/2023</t>
  </si>
  <si>
    <t>7/3/2023</t>
  </si>
  <si>
    <t>11/27/2023</t>
  </si>
  <si>
    <t>3/21/2023</t>
  </si>
  <si>
    <t>8/28/2024</t>
  </si>
  <si>
    <t>CCL30-0034</t>
  </si>
  <si>
    <t>Silver</t>
  </si>
  <si>
    <t>DLCROSCILL,JCPENNEY01,MACY02,OVERSTOCK01</t>
  </si>
  <si>
    <t>10/11/2024</t>
  </si>
  <si>
    <t>4/26/2023</t>
  </si>
  <si>
    <t>1/4/2024</t>
  </si>
  <si>
    <t>10/2/2023</t>
  </si>
  <si>
    <t>CCL30-0037</t>
  </si>
  <si>
    <t>AMAZON,AMAZONDS,CSNSTORES,DLCROSCILL,JCPENNEY01,MACY02,OLLIIX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</si>
  <si>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</si>
  <si>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</si>
  <si>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</si>
  <si>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</si>
  <si>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</si>
  <si>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</si>
  <si>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</si>
  <si>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BLK01,CSNSTORES,DLCROSCILL,JCPENNEY01,MACY02,OLLIIX</t>
  </si>
  <si>
    <t>9/19/2024</t>
  </si>
  <si>
    <t>6/13/2023</t>
  </si>
  <si>
    <t>2/27/2024</t>
  </si>
  <si>
    <t>1/24/2023</t>
  </si>
  <si>
    <t>11/25/2024</t>
  </si>
  <si>
    <t>CCL30-0027</t>
  </si>
  <si>
    <t>AMAZON,BLK01,CSNSTORES,DLCROSCILL,KOHLDSN,MACY02</t>
  </si>
  <si>
    <t>10/1/2023</t>
  </si>
  <si>
    <t>6/28/2024</t>
  </si>
  <si>
    <t>5/5/2023</t>
  </si>
  <si>
    <t>1/15/2024</t>
  </si>
  <si>
    <t>8/20/2025</t>
  </si>
  <si>
    <t>5/5/2024</t>
  </si>
  <si>
    <t>6/13/2024</t>
  </si>
  <si>
    <t>CCL30-0026</t>
  </si>
  <si>
    <t>CSNSTORES,DLCROSCILL,JCPENNEY01,MACY02</t>
  </si>
  <si>
    <t>12/12/2022</t>
  </si>
  <si>
    <t>8/29/2023</t>
  </si>
  <si>
    <t>10/8/2024</t>
  </si>
  <si>
    <t>10/31/2022</t>
  </si>
  <si>
    <t>12/18/2024</t>
  </si>
  <si>
    <t>CCL30-0029</t>
  </si>
  <si>
    <t>AMAZON,AMAZONDS,JCPENNEY01,KOHLDSN</t>
  </si>
  <si>
    <t>5/29/2023</t>
  </si>
  <si>
    <t>11/24/2023</t>
  </si>
  <si>
    <t>CCL30-0028</t>
  </si>
  <si>
    <t>Inactive</t>
  </si>
  <si>
    <t>AMAZON,AMAZONDS,CSNSTORES,DLCROSCILL,JCPENNEY01,KOHLDSN</t>
  </si>
  <si>
    <t>8/7/2024</t>
  </si>
  <si>
    <t>5/12/2023</t>
  </si>
  <si>
    <t>CCL30-0031</t>
  </si>
  <si>
    <t>Biron</t>
  </si>
  <si>
    <t>18x18"</t>
  </si>
  <si>
    <t>BLK01,DLCROSCILL,JCPENNEY01</t>
  </si>
  <si>
    <t>11/6/2023</t>
  </si>
  <si>
    <t>7/11/2023</t>
  </si>
  <si>
    <t>7/3/2025</t>
  </si>
  <si>
    <t>1/19/2023</t>
  </si>
  <si>
    <t>7/29/2024</t>
  </si>
  <si>
    <t>5/22/2024</t>
  </si>
  <si>
    <t>CCL30-0030</t>
  </si>
  <si>
    <t>AMAZONDS,CSNSTORES,DLCROSCILL,MACY02</t>
  </si>
  <si>
    <t>9/27/2023</t>
  </si>
  <si>
    <t>12/29/2023</t>
  </si>
  <si>
    <t>11/14/2024</t>
  </si>
  <si>
    <t>CCL30-0033</t>
  </si>
  <si>
    <t>AMAZON,AMAZONDS,JCPENNEY01,MACY02</t>
  </si>
  <si>
    <t>8/30/2024</t>
  </si>
  <si>
    <t>7/18/2023</t>
  </si>
  <si>
    <t>11/19/2024</t>
  </si>
  <si>
    <t>CCL30-0032</t>
  </si>
  <si>
    <t>AMAZON,CSNSTORES,DLCROSCILL,JCPENNEY01,KOHLDSN,MACY02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</si>
  <si>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</si>
  <si>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</si>
  <si>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</si>
  <si>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</si>
  <si>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</si>
  <si>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</si>
  <si>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</si>
  <si>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</si>
  <si>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</si>
  <si>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</si>
  <si>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CSNSTORES,DLCROSCILL,JCPENNEY01,MACY02,OVERSTOCK01</t>
  </si>
  <si>
    <t>2/27/2023</t>
  </si>
  <si>
    <t>7/28/2023</t>
  </si>
  <si>
    <t>1/25/2023</t>
  </si>
  <si>
    <t>3/29/2024</t>
  </si>
  <si>
    <t>5/25/2023</t>
  </si>
  <si>
    <t>CCL13-0017</t>
  </si>
  <si>
    <t>BLK01,CSNSTORES,DLCROSCILL,JCPENNEY01,KOHLDSN,MACY02,NRTPORT,OVERSTOCK01</t>
  </si>
  <si>
    <t>1/23/2023</t>
  </si>
  <si>
    <t>4/13/2023</t>
  </si>
  <si>
    <t>7/5/2023</t>
  </si>
  <si>
    <t>6/7/2023</t>
  </si>
  <si>
    <t>CCL13-0018</t>
  </si>
  <si>
    <t>Grey</t>
  </si>
  <si>
    <t>AMAZON,CSNSTORES,DLCROSCILL,OVERSTOCK01</t>
  </si>
  <si>
    <t>1/12/2024</t>
  </si>
  <si>
    <t>4/25/2023</t>
  </si>
  <si>
    <t>7/7/2023</t>
  </si>
  <si>
    <t>10/3/2023</t>
  </si>
  <si>
    <t>7/25/2024</t>
  </si>
  <si>
    <t>CCL13-0019</t>
  </si>
  <si>
    <t>AMAZON,CSNSTORES,DLCROSCILL,JCPENNEY01,KOHLDSN,OVERSTOCK01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</si>
  <si>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</si>
  <si>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</si>
  <si>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</si>
  <si>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</si>
  <si>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</si>
  <si>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</si>
  <si>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</si>
  <si>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</si>
  <si>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</si>
  <si>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</si>
  <si>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</si>
  <si>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</si>
  <si>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</si>
  <si>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</si>
  <si>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</si>
  <si>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</si>
  <si>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</si>
  <si>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</si>
  <si>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</si>
  <si>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AMAZON,AMAZONDS,CSNSTORES,DLCROSCILL,JCPENNEY01</t>
  </si>
  <si>
    <t>7/4/2024</t>
  </si>
  <si>
    <t>2/19/2025</t>
  </si>
  <si>
    <t>3/11/2024</t>
  </si>
  <si>
    <t>CCL11-0022</t>
  </si>
  <si>
    <t>Sham</t>
  </si>
  <si>
    <t>AMAZONDS,BLK01,CSNSTORES,DLCROSCILL,JCPENNEY01,OLLIIX,OVERSTOCK01</t>
  </si>
  <si>
    <t>5/30/2023</t>
  </si>
  <si>
    <t>11/28/2023</t>
  </si>
  <si>
    <t>3/18/2025</t>
  </si>
  <si>
    <t>CCL11-0025</t>
  </si>
  <si>
    <t>5/20/2024</t>
  </si>
  <si>
    <t>CCL11-0024</t>
  </si>
  <si>
    <t>DLCROSCILL,JCPENNEY01,KOHLDSN,OLLIIX</t>
  </si>
  <si>
    <t>10/4/2024</t>
  </si>
  <si>
    <t>5/15/2023</t>
  </si>
  <si>
    <t>12/12/2023</t>
  </si>
  <si>
    <t>CCL11-0021</t>
  </si>
  <si>
    <t>CSNSTORES,DLCROSCILL,JCPENNEY01</t>
  </si>
  <si>
    <t>7/30/2024</t>
  </si>
  <si>
    <t>9/22/2023</t>
  </si>
  <si>
    <t>4/2/2024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</si>
  <si>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</si>
  <si>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</si>
  <si>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</si>
  <si>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</si>
  <si>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</si>
  <si>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</si>
  <si>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</si>
  <si>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</si>
  <si>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</si>
  <si>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</si>
  <si>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</si>
  <si>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</si>
  <si>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CSNSTORES,JCPENNEY01,MACY02,OLLIIX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</si>
  <si>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</si>
  <si>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</si>
  <si>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</si>
  <si>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</si>
  <si>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</si>
  <si>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</si>
  <si>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</si>
  <si>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CSNSTORES,MACY02,OLLIIX</t>
  </si>
  <si>
    <t>1/26/2023</t>
  </si>
  <si>
    <t>11/17/2023</t>
  </si>
  <si>
    <t>CCA12-0001</t>
  </si>
  <si>
    <t>Anders</t>
  </si>
  <si>
    <t>Charcoal</t>
  </si>
  <si>
    <t>10/14/2022</t>
  </si>
  <si>
    <t>CSNSTORES,DLCROSCILL,JCPENNEY01,MACY02,OLLIIX</t>
  </si>
  <si>
    <t>10/17/2022</t>
  </si>
  <si>
    <t>11/2/2022</t>
  </si>
  <si>
    <t>7/4/2023</t>
  </si>
  <si>
    <t>CCA12-0002</t>
  </si>
  <si>
    <t>JCPENNEY01,MACY02,OLLIIX</t>
  </si>
  <si>
    <t>12/14/2023</t>
  </si>
  <si>
    <t>CCA12-0005</t>
  </si>
  <si>
    <t>Callista</t>
  </si>
  <si>
    <t>Blue</t>
  </si>
  <si>
    <t>Striped</t>
  </si>
  <si>
    <t>10/20/2022</t>
  </si>
  <si>
    <t>CSNSTORES,DLCROSCILL,MACY02,OVERSTOCK01</t>
  </si>
  <si>
    <t>1/9/2023</t>
  </si>
  <si>
    <t>10/25/2023</t>
  </si>
  <si>
    <t>6/5/2023</t>
  </si>
  <si>
    <t>11/18/2023</t>
  </si>
  <si>
    <t>12/17/2024</t>
  </si>
  <si>
    <t>CCA12-0006</t>
  </si>
  <si>
    <t>CSNSTORES,JCPENNEY01,MACY02,OVERSTOCK01</t>
  </si>
  <si>
    <t>3/27/2023</t>
  </si>
  <si>
    <t>5/1/2024</t>
  </si>
  <si>
    <t>CCA13-0009</t>
  </si>
  <si>
    <t>Gema</t>
  </si>
  <si>
    <t>3 Piece Grey Coverlet Set</t>
  </si>
  <si>
    <t>Gray</t>
  </si>
  <si>
    <t>2/5/2024</t>
  </si>
  <si>
    <t>7/6/2023</t>
  </si>
  <si>
    <t>CCA13-0010</t>
  </si>
  <si>
    <t>Casual</t>
  </si>
  <si>
    <t>JCPENNEY01,MACY02</t>
  </si>
  <si>
    <t>1/25/2024</t>
  </si>
  <si>
    <t>CCA13-0007</t>
  </si>
  <si>
    <t>3 Piece White Coverlet Set</t>
  </si>
  <si>
    <t>Soft White</t>
  </si>
  <si>
    <t>CSNSTORES,DLCROSCILL,MACY02,OLLIIX</t>
  </si>
  <si>
    <t>9/25/2023</t>
  </si>
  <si>
    <t>5/28/2024</t>
  </si>
  <si>
    <t>CCA13-0008</t>
  </si>
  <si>
    <t>CSNSTORES,JCPENNEY01,OLLIIX</t>
  </si>
  <si>
    <t>2/6/2024</t>
  </si>
  <si>
    <t>7/8/2024</t>
  </si>
  <si>
    <t>CCA11-0011</t>
  </si>
  <si>
    <t>3/19/2023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</si>
  <si>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</si>
  <si>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</si>
  <si>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</si>
  <si>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</si>
  <si>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</si>
  <si>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</si>
  <si>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</si>
  <si>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</si>
  <si>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</si>
  <si>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</si>
  <si>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</si>
  <si>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</si>
  <si>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</si>
  <si>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</si>
  <si>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</si>
  <si>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</si>
  <si>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DLCROSCILL,JCPENNEY01,MACY02,OLLIIX,OVERSTOCK01</t>
  </si>
  <si>
    <t>3/6/2024</t>
  </si>
  <si>
    <t>CHM13-0010</t>
  </si>
  <si>
    <t>JCPENNEY01,MACY02,OLLIIX,OVERSTOCK01</t>
  </si>
  <si>
    <t>1/16/2023</t>
  </si>
  <si>
    <t>6/22/2023</t>
  </si>
  <si>
    <t>CHM11-0011</t>
  </si>
  <si>
    <t>Perla</t>
  </si>
  <si>
    <t>Linen</t>
  </si>
  <si>
    <t>Pieced</t>
  </si>
  <si>
    <t>DLCROSCILL,JCPENNEY01,MACY02,OLLIIX</t>
  </si>
  <si>
    <t>12/7/2022</t>
  </si>
  <si>
    <t>10/21/2023</t>
  </si>
  <si>
    <t>7/20/2023</t>
  </si>
  <si>
    <t>4/17/2024</t>
  </si>
  <si>
    <t>12/6/2022</t>
  </si>
  <si>
    <t>CHM11-0012</t>
  </si>
  <si>
    <t>Tan</t>
  </si>
  <si>
    <t>CSNSTORES,JCPENNEY01,MACY02</t>
  </si>
  <si>
    <t>12/4/2023</t>
  </si>
  <si>
    <t>5/11/2023</t>
  </si>
  <si>
    <t>10/13/2023</t>
  </si>
  <si>
    <t>CHM30-0013</t>
  </si>
  <si>
    <t>Canova</t>
  </si>
  <si>
    <t>CSNSTORES,MACY02</t>
  </si>
  <si>
    <t>1/18/2023</t>
  </si>
  <si>
    <t>6/26/2023</t>
  </si>
  <si>
    <t>CHM30-0015</t>
  </si>
  <si>
    <t>Melodia</t>
  </si>
  <si>
    <t>Botanical</t>
  </si>
  <si>
    <t>CSNSTORES,JCPENNEY01,MACY02,NRTPORT</t>
  </si>
  <si>
    <t>2/20/2023</t>
  </si>
  <si>
    <t>10/20/2023</t>
  </si>
  <si>
    <t>2/16/2024</t>
  </si>
  <si>
    <t>CHM30-0019</t>
  </si>
  <si>
    <t>3/17/2023</t>
  </si>
  <si>
    <t>3/18/2024</t>
  </si>
  <si>
    <t>CHM30-0014</t>
  </si>
  <si>
    <t>Florio</t>
  </si>
  <si>
    <t>Figurative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</si>
  <si>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</si>
  <si>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</si>
  <si>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</si>
  <si>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</si>
  <si>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</si>
  <si>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</si>
  <si>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</si>
  <si>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</si>
  <si>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</si>
  <si>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</si>
  <si>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</si>
  <si>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CHM12-0004</t>
  </si>
  <si>
    <t>MACY02,OVERSTOCK01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</si>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</sst>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108</v>
      </c>
      <c r="AA6" s="4">
        <f>=ROUNDDOWN(10.8,0)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30</v>
      </c>
      <c r="AQ6" s="8">
        <v>4866.43</v>
      </c>
      <c r="AR6" s="4">
        <v>14</v>
      </c>
      <c r="AS6" s="8">
        <v>2690.36</v>
      </c>
      <c r="AT6" s="7">
        <v>1.1429</v>
      </c>
      <c r="AU6" s="7">
        <v>0.8088</v>
      </c>
      <c r="AV6" s="4">
        <v>89</v>
      </c>
      <c r="AW6" s="8">
        <v>15711.73</v>
      </c>
      <c r="AX6" s="4">
        <v>41</v>
      </c>
      <c r="AY6" s="8">
        <v>9330.11</v>
      </c>
      <c r="AZ6" s="7">
        <v>1.1707</v>
      </c>
      <c r="BA6" s="7">
        <v>0.684</v>
      </c>
      <c r="BB6" s="7">
        <v>0.3097</v>
      </c>
      <c r="BC6" s="4">
        <v>191</v>
      </c>
      <c r="BD6" s="8">
        <v>34937.34</v>
      </c>
      <c r="BE6" s="4">
        <v>79</v>
      </c>
      <c r="BF6" s="8">
        <v>17738.29</v>
      </c>
      <c r="BG6" s="7">
        <v>1.4177</v>
      </c>
      <c r="BH6" s="7">
        <v>0.9696</v>
      </c>
      <c r="BI6" s="7">
        <v>0.4497</v>
      </c>
      <c r="BJ6" s="4">
        <v>30</v>
      </c>
      <c r="BK6" s="8">
        <v>4866.43</v>
      </c>
      <c r="BL6" s="2" t="s">
        <v>147</v>
      </c>
      <c r="BM6" s="7">
        <v>1</v>
      </c>
      <c r="BN6" s="7">
        <v>1</v>
      </c>
      <c r="BO6" s="4">
        <v>4</v>
      </c>
      <c r="BP6" s="8">
        <v>930.78</v>
      </c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5</v>
      </c>
      <c r="CC6" s="8">
        <v>767.35</v>
      </c>
      <c r="CD6" s="4">
        <v>2</v>
      </c>
      <c r="CE6" s="8">
        <v>386.08</v>
      </c>
      <c r="CF6" s="7">
        <v>1.5</v>
      </c>
      <c r="CG6" s="7">
        <v>0.9875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13</v>
      </c>
      <c r="CP6" s="8">
        <v>1945.18</v>
      </c>
      <c r="CQ6" s="4">
        <v>8</v>
      </c>
      <c r="CR6" s="8">
        <v>1566.08</v>
      </c>
      <c r="CS6" s="7">
        <v>0.625</v>
      </c>
      <c r="CT6" s="7">
        <v>0.2421</v>
      </c>
      <c r="CU6" s="2" t="s">
        <v>148</v>
      </c>
      <c r="CV6" s="2" t="s">
        <v>139</v>
      </c>
      <c r="CW6" s="2" t="s">
        <v>142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411.09</v>
      </c>
      <c r="DD6" s="4">
        <v>2</v>
      </c>
      <c r="DE6" s="8">
        <v>357.48</v>
      </c>
      <c r="DF6" s="7">
        <v>0.5</v>
      </c>
      <c r="DG6" s="7">
        <v>0.15</v>
      </c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142</v>
      </c>
      <c r="DO6" s="4">
        <v>2</v>
      </c>
      <c r="DP6" s="8">
        <v>316.84</v>
      </c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>
        <v>1</v>
      </c>
      <c r="EC6" s="8">
        <v>200.95</v>
      </c>
      <c r="ED6" s="4">
        <v>1</v>
      </c>
      <c r="EE6" s="8">
        <v>187.68</v>
      </c>
      <c r="EF6" s="7"/>
      <c r="EG6" s="7">
        <v>0.0707</v>
      </c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>
        <v>2</v>
      </c>
      <c r="EP6" s="8">
        <v>294.24</v>
      </c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149</v>
      </c>
      <c r="FK6" s="2" t="s">
        <v>161</v>
      </c>
      <c r="FL6" s="2" t="s">
        <v>151</v>
      </c>
      <c r="FM6" s="2" t="s">
        <v>151</v>
      </c>
      <c r="FN6" s="2" t="s">
        <v>142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108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114</v>
      </c>
      <c r="AA7" s="4">
        <f>=ROUNDDOWN(16.2857142857143,0)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30</v>
      </c>
      <c r="AQ7" s="8">
        <v>5651.31</v>
      </c>
      <c r="AR7" s="4">
        <v>22</v>
      </c>
      <c r="AS7" s="8">
        <v>5455.65</v>
      </c>
      <c r="AT7" s="7">
        <v>0.3636</v>
      </c>
      <c r="AU7" s="7">
        <v>0.0359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0.3597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30</v>
      </c>
      <c r="BK7" s="8">
        <v>5651.31</v>
      </c>
      <c r="BL7" s="2" t="s">
        <v>168</v>
      </c>
      <c r="BM7" s="7">
        <v>1</v>
      </c>
      <c r="BN7" s="7">
        <v>1</v>
      </c>
      <c r="BO7" s="4">
        <v>3</v>
      </c>
      <c r="BP7" s="8">
        <v>857.99</v>
      </c>
      <c r="BQ7" s="4">
        <v>2</v>
      </c>
      <c r="BR7" s="8">
        <v>1019.98</v>
      </c>
      <c r="BS7" s="7">
        <v>0.5</v>
      </c>
      <c r="BT7" s="7">
        <v>-0.1588</v>
      </c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>
        <v>7</v>
      </c>
      <c r="CC7" s="8">
        <v>1281.77</v>
      </c>
      <c r="CD7" s="4">
        <v>11</v>
      </c>
      <c r="CE7" s="8">
        <v>2548.15</v>
      </c>
      <c r="CF7" s="7">
        <v>-0.3636</v>
      </c>
      <c r="CG7" s="7">
        <v>-0.497</v>
      </c>
      <c r="CH7" s="2" t="s">
        <v>148</v>
      </c>
      <c r="CI7" s="2" t="s">
        <v>139</v>
      </c>
      <c r="CJ7" s="2" t="s">
        <v>152</v>
      </c>
      <c r="CK7" s="2" t="s">
        <v>170</v>
      </c>
      <c r="CL7" s="2" t="s">
        <v>151</v>
      </c>
      <c r="CM7" s="2" t="s">
        <v>151</v>
      </c>
      <c r="CN7" s="2" t="s">
        <v>142</v>
      </c>
      <c r="CO7" s="4">
        <v>3</v>
      </c>
      <c r="CP7" s="8">
        <v>507.42</v>
      </c>
      <c r="CQ7" s="4"/>
      <c r="CR7" s="8"/>
      <c r="CS7" s="7"/>
      <c r="CT7" s="7"/>
      <c r="CU7" s="2" t="s">
        <v>148</v>
      </c>
      <c r="CV7" s="2" t="s">
        <v>139</v>
      </c>
      <c r="CW7" s="2" t="s">
        <v>142</v>
      </c>
      <c r="CX7" s="2" t="s">
        <v>154</v>
      </c>
      <c r="CY7" s="2" t="s">
        <v>151</v>
      </c>
      <c r="CZ7" s="2" t="s">
        <v>151</v>
      </c>
      <c r="DA7" s="2" t="s">
        <v>142</v>
      </c>
      <c r="DB7" s="4">
        <v>10</v>
      </c>
      <c r="DC7" s="8">
        <v>1591.83</v>
      </c>
      <c r="DD7" s="4">
        <v>7</v>
      </c>
      <c r="DE7" s="8">
        <v>1437.08</v>
      </c>
      <c r="DF7" s="7">
        <v>0.4286</v>
      </c>
      <c r="DG7" s="7">
        <v>0.1077</v>
      </c>
      <c r="DH7" s="2" t="s">
        <v>148</v>
      </c>
      <c r="DI7" s="2" t="s">
        <v>139</v>
      </c>
      <c r="DJ7" s="2" t="s">
        <v>155</v>
      </c>
      <c r="DK7" s="2" t="s">
        <v>159</v>
      </c>
      <c r="DL7" s="2" t="s">
        <v>151</v>
      </c>
      <c r="DM7" s="2" t="s">
        <v>151</v>
      </c>
      <c r="DN7" s="2" t="s">
        <v>142</v>
      </c>
      <c r="DO7" s="4">
        <v>4</v>
      </c>
      <c r="DP7" s="8">
        <v>756.28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480.34</v>
      </c>
      <c r="ED7" s="4">
        <v>2</v>
      </c>
      <c r="EE7" s="8">
        <v>450.44</v>
      </c>
      <c r="EF7" s="7"/>
      <c r="EG7" s="7">
        <v>0.0664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>
        <v>1</v>
      </c>
      <c r="EP7" s="8">
        <v>175.68</v>
      </c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149</v>
      </c>
      <c r="FK7" s="2" t="s">
        <v>174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73</v>
      </c>
      <c r="PC7" s="4"/>
      <c r="PD7" s="4"/>
      <c r="PE7" s="4">
        <v>41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>
        <v>68</v>
      </c>
      <c r="AA8" s="4">
        <f>=ROUNDDOWN(22.6666666666667,0)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29</v>
      </c>
      <c r="AQ8" s="8">
        <v>5193.99</v>
      </c>
      <c r="AR8" s="4">
        <v>5</v>
      </c>
      <c r="AS8" s="8">
        <v>1184.1</v>
      </c>
      <c r="AT8" s="7">
        <v>4.8</v>
      </c>
      <c r="AU8" s="7">
        <v>3.3864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0.3306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29</v>
      </c>
      <c r="BK8" s="8">
        <v>5193.99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/>
      <c r="CC8" s="8"/>
      <c r="CD8" s="4">
        <v>1</v>
      </c>
      <c r="CE8" s="8">
        <v>231.65</v>
      </c>
      <c r="CF8" s="7">
        <v>-1</v>
      </c>
      <c r="CG8" s="7">
        <v>-1</v>
      </c>
      <c r="CH8" s="2" t="s">
        <v>148</v>
      </c>
      <c r="CI8" s="2" t="s">
        <v>139</v>
      </c>
      <c r="CJ8" s="2" t="s">
        <v>152</v>
      </c>
      <c r="CK8" s="2" t="s">
        <v>173</v>
      </c>
      <c r="CL8" s="2" t="s">
        <v>151</v>
      </c>
      <c r="CM8" s="2" t="s">
        <v>151</v>
      </c>
      <c r="CN8" s="2" t="s">
        <v>142</v>
      </c>
      <c r="CO8" s="4">
        <v>21</v>
      </c>
      <c r="CP8" s="8">
        <v>3784.12</v>
      </c>
      <c r="CQ8" s="4">
        <v>2</v>
      </c>
      <c r="CR8" s="8">
        <v>469.84</v>
      </c>
      <c r="CS8" s="7">
        <v>9.5</v>
      </c>
      <c r="CT8" s="7">
        <v>7.0541</v>
      </c>
      <c r="CU8" s="2" t="s">
        <v>148</v>
      </c>
      <c r="CV8" s="2" t="s">
        <v>139</v>
      </c>
      <c r="CW8" s="2" t="s">
        <v>142</v>
      </c>
      <c r="CX8" s="2" t="s">
        <v>154</v>
      </c>
      <c r="CY8" s="2" t="s">
        <v>151</v>
      </c>
      <c r="CZ8" s="2" t="s">
        <v>151</v>
      </c>
      <c r="DA8" s="2" t="s">
        <v>142</v>
      </c>
      <c r="DB8" s="4">
        <v>4</v>
      </c>
      <c r="DC8" s="8">
        <v>603.5</v>
      </c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181</v>
      </c>
      <c r="DL8" s="2" t="s">
        <v>151</v>
      </c>
      <c r="DM8" s="2" t="s">
        <v>151</v>
      </c>
      <c r="DN8" s="2" t="s">
        <v>142</v>
      </c>
      <c r="DO8" s="4">
        <v>3</v>
      </c>
      <c r="DP8" s="8">
        <v>566.43</v>
      </c>
      <c r="DQ8" s="4">
        <v>1</v>
      </c>
      <c r="DR8" s="8">
        <v>240.23</v>
      </c>
      <c r="DS8" s="7">
        <v>2</v>
      </c>
      <c r="DT8" s="7">
        <v>1.3579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>
        <v>1</v>
      </c>
      <c r="EC8" s="8">
        <v>239.94</v>
      </c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>
        <v>1</v>
      </c>
      <c r="FE8" s="8">
        <v>242.38</v>
      </c>
      <c r="FF8" s="7">
        <v>-1</v>
      </c>
      <c r="FG8" s="7">
        <v>-1</v>
      </c>
      <c r="FH8" s="2" t="s">
        <v>148</v>
      </c>
      <c r="FI8" s="2" t="s">
        <v>139</v>
      </c>
      <c r="FJ8" s="2" t="s">
        <v>149</v>
      </c>
      <c r="FK8" s="2" t="s">
        <v>184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68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>
        <v>93</v>
      </c>
      <c r="AA9" s="4">
        <f>=ROUNDDOWN(13.2857142857143,0)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32</v>
      </c>
      <c r="AQ9" s="8">
        <v>5296.36</v>
      </c>
      <c r="AR9" s="4">
        <v>15</v>
      </c>
      <c r="AS9" s="8">
        <v>2835.77</v>
      </c>
      <c r="AT9" s="7">
        <v>1.1333</v>
      </c>
      <c r="AU9" s="7">
        <v>0.8677</v>
      </c>
      <c r="AV9" s="4">
        <v>73</v>
      </c>
      <c r="AW9" s="8">
        <v>13467.14</v>
      </c>
      <c r="AX9" s="4">
        <v>38</v>
      </c>
      <c r="AY9" s="8">
        <v>8408.18</v>
      </c>
      <c r="AZ9" s="7">
        <v>0.9211</v>
      </c>
      <c r="BA9" s="7">
        <v>0.6017</v>
      </c>
      <c r="BB9" s="7">
        <v>0.3933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0.3855</v>
      </c>
      <c r="BJ9" s="4">
        <v>32</v>
      </c>
      <c r="BK9" s="8">
        <v>5296.36</v>
      </c>
      <c r="BL9" s="2" t="s">
        <v>191</v>
      </c>
      <c r="BM9" s="7">
        <v>1</v>
      </c>
      <c r="BN9" s="7">
        <v>1</v>
      </c>
      <c r="BO9" s="4">
        <v>9</v>
      </c>
      <c r="BP9" s="8">
        <v>1889.93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7</v>
      </c>
      <c r="CC9" s="8">
        <v>1074.29</v>
      </c>
      <c r="CD9" s="4">
        <v>4</v>
      </c>
      <c r="CE9" s="8">
        <v>772.16</v>
      </c>
      <c r="CF9" s="7">
        <v>0.75</v>
      </c>
      <c r="CG9" s="7">
        <v>0.3913</v>
      </c>
      <c r="CH9" s="2" t="s">
        <v>148</v>
      </c>
      <c r="CI9" s="2" t="s">
        <v>139</v>
      </c>
      <c r="CJ9" s="2" t="s">
        <v>152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8</v>
      </c>
      <c r="CP9" s="8">
        <v>1228.66</v>
      </c>
      <c r="CQ9" s="4">
        <v>1</v>
      </c>
      <c r="CR9" s="8">
        <v>195.76</v>
      </c>
      <c r="CS9" s="7">
        <v>7</v>
      </c>
      <c r="CT9" s="7">
        <v>5.2764</v>
      </c>
      <c r="CU9" s="2" t="s">
        <v>148</v>
      </c>
      <c r="CV9" s="2" t="s">
        <v>139</v>
      </c>
      <c r="CW9" s="2" t="s">
        <v>142</v>
      </c>
      <c r="CX9" s="2" t="s">
        <v>194</v>
      </c>
      <c r="CY9" s="2" t="s">
        <v>151</v>
      </c>
      <c r="CZ9" s="2" t="s">
        <v>151</v>
      </c>
      <c r="DA9" s="2" t="s">
        <v>142</v>
      </c>
      <c r="DB9" s="4">
        <v>7</v>
      </c>
      <c r="DC9" s="8">
        <v>956.36</v>
      </c>
      <c r="DD9" s="4">
        <v>2</v>
      </c>
      <c r="DE9" s="8">
        <v>339.61</v>
      </c>
      <c r="DF9" s="7">
        <v>2.5</v>
      </c>
      <c r="DG9" s="7">
        <v>1.8161</v>
      </c>
      <c r="DH9" s="2" t="s">
        <v>148</v>
      </c>
      <c r="DI9" s="2" t="s">
        <v>139</v>
      </c>
      <c r="DJ9" s="2" t="s">
        <v>195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>
        <v>3</v>
      </c>
      <c r="EE9" s="8">
        <v>563.04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>
        <v>1</v>
      </c>
      <c r="EP9" s="8">
        <v>147.12</v>
      </c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151</v>
      </c>
      <c r="EZ9" s="2" t="s">
        <v>151</v>
      </c>
      <c r="FA9" s="2" t="s">
        <v>142</v>
      </c>
      <c r="FB9" s="4"/>
      <c r="FC9" s="8"/>
      <c r="FD9" s="4">
        <v>1</v>
      </c>
      <c r="FE9" s="8">
        <v>178.74</v>
      </c>
      <c r="FF9" s="7">
        <v>-1</v>
      </c>
      <c r="FG9" s="7">
        <v>-1</v>
      </c>
      <c r="FH9" s="2" t="s">
        <v>148</v>
      </c>
      <c r="FI9" s="2" t="s">
        <v>139</v>
      </c>
      <c r="FJ9" s="2" t="s">
        <v>190</v>
      </c>
      <c r="FK9" s="2" t="s">
        <v>203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46</v>
      </c>
      <c r="PC9" s="4"/>
      <c r="PD9" s="4"/>
      <c r="PE9" s="4">
        <v>47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>
        <v>258</v>
      </c>
      <c r="AA10" s="4">
        <f>=ROUNDDOWN(43.728813559322,0)</f>
      </c>
      <c r="AB10" s="5">
        <v>5.9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23</v>
      </c>
      <c r="AQ10" s="8">
        <v>4829.37</v>
      </c>
      <c r="AR10" s="4">
        <v>14</v>
      </c>
      <c r="AS10" s="8">
        <v>3482.95</v>
      </c>
      <c r="AT10" s="7">
        <v>0.6429</v>
      </c>
      <c r="AU10" s="7">
        <v>0.3866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0.3586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23</v>
      </c>
      <c r="BK10" s="8">
        <v>4829.37</v>
      </c>
      <c r="BL10" s="2" t="s">
        <v>210</v>
      </c>
      <c r="BM10" s="7">
        <v>1</v>
      </c>
      <c r="BN10" s="7">
        <v>1</v>
      </c>
      <c r="BO10" s="4">
        <v>8</v>
      </c>
      <c r="BP10" s="8">
        <v>1967.97</v>
      </c>
      <c r="BQ10" s="4">
        <v>1</v>
      </c>
      <c r="BR10" s="8">
        <v>509.99</v>
      </c>
      <c r="BS10" s="7">
        <v>7</v>
      </c>
      <c r="BT10" s="7">
        <v>2.8588</v>
      </c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>
        <v>3</v>
      </c>
      <c r="CC10" s="8">
        <v>549.33</v>
      </c>
      <c r="CD10" s="4">
        <v>5</v>
      </c>
      <c r="CE10" s="8">
        <v>1158.25</v>
      </c>
      <c r="CF10" s="7">
        <v>-0.4</v>
      </c>
      <c r="CG10" s="7">
        <v>-0.5257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4</v>
      </c>
      <c r="CP10" s="8">
        <v>714.08</v>
      </c>
      <c r="CQ10" s="4">
        <v>2</v>
      </c>
      <c r="CR10" s="8">
        <v>469.84</v>
      </c>
      <c r="CS10" s="7">
        <v>1</v>
      </c>
      <c r="CT10" s="7">
        <v>0.5198</v>
      </c>
      <c r="CU10" s="2" t="s">
        <v>148</v>
      </c>
      <c r="CV10" s="2" t="s">
        <v>139</v>
      </c>
      <c r="CW10" s="2" t="s">
        <v>142</v>
      </c>
      <c r="CX10" s="2" t="s">
        <v>212</v>
      </c>
      <c r="CY10" s="2" t="s">
        <v>151</v>
      </c>
      <c r="CZ10" s="2" t="s">
        <v>151</v>
      </c>
      <c r="DA10" s="2" t="s">
        <v>142</v>
      </c>
      <c r="DB10" s="4">
        <v>4</v>
      </c>
      <c r="DC10" s="8">
        <v>629.92</v>
      </c>
      <c r="DD10" s="4">
        <v>1</v>
      </c>
      <c r="DE10" s="8">
        <v>214.49</v>
      </c>
      <c r="DF10" s="7">
        <v>3</v>
      </c>
      <c r="DG10" s="7">
        <v>1.9368</v>
      </c>
      <c r="DH10" s="2" t="s">
        <v>148</v>
      </c>
      <c r="DI10" s="2" t="s">
        <v>139</v>
      </c>
      <c r="DJ10" s="2" t="s">
        <v>195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>
        <v>1</v>
      </c>
      <c r="DR10" s="8">
        <v>240.23</v>
      </c>
      <c r="DS10" s="7">
        <v>-1</v>
      </c>
      <c r="DT10" s="7">
        <v>-1</v>
      </c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>
        <v>3</v>
      </c>
      <c r="EC10" s="8">
        <v>720.51</v>
      </c>
      <c r="ED10" s="4">
        <v>3</v>
      </c>
      <c r="EE10" s="8">
        <v>675.66</v>
      </c>
      <c r="EF10" s="7"/>
      <c r="EG10" s="7">
        <v>0.0664</v>
      </c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151</v>
      </c>
      <c r="EZ10" s="2" t="s">
        <v>151</v>
      </c>
      <c r="FA10" s="2" t="s">
        <v>142</v>
      </c>
      <c r="FB10" s="4"/>
      <c r="FC10" s="8"/>
      <c r="FD10" s="4">
        <v>1</v>
      </c>
      <c r="FE10" s="8">
        <v>214.49</v>
      </c>
      <c r="FF10" s="7">
        <v>-1</v>
      </c>
      <c r="FG10" s="7">
        <v>-1</v>
      </c>
      <c r="FH10" s="2" t="s">
        <v>148</v>
      </c>
      <c r="FI10" s="2" t="s">
        <v>139</v>
      </c>
      <c r="FJ10" s="2" t="s">
        <v>190</v>
      </c>
      <c r="FK10" s="2" t="s">
        <v>216</v>
      </c>
      <c r="FL10" s="2" t="s">
        <v>151</v>
      </c>
      <c r="FM10" s="2" t="s">
        <v>151</v>
      </c>
      <c r="FN10" s="2" t="s">
        <v>142</v>
      </c>
      <c r="FO10" s="4">
        <v>1</v>
      </c>
      <c r="FP10" s="8">
        <v>247.56</v>
      </c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196</v>
      </c>
      <c r="PC10" s="4"/>
      <c r="PD10" s="4"/>
      <c r="PE10" s="4">
        <v>62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>
        <v>133</v>
      </c>
      <c r="AA11" s="4">
        <f>=ROUNDDOWN(44.3333333333333,0)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18</v>
      </c>
      <c r="AQ11" s="8">
        <v>3341.41</v>
      </c>
      <c r="AR11" s="4">
        <v>9</v>
      </c>
      <c r="AS11" s="8">
        <v>2089.46</v>
      </c>
      <c r="AT11" s="7">
        <v>1</v>
      </c>
      <c r="AU11" s="7">
        <v>0.5992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0.2481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18</v>
      </c>
      <c r="BK11" s="8">
        <v>3341.41</v>
      </c>
      <c r="BL11" s="2" t="s">
        <v>219</v>
      </c>
      <c r="BM11" s="7">
        <v>1</v>
      </c>
      <c r="BN11" s="7">
        <v>1</v>
      </c>
      <c r="BO11" s="4">
        <v>1</v>
      </c>
      <c r="BP11" s="8">
        <v>299.99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>
        <v>5</v>
      </c>
      <c r="CC11" s="8">
        <v>914.25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221</v>
      </c>
      <c r="CK11" s="2" t="s">
        <v>222</v>
      </c>
      <c r="CL11" s="2" t="s">
        <v>151</v>
      </c>
      <c r="CM11" s="2" t="s">
        <v>151</v>
      </c>
      <c r="CN11" s="2" t="s">
        <v>142</v>
      </c>
      <c r="CO11" s="4">
        <v>8</v>
      </c>
      <c r="CP11" s="8">
        <v>1390.74</v>
      </c>
      <c r="CQ11" s="4">
        <v>6</v>
      </c>
      <c r="CR11" s="8">
        <v>1409.52</v>
      </c>
      <c r="CS11" s="7">
        <v>0.3333</v>
      </c>
      <c r="CT11" s="7">
        <v>-0.0133</v>
      </c>
      <c r="CU11" s="2" t="s">
        <v>148</v>
      </c>
      <c r="CV11" s="2" t="s">
        <v>139</v>
      </c>
      <c r="CW11" s="2" t="s">
        <v>142</v>
      </c>
      <c r="CX11" s="2" t="s">
        <v>171</v>
      </c>
      <c r="CY11" s="2" t="s">
        <v>151</v>
      </c>
      <c r="CZ11" s="2" t="s">
        <v>151</v>
      </c>
      <c r="DA11" s="2" t="s">
        <v>142</v>
      </c>
      <c r="DB11" s="4">
        <v>1</v>
      </c>
      <c r="DC11" s="8">
        <v>170</v>
      </c>
      <c r="DD11" s="4">
        <v>1</v>
      </c>
      <c r="DE11" s="8">
        <v>214.49</v>
      </c>
      <c r="DF11" s="7"/>
      <c r="DG11" s="7">
        <v>-0.2074</v>
      </c>
      <c r="DH11" s="2" t="s">
        <v>148</v>
      </c>
      <c r="DI11" s="2" t="s">
        <v>139</v>
      </c>
      <c r="DJ11" s="2" t="s">
        <v>195</v>
      </c>
      <c r="DK11" s="2" t="s">
        <v>223</v>
      </c>
      <c r="DL11" s="2" t="s">
        <v>151</v>
      </c>
      <c r="DM11" s="2" t="s">
        <v>151</v>
      </c>
      <c r="DN11" s="2" t="s">
        <v>142</v>
      </c>
      <c r="DO11" s="4">
        <v>3</v>
      </c>
      <c r="DP11" s="8">
        <v>566.43</v>
      </c>
      <c r="DQ11" s="4">
        <v>1</v>
      </c>
      <c r="DR11" s="8">
        <v>240.23</v>
      </c>
      <c r="DS11" s="7">
        <v>2</v>
      </c>
      <c r="DT11" s="7">
        <v>1.3579</v>
      </c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151</v>
      </c>
      <c r="DZ11" s="2" t="s">
        <v>151</v>
      </c>
      <c r="EA11" s="2" t="s">
        <v>142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190</v>
      </c>
      <c r="FK11" s="2" t="s">
        <v>225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133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>
        <v>285</v>
      </c>
      <c r="AA12" s="4">
        <f>=ROUNDDOWN(31.6666666666667,0)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9</v>
      </c>
      <c r="AQ12" s="8">
        <v>1632.54</v>
      </c>
      <c r="AR12" s="4"/>
      <c r="AS12" s="8"/>
      <c r="AT12" s="7"/>
      <c r="AU12" s="7"/>
      <c r="AV12" s="4">
        <v>29</v>
      </c>
      <c r="AW12" s="8">
        <v>5758.47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0.2835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0.1648</v>
      </c>
      <c r="BJ12" s="4">
        <v>9</v>
      </c>
      <c r="BK12" s="8">
        <v>1632.54</v>
      </c>
      <c r="BL12" s="2" t="s">
        <v>235</v>
      </c>
      <c r="BM12" s="7">
        <v>1</v>
      </c>
      <c r="BN12" s="7">
        <v>1</v>
      </c>
      <c r="BO12" s="4">
        <v>6</v>
      </c>
      <c r="BP12" s="8">
        <v>1215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236</v>
      </c>
      <c r="BY12" s="2" t="s">
        <v>151</v>
      </c>
      <c r="BZ12" s="2" t="s">
        <v>151</v>
      </c>
      <c r="CA12" s="2" t="s">
        <v>142</v>
      </c>
      <c r="CB12" s="4">
        <v>1</v>
      </c>
      <c r="CC12" s="8">
        <v>153.47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237</v>
      </c>
      <c r="CL12" s="2" t="s">
        <v>151</v>
      </c>
      <c r="CM12" s="2" t="s">
        <v>151</v>
      </c>
      <c r="CN12" s="2" t="s">
        <v>142</v>
      </c>
      <c r="CO12" s="4"/>
      <c r="CP12" s="8"/>
      <c r="CQ12" s="4"/>
      <c r="CR12" s="8"/>
      <c r="CS12" s="7"/>
      <c r="CT12" s="7"/>
      <c r="CU12" s="2" t="s">
        <v>238</v>
      </c>
      <c r="CV12" s="2" t="s">
        <v>139</v>
      </c>
      <c r="CW12" s="2" t="s">
        <v>142</v>
      </c>
      <c r="CX12" s="2" t="s">
        <v>142</v>
      </c>
      <c r="CY12" s="2" t="s">
        <v>151</v>
      </c>
      <c r="CZ12" s="2" t="s">
        <v>151</v>
      </c>
      <c r="DA12" s="2" t="s">
        <v>142</v>
      </c>
      <c r="DB12" s="4">
        <v>2</v>
      </c>
      <c r="DC12" s="8">
        <v>264.07</v>
      </c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239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238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240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177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238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238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177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177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238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177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177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238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177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177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238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177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238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177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177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238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>
        <v>285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>
        <v>321</v>
      </c>
      <c r="AA13" s="4">
        <f>=ROUNDDOWN(29.1818181818182,0)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17</v>
      </c>
      <c r="AQ13" s="8">
        <v>3437.23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0.5969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17</v>
      </c>
      <c r="BK13" s="8">
        <v>3437.23</v>
      </c>
      <c r="BL13" s="2" t="s">
        <v>235</v>
      </c>
      <c r="BM13" s="7">
        <v>1</v>
      </c>
      <c r="BN13" s="7">
        <v>1</v>
      </c>
      <c r="BO13" s="4">
        <v>10</v>
      </c>
      <c r="BP13" s="8">
        <v>2181.18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242</v>
      </c>
      <c r="BY13" s="2" t="s">
        <v>151</v>
      </c>
      <c r="BZ13" s="2" t="s">
        <v>151</v>
      </c>
      <c r="CA13" s="2" t="s">
        <v>142</v>
      </c>
      <c r="CB13" s="4">
        <v>5</v>
      </c>
      <c r="CC13" s="8">
        <v>915.55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243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238</v>
      </c>
      <c r="CV13" s="2" t="s">
        <v>139</v>
      </c>
      <c r="CW13" s="2" t="s">
        <v>142</v>
      </c>
      <c r="CX13" s="2" t="s">
        <v>142</v>
      </c>
      <c r="CY13" s="2" t="s">
        <v>151</v>
      </c>
      <c r="CZ13" s="2" t="s">
        <v>151</v>
      </c>
      <c r="DA13" s="2" t="s">
        <v>142</v>
      </c>
      <c r="DB13" s="4">
        <v>2</v>
      </c>
      <c r="DC13" s="8">
        <v>340.5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237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238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240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177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238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238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177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177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238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177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177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238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177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177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238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177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238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177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177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238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>
        <v>321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>
        <v>106</v>
      </c>
      <c r="AA14" s="4">
        <f>=ROUNDDOWN(26.5,0)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3</v>
      </c>
      <c r="AQ14" s="8">
        <v>688.7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0.1196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3</v>
      </c>
      <c r="BK14" s="8">
        <v>688.7</v>
      </c>
      <c r="BL14" s="2" t="s">
        <v>245</v>
      </c>
      <c r="BM14" s="7">
        <v>1</v>
      </c>
      <c r="BN14" s="7">
        <v>1</v>
      </c>
      <c r="BO14" s="4">
        <v>1</v>
      </c>
      <c r="BP14" s="8">
        <v>323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246</v>
      </c>
      <c r="BY14" s="2" t="s">
        <v>151</v>
      </c>
      <c r="BZ14" s="2" t="s">
        <v>151</v>
      </c>
      <c r="CA14" s="2" t="s">
        <v>142</v>
      </c>
      <c r="CB14" s="4">
        <v>2</v>
      </c>
      <c r="CC14" s="8">
        <v>365.7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237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238</v>
      </c>
      <c r="CV14" s="2" t="s">
        <v>139</v>
      </c>
      <c r="CW14" s="2" t="s">
        <v>142</v>
      </c>
      <c r="CX14" s="2" t="s">
        <v>142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247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238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240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177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238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238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177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177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238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177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177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238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177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177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238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177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238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177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177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238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>
        <v>106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>
        <v>312</v>
      </c>
      <c r="AA15" s="4">
        <f>=ROUNDDOWN(39,0)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41</v>
      </c>
      <c r="AQ15" s="8">
        <v>6209.72</v>
      </c>
      <c r="AR15" s="4">
        <v>24</v>
      </c>
      <c r="AS15" s="8">
        <v>4345.59</v>
      </c>
      <c r="AT15" s="7">
        <v>0.7083</v>
      </c>
      <c r="AU15" s="7">
        <v>0.429</v>
      </c>
      <c r="AV15" s="4">
        <v>89</v>
      </c>
      <c r="AW15" s="8">
        <v>15211.53</v>
      </c>
      <c r="AX15" s="4">
        <v>50</v>
      </c>
      <c r="AY15" s="8">
        <v>10648.7</v>
      </c>
      <c r="AZ15" s="7">
        <v>0.78</v>
      </c>
      <c r="BA15" s="7">
        <v>0.4285</v>
      </c>
      <c r="BB15" s="7">
        <v>0.4082</v>
      </c>
      <c r="BC15" s="4">
        <v>187</v>
      </c>
      <c r="BD15" s="8">
        <v>33088.14</v>
      </c>
      <c r="BE15" s="4">
        <v>94</v>
      </c>
      <c r="BF15" s="8">
        <v>20249.27</v>
      </c>
      <c r="BG15" s="7">
        <v>0.9894</v>
      </c>
      <c r="BH15" s="7">
        <v>0.634</v>
      </c>
      <c r="BI15" s="7">
        <v>0.4597</v>
      </c>
      <c r="BJ15" s="4">
        <v>41</v>
      </c>
      <c r="BK15" s="8">
        <v>6209.72</v>
      </c>
      <c r="BL15" s="2" t="s">
        <v>252</v>
      </c>
      <c r="BM15" s="7">
        <v>1</v>
      </c>
      <c r="BN15" s="7">
        <v>1</v>
      </c>
      <c r="BO15" s="4">
        <v>2</v>
      </c>
      <c r="BP15" s="8">
        <v>473.99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190</v>
      </c>
      <c r="BX15" s="2" t="s">
        <v>253</v>
      </c>
      <c r="BY15" s="2" t="s">
        <v>151</v>
      </c>
      <c r="BZ15" s="2" t="s">
        <v>151</v>
      </c>
      <c r="CA15" s="2" t="s">
        <v>142</v>
      </c>
      <c r="CB15" s="4">
        <v>15</v>
      </c>
      <c r="CC15" s="8">
        <v>2265.15</v>
      </c>
      <c r="CD15" s="4">
        <v>1</v>
      </c>
      <c r="CE15" s="8">
        <v>193.04</v>
      </c>
      <c r="CF15" s="7">
        <v>14</v>
      </c>
      <c r="CG15" s="7">
        <v>10.7341</v>
      </c>
      <c r="CH15" s="2" t="s">
        <v>148</v>
      </c>
      <c r="CI15" s="2" t="s">
        <v>139</v>
      </c>
      <c r="CJ15" s="2" t="s">
        <v>152</v>
      </c>
      <c r="CK15" s="2" t="s">
        <v>159</v>
      </c>
      <c r="CL15" s="2" t="s">
        <v>151</v>
      </c>
      <c r="CM15" s="2" t="s">
        <v>151</v>
      </c>
      <c r="CN15" s="2" t="s">
        <v>142</v>
      </c>
      <c r="CO15" s="4">
        <v>4</v>
      </c>
      <c r="CP15" s="8">
        <v>577.41</v>
      </c>
      <c r="CQ15" s="4">
        <v>10</v>
      </c>
      <c r="CR15" s="8">
        <v>1957.6</v>
      </c>
      <c r="CS15" s="7">
        <v>-0.6</v>
      </c>
      <c r="CT15" s="7">
        <v>-0.705</v>
      </c>
      <c r="CU15" s="2" t="s">
        <v>148</v>
      </c>
      <c r="CV15" s="2" t="s">
        <v>139</v>
      </c>
      <c r="CW15" s="2" t="s">
        <v>142</v>
      </c>
      <c r="CX15" s="2" t="s">
        <v>254</v>
      </c>
      <c r="CY15" s="2" t="s">
        <v>151</v>
      </c>
      <c r="CZ15" s="2" t="s">
        <v>151</v>
      </c>
      <c r="DA15" s="2" t="s">
        <v>142</v>
      </c>
      <c r="DB15" s="4">
        <v>10</v>
      </c>
      <c r="DC15" s="8">
        <v>1312.28</v>
      </c>
      <c r="DD15" s="4">
        <v>8</v>
      </c>
      <c r="DE15" s="8">
        <v>1251.19</v>
      </c>
      <c r="DF15" s="7">
        <v>0.25</v>
      </c>
      <c r="DG15" s="7">
        <v>0.0488</v>
      </c>
      <c r="DH15" s="2" t="s">
        <v>148</v>
      </c>
      <c r="DI15" s="2" t="s">
        <v>139</v>
      </c>
      <c r="DJ15" s="2" t="s">
        <v>195</v>
      </c>
      <c r="DK15" s="2" t="s">
        <v>213</v>
      </c>
      <c r="DL15" s="2" t="s">
        <v>151</v>
      </c>
      <c r="DM15" s="2" t="s">
        <v>151</v>
      </c>
      <c r="DN15" s="2" t="s">
        <v>142</v>
      </c>
      <c r="DO15" s="4">
        <v>7</v>
      </c>
      <c r="DP15" s="8">
        <v>1092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151</v>
      </c>
      <c r="DZ15" s="2" t="s">
        <v>151</v>
      </c>
      <c r="EA15" s="2" t="s">
        <v>142</v>
      </c>
      <c r="EB15" s="4">
        <v>1</v>
      </c>
      <c r="EC15" s="8">
        <v>198.69</v>
      </c>
      <c r="ED15" s="4">
        <v>4</v>
      </c>
      <c r="EE15" s="8">
        <v>750.72</v>
      </c>
      <c r="EF15" s="7">
        <v>-0.75</v>
      </c>
      <c r="EG15" s="7">
        <v>-0.7353</v>
      </c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151</v>
      </c>
      <c r="EM15" s="2" t="s">
        <v>151</v>
      </c>
      <c r="EN15" s="2" t="s">
        <v>142</v>
      </c>
      <c r="EO15" s="4">
        <v>2</v>
      </c>
      <c r="EP15" s="8">
        <v>290.2</v>
      </c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190</v>
      </c>
      <c r="FK15" s="2" t="s">
        <v>258</v>
      </c>
      <c r="FL15" s="2" t="s">
        <v>151</v>
      </c>
      <c r="FM15" s="2" t="s">
        <v>151</v>
      </c>
      <c r="FN15" s="2" t="s">
        <v>142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311</v>
      </c>
      <c r="PC15" s="4">
        <v>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>
        <v>536</v>
      </c>
      <c r="AA16" s="4">
        <f>=ROUNDDOWN(48.7272727272727,0)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39</v>
      </c>
      <c r="AQ16" s="8">
        <v>7229.18</v>
      </c>
      <c r="AR16" s="4">
        <v>20</v>
      </c>
      <c r="AS16" s="8">
        <v>4948.44</v>
      </c>
      <c r="AT16" s="7">
        <v>0.95</v>
      </c>
      <c r="AU16" s="7">
        <v>0.4609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0.4752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39</v>
      </c>
      <c r="BK16" s="8">
        <v>7229.18</v>
      </c>
      <c r="BL16" s="2" t="s">
        <v>264</v>
      </c>
      <c r="BM16" s="7">
        <v>1</v>
      </c>
      <c r="BN16" s="7">
        <v>1</v>
      </c>
      <c r="BO16" s="4">
        <v>1</v>
      </c>
      <c r="BP16" s="8">
        <v>274.58</v>
      </c>
      <c r="BQ16" s="4">
        <v>2</v>
      </c>
      <c r="BR16" s="8">
        <v>1019.98</v>
      </c>
      <c r="BS16" s="7">
        <v>-0.5</v>
      </c>
      <c r="BT16" s="7">
        <v>-0.7308</v>
      </c>
      <c r="BU16" s="2" t="s">
        <v>148</v>
      </c>
      <c r="BV16" s="2" t="s">
        <v>139</v>
      </c>
      <c r="BW16" s="2" t="s">
        <v>263</v>
      </c>
      <c r="BX16" s="2" t="s">
        <v>265</v>
      </c>
      <c r="BY16" s="2" t="s">
        <v>151</v>
      </c>
      <c r="BZ16" s="2" t="s">
        <v>151</v>
      </c>
      <c r="CA16" s="2" t="s">
        <v>142</v>
      </c>
      <c r="CB16" s="4">
        <v>14</v>
      </c>
      <c r="CC16" s="8">
        <v>2512.44</v>
      </c>
      <c r="CD16" s="4">
        <v>5</v>
      </c>
      <c r="CE16" s="8">
        <v>1158.25</v>
      </c>
      <c r="CF16" s="7">
        <v>1.8</v>
      </c>
      <c r="CG16" s="7">
        <v>1.1692</v>
      </c>
      <c r="CH16" s="2" t="s">
        <v>148</v>
      </c>
      <c r="CI16" s="2" t="s">
        <v>139</v>
      </c>
      <c r="CJ16" s="2" t="s">
        <v>152</v>
      </c>
      <c r="CK16" s="2" t="s">
        <v>159</v>
      </c>
      <c r="CL16" s="2" t="s">
        <v>151</v>
      </c>
      <c r="CM16" s="2" t="s">
        <v>151</v>
      </c>
      <c r="CN16" s="2" t="s">
        <v>142</v>
      </c>
      <c r="CO16" s="4">
        <v>6</v>
      </c>
      <c r="CP16" s="8">
        <v>1071.2</v>
      </c>
      <c r="CQ16" s="4">
        <v>1</v>
      </c>
      <c r="CR16" s="8">
        <v>234.92</v>
      </c>
      <c r="CS16" s="7">
        <v>5</v>
      </c>
      <c r="CT16" s="7">
        <v>3.5599</v>
      </c>
      <c r="CU16" s="2" t="s">
        <v>148</v>
      </c>
      <c r="CV16" s="2" t="s">
        <v>139</v>
      </c>
      <c r="CW16" s="2" t="s">
        <v>142</v>
      </c>
      <c r="CX16" s="2" t="s">
        <v>176</v>
      </c>
      <c r="CY16" s="2" t="s">
        <v>151</v>
      </c>
      <c r="CZ16" s="2" t="s">
        <v>151</v>
      </c>
      <c r="DA16" s="2" t="s">
        <v>142</v>
      </c>
      <c r="DB16" s="4">
        <v>13</v>
      </c>
      <c r="DC16" s="8">
        <v>2092.33</v>
      </c>
      <c r="DD16" s="4">
        <v>5</v>
      </c>
      <c r="DE16" s="8">
        <v>922.3</v>
      </c>
      <c r="DF16" s="7">
        <v>1.6</v>
      </c>
      <c r="DG16" s="7">
        <v>1.2686</v>
      </c>
      <c r="DH16" s="2" t="s">
        <v>148</v>
      </c>
      <c r="DI16" s="2" t="s">
        <v>139</v>
      </c>
      <c r="DJ16" s="2" t="s">
        <v>195</v>
      </c>
      <c r="DK16" s="2" t="s">
        <v>266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185.47</v>
      </c>
      <c r="DQ16" s="4">
        <v>2</v>
      </c>
      <c r="DR16" s="8">
        <v>480.46</v>
      </c>
      <c r="DS16" s="7">
        <v>-0.5</v>
      </c>
      <c r="DT16" s="7">
        <v>-0.614</v>
      </c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151</v>
      </c>
      <c r="DZ16" s="2" t="s">
        <v>151</v>
      </c>
      <c r="EA16" s="2" t="s">
        <v>142</v>
      </c>
      <c r="EB16" s="4">
        <v>2</v>
      </c>
      <c r="EC16" s="8">
        <v>473.66</v>
      </c>
      <c r="ED16" s="4">
        <v>4</v>
      </c>
      <c r="EE16" s="8">
        <v>900.88</v>
      </c>
      <c r="EF16" s="7">
        <v>-0.5</v>
      </c>
      <c r="EG16" s="7">
        <v>-0.4742</v>
      </c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151</v>
      </c>
      <c r="EZ16" s="2" t="s">
        <v>151</v>
      </c>
      <c r="FA16" s="2" t="s">
        <v>142</v>
      </c>
      <c r="FB16" s="4">
        <v>2</v>
      </c>
      <c r="FC16" s="8">
        <v>619.5</v>
      </c>
      <c r="FD16" s="4"/>
      <c r="FE16" s="8"/>
      <c r="FF16" s="7"/>
      <c r="FG16" s="7"/>
      <c r="FH16" s="2" t="s">
        <v>148</v>
      </c>
      <c r="FI16" s="2" t="s">
        <v>139</v>
      </c>
      <c r="FJ16" s="2" t="s">
        <v>263</v>
      </c>
      <c r="FK16" s="2" t="s">
        <v>225</v>
      </c>
      <c r="FL16" s="2" t="s">
        <v>151</v>
      </c>
      <c r="FM16" s="2" t="s">
        <v>151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536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>
        <v>228</v>
      </c>
      <c r="AA17" s="4">
        <f>=ROUNDDOWN(57,0)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9</v>
      </c>
      <c r="AQ17" s="8">
        <v>1772.63</v>
      </c>
      <c r="AR17" s="4">
        <v>6</v>
      </c>
      <c r="AS17" s="8">
        <v>1354.67</v>
      </c>
      <c r="AT17" s="7">
        <v>0.5</v>
      </c>
      <c r="AU17" s="7">
        <v>0.3085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0.1165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9</v>
      </c>
      <c r="BK17" s="8">
        <v>1772.63</v>
      </c>
      <c r="BL17" s="2" t="s">
        <v>272</v>
      </c>
      <c r="BM17" s="7">
        <v>1</v>
      </c>
      <c r="BN17" s="7">
        <v>1</v>
      </c>
      <c r="BO17" s="4">
        <v>1</v>
      </c>
      <c r="BP17" s="8">
        <v>300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263</v>
      </c>
      <c r="BX17" s="2" t="s">
        <v>220</v>
      </c>
      <c r="BY17" s="2" t="s">
        <v>151</v>
      </c>
      <c r="BZ17" s="2" t="s">
        <v>151</v>
      </c>
      <c r="CA17" s="2" t="s">
        <v>142</v>
      </c>
      <c r="CB17" s="4">
        <v>3</v>
      </c>
      <c r="CC17" s="8">
        <v>538.98</v>
      </c>
      <c r="CD17" s="4">
        <v>1</v>
      </c>
      <c r="CE17" s="8">
        <v>231.65</v>
      </c>
      <c r="CF17" s="7">
        <v>2</v>
      </c>
      <c r="CG17" s="7">
        <v>1.3267</v>
      </c>
      <c r="CH17" s="2" t="s">
        <v>148</v>
      </c>
      <c r="CI17" s="2" t="s">
        <v>139</v>
      </c>
      <c r="CJ17" s="2" t="s">
        <v>175</v>
      </c>
      <c r="CK17" s="2" t="s">
        <v>273</v>
      </c>
      <c r="CL17" s="2" t="s">
        <v>151</v>
      </c>
      <c r="CM17" s="2" t="s">
        <v>151</v>
      </c>
      <c r="CN17" s="2" t="s">
        <v>142</v>
      </c>
      <c r="CO17" s="4">
        <v>1</v>
      </c>
      <c r="CP17" s="8">
        <v>183.45</v>
      </c>
      <c r="CQ17" s="4">
        <v>3</v>
      </c>
      <c r="CR17" s="8">
        <v>704.76</v>
      </c>
      <c r="CS17" s="7">
        <v>-0.6667</v>
      </c>
      <c r="CT17" s="7">
        <v>-0.7397</v>
      </c>
      <c r="CU17" s="2" t="s">
        <v>148</v>
      </c>
      <c r="CV17" s="2" t="s">
        <v>139</v>
      </c>
      <c r="CW17" s="2" t="s">
        <v>142</v>
      </c>
      <c r="CX17" s="2" t="s">
        <v>274</v>
      </c>
      <c r="CY17" s="2" t="s">
        <v>151</v>
      </c>
      <c r="CZ17" s="2" t="s">
        <v>151</v>
      </c>
      <c r="DA17" s="2" t="s">
        <v>142</v>
      </c>
      <c r="DB17" s="4">
        <v>1</v>
      </c>
      <c r="DC17" s="8">
        <v>141.87</v>
      </c>
      <c r="DD17" s="4">
        <v>1</v>
      </c>
      <c r="DE17" s="8">
        <v>193.04</v>
      </c>
      <c r="DF17" s="7"/>
      <c r="DG17" s="7">
        <v>-0.2651</v>
      </c>
      <c r="DH17" s="2" t="s">
        <v>148</v>
      </c>
      <c r="DI17" s="2" t="s">
        <v>139</v>
      </c>
      <c r="DJ17" s="2" t="s">
        <v>195</v>
      </c>
      <c r="DK17" s="2" t="s">
        <v>223</v>
      </c>
      <c r="DL17" s="2" t="s">
        <v>151</v>
      </c>
      <c r="DM17" s="2" t="s">
        <v>151</v>
      </c>
      <c r="DN17" s="2" t="s">
        <v>142</v>
      </c>
      <c r="DO17" s="4">
        <v>2</v>
      </c>
      <c r="DP17" s="8">
        <v>371.32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>
        <v>1</v>
      </c>
      <c r="EC17" s="8">
        <v>237.01</v>
      </c>
      <c r="ED17" s="4">
        <v>1</v>
      </c>
      <c r="EE17" s="8">
        <v>225.22</v>
      </c>
      <c r="EF17" s="7"/>
      <c r="EG17" s="7">
        <v>0.0523</v>
      </c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263</v>
      </c>
      <c r="FK17" s="2" t="s">
        <v>278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279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228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281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282</v>
      </c>
      <c r="Z18" s="4">
        <v>226</v>
      </c>
      <c r="AA18" s="4">
        <f>=ROUNDDOWN(32.2857142857143,0)</f>
      </c>
      <c r="AB18" s="5">
        <v>7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27</v>
      </c>
      <c r="AQ18" s="8">
        <v>4074.45</v>
      </c>
      <c r="AR18" s="4">
        <v>15</v>
      </c>
      <c r="AS18" s="8">
        <v>2987.28</v>
      </c>
      <c r="AT18" s="7">
        <v>0.8</v>
      </c>
      <c r="AU18" s="7">
        <v>0.3639</v>
      </c>
      <c r="AV18" s="4">
        <v>57</v>
      </c>
      <c r="AW18" s="8">
        <v>9882.2</v>
      </c>
      <c r="AX18" s="4">
        <v>44</v>
      </c>
      <c r="AY18" s="8">
        <v>9600.57</v>
      </c>
      <c r="AZ18" s="7">
        <v>0.2955</v>
      </c>
      <c r="BA18" s="7">
        <v>0.0293</v>
      </c>
      <c r="BB18" s="7">
        <v>0.4123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0.2987</v>
      </c>
      <c r="BJ18" s="4">
        <v>27</v>
      </c>
      <c r="BK18" s="8">
        <v>4074.45</v>
      </c>
      <c r="BL18" s="2" t="s">
        <v>283</v>
      </c>
      <c r="BM18" s="7">
        <v>1</v>
      </c>
      <c r="BN18" s="7">
        <v>1</v>
      </c>
      <c r="BO18" s="4"/>
      <c r="BP18" s="8"/>
      <c r="BQ18" s="4">
        <v>1</v>
      </c>
      <c r="BR18" s="8">
        <v>424.99</v>
      </c>
      <c r="BS18" s="7">
        <v>-1</v>
      </c>
      <c r="BT18" s="7">
        <v>-1</v>
      </c>
      <c r="BU18" s="2" t="s">
        <v>148</v>
      </c>
      <c r="BV18" s="2" t="s">
        <v>139</v>
      </c>
      <c r="BW18" s="2" t="s">
        <v>225</v>
      </c>
      <c r="BX18" s="2" t="s">
        <v>211</v>
      </c>
      <c r="BY18" s="2" t="s">
        <v>151</v>
      </c>
      <c r="BZ18" s="2" t="s">
        <v>151</v>
      </c>
      <c r="CA18" s="2" t="s">
        <v>142</v>
      </c>
      <c r="CB18" s="4">
        <v>9</v>
      </c>
      <c r="CC18" s="8">
        <v>1359.09</v>
      </c>
      <c r="CD18" s="4">
        <v>3</v>
      </c>
      <c r="CE18" s="8">
        <v>579.12</v>
      </c>
      <c r="CF18" s="7">
        <v>2</v>
      </c>
      <c r="CG18" s="7">
        <v>1.3468</v>
      </c>
      <c r="CH18" s="2" t="s">
        <v>148</v>
      </c>
      <c r="CI18" s="2" t="s">
        <v>139</v>
      </c>
      <c r="CJ18" s="2" t="s">
        <v>152</v>
      </c>
      <c r="CK18" s="2" t="s">
        <v>284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295.29</v>
      </c>
      <c r="CQ18" s="4">
        <v>1</v>
      </c>
      <c r="CR18" s="8">
        <v>195.76</v>
      </c>
      <c r="CS18" s="7">
        <v>1</v>
      </c>
      <c r="CT18" s="7">
        <v>0.5084</v>
      </c>
      <c r="CU18" s="2" t="s">
        <v>148</v>
      </c>
      <c r="CV18" s="2" t="s">
        <v>139</v>
      </c>
      <c r="CW18" s="2" t="s">
        <v>142</v>
      </c>
      <c r="CX18" s="2" t="s">
        <v>285</v>
      </c>
      <c r="CY18" s="2" t="s">
        <v>151</v>
      </c>
      <c r="CZ18" s="2" t="s">
        <v>151</v>
      </c>
      <c r="DA18" s="2" t="s">
        <v>142</v>
      </c>
      <c r="DB18" s="4">
        <v>9</v>
      </c>
      <c r="DC18" s="8">
        <v>1200</v>
      </c>
      <c r="DD18" s="4">
        <v>4</v>
      </c>
      <c r="DE18" s="8">
        <v>625.59</v>
      </c>
      <c r="DF18" s="7">
        <v>1.25</v>
      </c>
      <c r="DG18" s="7">
        <v>0.9182</v>
      </c>
      <c r="DH18" s="2" t="s">
        <v>148</v>
      </c>
      <c r="DI18" s="2" t="s">
        <v>139</v>
      </c>
      <c r="DJ18" s="2" t="s">
        <v>195</v>
      </c>
      <c r="DK18" s="2" t="s">
        <v>286</v>
      </c>
      <c r="DL18" s="2" t="s">
        <v>151</v>
      </c>
      <c r="DM18" s="2" t="s">
        <v>151</v>
      </c>
      <c r="DN18" s="2" t="s">
        <v>142</v>
      </c>
      <c r="DO18" s="4">
        <v>4</v>
      </c>
      <c r="DP18" s="8">
        <v>624</v>
      </c>
      <c r="DQ18" s="4">
        <v>2</v>
      </c>
      <c r="DR18" s="8">
        <v>400.38</v>
      </c>
      <c r="DS18" s="7">
        <v>1</v>
      </c>
      <c r="DT18" s="7">
        <v>0.5585</v>
      </c>
      <c r="DU18" s="2" t="s">
        <v>148</v>
      </c>
      <c r="DV18" s="2" t="s">
        <v>139</v>
      </c>
      <c r="DW18" s="2" t="s">
        <v>197</v>
      </c>
      <c r="DX18" s="2" t="s">
        <v>287</v>
      </c>
      <c r="DY18" s="2" t="s">
        <v>151</v>
      </c>
      <c r="DZ18" s="2" t="s">
        <v>151</v>
      </c>
      <c r="EA18" s="2" t="s">
        <v>142</v>
      </c>
      <c r="EB18" s="4">
        <v>3</v>
      </c>
      <c r="EC18" s="8">
        <v>596.07</v>
      </c>
      <c r="ED18" s="4">
        <v>2</v>
      </c>
      <c r="EE18" s="8">
        <v>375.36</v>
      </c>
      <c r="EF18" s="7">
        <v>0.5</v>
      </c>
      <c r="EG18" s="7">
        <v>0.588</v>
      </c>
      <c r="EH18" s="2" t="s">
        <v>148</v>
      </c>
      <c r="EI18" s="2" t="s">
        <v>139</v>
      </c>
      <c r="EJ18" s="2" t="s">
        <v>199</v>
      </c>
      <c r="EK18" s="2" t="s">
        <v>288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289</v>
      </c>
      <c r="EY18" s="2" t="s">
        <v>151</v>
      </c>
      <c r="EZ18" s="2" t="s">
        <v>151</v>
      </c>
      <c r="FA18" s="2" t="s">
        <v>142</v>
      </c>
      <c r="FB18" s="4"/>
      <c r="FC18" s="8"/>
      <c r="FD18" s="4">
        <v>2</v>
      </c>
      <c r="FE18" s="8">
        <v>386.08</v>
      </c>
      <c r="FF18" s="7">
        <v>-1</v>
      </c>
      <c r="FG18" s="7">
        <v>-1</v>
      </c>
      <c r="FH18" s="2" t="s">
        <v>148</v>
      </c>
      <c r="FI18" s="2" t="s">
        <v>139</v>
      </c>
      <c r="FJ18" s="2" t="s">
        <v>225</v>
      </c>
      <c r="FK18" s="2" t="s">
        <v>290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175</v>
      </c>
      <c r="FX18" s="2" t="s">
        <v>291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292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293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>
        <v>226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281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282</v>
      </c>
      <c r="Z19" s="4">
        <v>263</v>
      </c>
      <c r="AA19" s="4">
        <f>=ROUNDDOWN(29.2222222222222,0)</f>
      </c>
      <c r="AB19" s="5">
        <v>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24</v>
      </c>
      <c r="AQ19" s="8">
        <v>4409.04</v>
      </c>
      <c r="AR19" s="4">
        <v>14</v>
      </c>
      <c r="AS19" s="8">
        <v>3174.69</v>
      </c>
      <c r="AT19" s="7">
        <v>0.7143</v>
      </c>
      <c r="AU19" s="7">
        <v>0.3888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0.4462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24</v>
      </c>
      <c r="BK19" s="8">
        <v>4409.04</v>
      </c>
      <c r="BL19" s="2" t="s">
        <v>283</v>
      </c>
      <c r="BM19" s="7">
        <v>1</v>
      </c>
      <c r="BN19" s="7">
        <v>1</v>
      </c>
      <c r="BO19" s="4">
        <v>2</v>
      </c>
      <c r="BP19" s="8">
        <v>608.39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225</v>
      </c>
      <c r="BX19" s="2" t="s">
        <v>295</v>
      </c>
      <c r="BY19" s="2" t="s">
        <v>151</v>
      </c>
      <c r="BZ19" s="2" t="s">
        <v>151</v>
      </c>
      <c r="CA19" s="2" t="s">
        <v>142</v>
      </c>
      <c r="CB19" s="4">
        <v>14</v>
      </c>
      <c r="CC19" s="8">
        <v>2512.44</v>
      </c>
      <c r="CD19" s="4">
        <v>3</v>
      </c>
      <c r="CE19" s="8">
        <v>694.95</v>
      </c>
      <c r="CF19" s="7">
        <v>3.6667</v>
      </c>
      <c r="CG19" s="7">
        <v>2.6153</v>
      </c>
      <c r="CH19" s="2" t="s">
        <v>148</v>
      </c>
      <c r="CI19" s="2" t="s">
        <v>139</v>
      </c>
      <c r="CJ19" s="2" t="s">
        <v>152</v>
      </c>
      <c r="CK19" s="2" t="s">
        <v>159</v>
      </c>
      <c r="CL19" s="2" t="s">
        <v>151</v>
      </c>
      <c r="CM19" s="2" t="s">
        <v>151</v>
      </c>
      <c r="CN19" s="2" t="s">
        <v>142</v>
      </c>
      <c r="CO19" s="4">
        <v>1</v>
      </c>
      <c r="CP19" s="8">
        <v>183.71</v>
      </c>
      <c r="CQ19" s="4">
        <v>4</v>
      </c>
      <c r="CR19" s="8">
        <v>939.68</v>
      </c>
      <c r="CS19" s="7">
        <v>-0.75</v>
      </c>
      <c r="CT19" s="7">
        <v>-0.8045</v>
      </c>
      <c r="CU19" s="2" t="s">
        <v>148</v>
      </c>
      <c r="CV19" s="2" t="s">
        <v>139</v>
      </c>
      <c r="CW19" s="2" t="s">
        <v>142</v>
      </c>
      <c r="CX19" s="2" t="s">
        <v>176</v>
      </c>
      <c r="CY19" s="2" t="s">
        <v>151</v>
      </c>
      <c r="CZ19" s="2" t="s">
        <v>151</v>
      </c>
      <c r="DA19" s="2" t="s">
        <v>142</v>
      </c>
      <c r="DB19" s="4">
        <v>5</v>
      </c>
      <c r="DC19" s="8">
        <v>733.56</v>
      </c>
      <c r="DD19" s="4">
        <v>2</v>
      </c>
      <c r="DE19" s="8">
        <v>407.53</v>
      </c>
      <c r="DF19" s="7">
        <v>1.5</v>
      </c>
      <c r="DG19" s="7">
        <v>0.8</v>
      </c>
      <c r="DH19" s="2" t="s">
        <v>148</v>
      </c>
      <c r="DI19" s="2" t="s">
        <v>139</v>
      </c>
      <c r="DJ19" s="2" t="s">
        <v>195</v>
      </c>
      <c r="DK19" s="2" t="s">
        <v>296</v>
      </c>
      <c r="DL19" s="2" t="s">
        <v>151</v>
      </c>
      <c r="DM19" s="2" t="s">
        <v>151</v>
      </c>
      <c r="DN19" s="2" t="s">
        <v>142</v>
      </c>
      <c r="DO19" s="4">
        <v>2</v>
      </c>
      <c r="DP19" s="8">
        <v>370.94</v>
      </c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297</v>
      </c>
      <c r="DY19" s="2" t="s">
        <v>151</v>
      </c>
      <c r="DZ19" s="2" t="s">
        <v>151</v>
      </c>
      <c r="EA19" s="2" t="s">
        <v>142</v>
      </c>
      <c r="EB19" s="4"/>
      <c r="EC19" s="8"/>
      <c r="ED19" s="4">
        <v>4</v>
      </c>
      <c r="EE19" s="8">
        <v>900.88</v>
      </c>
      <c r="EF19" s="7">
        <v>-1</v>
      </c>
      <c r="EG19" s="7">
        <v>-1</v>
      </c>
      <c r="EH19" s="2" t="s">
        <v>148</v>
      </c>
      <c r="EI19" s="2" t="s">
        <v>139</v>
      </c>
      <c r="EJ19" s="2" t="s">
        <v>199</v>
      </c>
      <c r="EK19" s="2" t="s">
        <v>298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299</v>
      </c>
      <c r="EY19" s="2" t="s">
        <v>151</v>
      </c>
      <c r="EZ19" s="2" t="s">
        <v>151</v>
      </c>
      <c r="FA19" s="2" t="s">
        <v>142</v>
      </c>
      <c r="FB19" s="4"/>
      <c r="FC19" s="8"/>
      <c r="FD19" s="4">
        <v>1</v>
      </c>
      <c r="FE19" s="8">
        <v>231.65</v>
      </c>
      <c r="FF19" s="7">
        <v>-1</v>
      </c>
      <c r="FG19" s="7">
        <v>-1</v>
      </c>
      <c r="FH19" s="2" t="s">
        <v>148</v>
      </c>
      <c r="FI19" s="2" t="s">
        <v>139</v>
      </c>
      <c r="FJ19" s="2" t="s">
        <v>225</v>
      </c>
      <c r="FK19" s="2" t="s">
        <v>220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287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>
        <v>263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300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281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282</v>
      </c>
      <c r="Z20" s="4">
        <v>103</v>
      </c>
      <c r="AA20" s="4">
        <f>=ROUNDDOWN(34.3333333333333,0)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6</v>
      </c>
      <c r="AQ20" s="8">
        <v>1398.71</v>
      </c>
      <c r="AR20" s="4">
        <v>15</v>
      </c>
      <c r="AS20" s="8">
        <v>3438.6</v>
      </c>
      <c r="AT20" s="7">
        <v>-0.6</v>
      </c>
      <c r="AU20" s="7">
        <v>-0.5932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0.1415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6</v>
      </c>
      <c r="BK20" s="8">
        <v>1398.71</v>
      </c>
      <c r="BL20" s="2" t="s">
        <v>301</v>
      </c>
      <c r="BM20" s="7">
        <v>1</v>
      </c>
      <c r="BN20" s="7">
        <v>1</v>
      </c>
      <c r="BO20" s="4">
        <v>2</v>
      </c>
      <c r="BP20" s="8">
        <v>674.99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225</v>
      </c>
      <c r="BX20" s="2" t="s">
        <v>302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179.66</v>
      </c>
      <c r="CD20" s="4">
        <v>2</v>
      </c>
      <c r="CE20" s="8">
        <v>463.3</v>
      </c>
      <c r="CF20" s="7">
        <v>-0.5</v>
      </c>
      <c r="CG20" s="7">
        <v>-0.6122</v>
      </c>
      <c r="CH20" s="2" t="s">
        <v>148</v>
      </c>
      <c r="CI20" s="2" t="s">
        <v>139</v>
      </c>
      <c r="CJ20" s="2" t="s">
        <v>175</v>
      </c>
      <c r="CK20" s="2" t="s">
        <v>273</v>
      </c>
      <c r="CL20" s="2" t="s">
        <v>151</v>
      </c>
      <c r="CM20" s="2" t="s">
        <v>151</v>
      </c>
      <c r="CN20" s="2" t="s">
        <v>142</v>
      </c>
      <c r="CO20" s="4"/>
      <c r="CP20" s="8"/>
      <c r="CQ20" s="4">
        <v>6</v>
      </c>
      <c r="CR20" s="8">
        <v>1409.52</v>
      </c>
      <c r="CS20" s="7">
        <v>-1</v>
      </c>
      <c r="CT20" s="7">
        <v>-1</v>
      </c>
      <c r="CU20" s="2" t="s">
        <v>148</v>
      </c>
      <c r="CV20" s="2" t="s">
        <v>139</v>
      </c>
      <c r="CW20" s="2" t="s">
        <v>142</v>
      </c>
      <c r="CX20" s="2" t="s">
        <v>303</v>
      </c>
      <c r="CY20" s="2" t="s">
        <v>151</v>
      </c>
      <c r="CZ20" s="2" t="s">
        <v>151</v>
      </c>
      <c r="DA20" s="2" t="s">
        <v>142</v>
      </c>
      <c r="DB20" s="4"/>
      <c r="DC20" s="8"/>
      <c r="DD20" s="4">
        <v>2</v>
      </c>
      <c r="DE20" s="8">
        <v>407.53</v>
      </c>
      <c r="DF20" s="7">
        <v>-1</v>
      </c>
      <c r="DG20" s="7">
        <v>-1</v>
      </c>
      <c r="DH20" s="2" t="s">
        <v>148</v>
      </c>
      <c r="DI20" s="2" t="s">
        <v>139</v>
      </c>
      <c r="DJ20" s="2" t="s">
        <v>195</v>
      </c>
      <c r="DK20" s="2" t="s">
        <v>304</v>
      </c>
      <c r="DL20" s="2" t="s">
        <v>151</v>
      </c>
      <c r="DM20" s="2" t="s">
        <v>151</v>
      </c>
      <c r="DN20" s="2" t="s">
        <v>142</v>
      </c>
      <c r="DO20" s="4">
        <v>2</v>
      </c>
      <c r="DP20" s="8">
        <v>371.32</v>
      </c>
      <c r="DQ20" s="4">
        <v>2</v>
      </c>
      <c r="DR20" s="8">
        <v>480.46</v>
      </c>
      <c r="DS20" s="7"/>
      <c r="DT20" s="7">
        <v>-0.2272</v>
      </c>
      <c r="DU20" s="2" t="s">
        <v>148</v>
      </c>
      <c r="DV20" s="2" t="s">
        <v>139</v>
      </c>
      <c r="DW20" s="2" t="s">
        <v>275</v>
      </c>
      <c r="DX20" s="2" t="s">
        <v>305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274</v>
      </c>
      <c r="EL20" s="2" t="s">
        <v>151</v>
      </c>
      <c r="EM20" s="2" t="s">
        <v>151</v>
      </c>
      <c r="EN20" s="2" t="s">
        <v>142</v>
      </c>
      <c r="EO20" s="4">
        <v>1</v>
      </c>
      <c r="EP20" s="8">
        <v>172.74</v>
      </c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306</v>
      </c>
      <c r="EY20" s="2" t="s">
        <v>151</v>
      </c>
      <c r="EZ20" s="2" t="s">
        <v>151</v>
      </c>
      <c r="FA20" s="2" t="s">
        <v>142</v>
      </c>
      <c r="FB20" s="4"/>
      <c r="FC20" s="8"/>
      <c r="FD20" s="4">
        <v>2</v>
      </c>
      <c r="FE20" s="8">
        <v>446.14</v>
      </c>
      <c r="FF20" s="7">
        <v>-1</v>
      </c>
      <c r="FG20" s="7">
        <v>-1</v>
      </c>
      <c r="FH20" s="2" t="s">
        <v>148</v>
      </c>
      <c r="FI20" s="2" t="s">
        <v>139</v>
      </c>
      <c r="FJ20" s="2" t="s">
        <v>225</v>
      </c>
      <c r="FK20" s="2" t="s">
        <v>307</v>
      </c>
      <c r="FL20" s="2" t="s">
        <v>151</v>
      </c>
      <c r="FM20" s="2" t="s">
        <v>151</v>
      </c>
      <c r="FN20" s="2" t="s">
        <v>142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148</v>
      </c>
      <c r="FV20" s="2" t="s">
        <v>139</v>
      </c>
      <c r="FW20" s="2" t="s">
        <v>175</v>
      </c>
      <c r="FX20" s="2" t="s">
        <v>308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>
        <v>103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>
        <v>325</v>
      </c>
      <c r="AA21" s="4">
        <f>=ROUNDDOWN(29.5454545454545,0)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21</v>
      </c>
      <c r="AQ21" s="8">
        <v>4186.19</v>
      </c>
      <c r="AR21" s="4"/>
      <c r="AS21" s="8"/>
      <c r="AT21" s="7"/>
      <c r="AU21" s="7"/>
      <c r="AV21" s="4">
        <v>41</v>
      </c>
      <c r="AW21" s="8">
        <v>7994.41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0.5236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0.2416</v>
      </c>
      <c r="BJ21" s="4">
        <v>21</v>
      </c>
      <c r="BK21" s="8">
        <v>4186.19</v>
      </c>
      <c r="BL21" s="2" t="s">
        <v>235</v>
      </c>
      <c r="BM21" s="7">
        <v>1</v>
      </c>
      <c r="BN21" s="7">
        <v>1</v>
      </c>
      <c r="BO21" s="4">
        <v>9</v>
      </c>
      <c r="BP21" s="8">
        <v>2437.76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234</v>
      </c>
      <c r="BY21" s="2" t="s">
        <v>151</v>
      </c>
      <c r="BZ21" s="2" t="s">
        <v>151</v>
      </c>
      <c r="CA21" s="2" t="s">
        <v>142</v>
      </c>
      <c r="CB21" s="4">
        <v>8</v>
      </c>
      <c r="CC21" s="8">
        <v>1208.08</v>
      </c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237</v>
      </c>
      <c r="CL21" s="2" t="s">
        <v>151</v>
      </c>
      <c r="CM21" s="2" t="s">
        <v>151</v>
      </c>
      <c r="CN21" s="2" t="s">
        <v>142</v>
      </c>
      <c r="CO21" s="4"/>
      <c r="CP21" s="8"/>
      <c r="CQ21" s="4"/>
      <c r="CR21" s="8"/>
      <c r="CS21" s="7"/>
      <c r="CT21" s="7"/>
      <c r="CU21" s="2" t="s">
        <v>238</v>
      </c>
      <c r="CV21" s="2" t="s">
        <v>139</v>
      </c>
      <c r="CW21" s="2" t="s">
        <v>142</v>
      </c>
      <c r="CX21" s="2" t="s">
        <v>142</v>
      </c>
      <c r="CY21" s="2" t="s">
        <v>151</v>
      </c>
      <c r="CZ21" s="2" t="s">
        <v>151</v>
      </c>
      <c r="DA21" s="2" t="s">
        <v>142</v>
      </c>
      <c r="DB21" s="4">
        <v>4</v>
      </c>
      <c r="DC21" s="8">
        <v>540.35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237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238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311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240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177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238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238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177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177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238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312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177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177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238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177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177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238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177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238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177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177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238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>
        <v>325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>
        <v>403</v>
      </c>
      <c r="AA22" s="4">
        <f>=ROUNDDOWN(28.7857142857143,0)</f>
      </c>
      <c r="AB22" s="5"/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15</v>
      </c>
      <c r="AQ22" s="8">
        <v>2790.72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0.3491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15</v>
      </c>
      <c r="BK22" s="8">
        <v>2790.72</v>
      </c>
      <c r="BL22" s="2" t="s">
        <v>235</v>
      </c>
      <c r="BM22" s="7">
        <v>1</v>
      </c>
      <c r="BN22" s="7">
        <v>1</v>
      </c>
      <c r="BO22" s="4">
        <v>6</v>
      </c>
      <c r="BP22" s="8">
        <v>1226.07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237</v>
      </c>
      <c r="BY22" s="2" t="s">
        <v>151</v>
      </c>
      <c r="BZ22" s="2" t="s">
        <v>151</v>
      </c>
      <c r="CA22" s="2" t="s">
        <v>142</v>
      </c>
      <c r="CB22" s="4">
        <v>7</v>
      </c>
      <c r="CC22" s="8">
        <v>1256.22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243</v>
      </c>
      <c r="CL22" s="2" t="s">
        <v>151</v>
      </c>
      <c r="CM22" s="2" t="s">
        <v>151</v>
      </c>
      <c r="CN22" s="2" t="s">
        <v>142</v>
      </c>
      <c r="CO22" s="4"/>
      <c r="CP22" s="8"/>
      <c r="CQ22" s="4"/>
      <c r="CR22" s="8"/>
      <c r="CS22" s="7"/>
      <c r="CT22" s="7"/>
      <c r="CU22" s="2" t="s">
        <v>238</v>
      </c>
      <c r="CV22" s="2" t="s">
        <v>139</v>
      </c>
      <c r="CW22" s="2" t="s">
        <v>142</v>
      </c>
      <c r="CX22" s="2" t="s">
        <v>142</v>
      </c>
      <c r="CY22" s="2" t="s">
        <v>151</v>
      </c>
      <c r="CZ22" s="2" t="s">
        <v>151</v>
      </c>
      <c r="DA22" s="2" t="s">
        <v>142</v>
      </c>
      <c r="DB22" s="4">
        <v>2</v>
      </c>
      <c r="DC22" s="8">
        <v>308.43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314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238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240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177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238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238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177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177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238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312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177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177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238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177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177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238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177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238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177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177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238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>
        <v>403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>
        <v>166</v>
      </c>
      <c r="AA23" s="4">
        <f>=ROUNDDOWN(27.6666666666667,0)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5</v>
      </c>
      <c r="AQ23" s="8">
        <v>1017.5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0.1273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5</v>
      </c>
      <c r="BK23" s="8">
        <v>1017.5</v>
      </c>
      <c r="BL23" s="2" t="s">
        <v>316</v>
      </c>
      <c r="BM23" s="7">
        <v>1</v>
      </c>
      <c r="BN23" s="7">
        <v>1</v>
      </c>
      <c r="BO23" s="4">
        <v>1</v>
      </c>
      <c r="BP23" s="8">
        <v>424.99</v>
      </c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317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142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238</v>
      </c>
      <c r="CV23" s="2" t="s">
        <v>139</v>
      </c>
      <c r="CW23" s="2" t="s">
        <v>142</v>
      </c>
      <c r="CX23" s="2" t="s">
        <v>142</v>
      </c>
      <c r="CY23" s="2" t="s">
        <v>151</v>
      </c>
      <c r="CZ23" s="2" t="s">
        <v>151</v>
      </c>
      <c r="DA23" s="2" t="s">
        <v>142</v>
      </c>
      <c r="DB23" s="4">
        <v>4</v>
      </c>
      <c r="DC23" s="8">
        <v>592.51</v>
      </c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318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238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240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177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238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238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177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177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238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312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177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177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238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177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177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238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177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238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177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177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238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>
        <v>166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319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320</v>
      </c>
      <c r="G24" s="2" t="s">
        <v>320</v>
      </c>
      <c r="H24" s="2" t="s">
        <v>320</v>
      </c>
      <c r="I24" s="2" t="s">
        <v>136</v>
      </c>
      <c r="J24" s="2" t="s">
        <v>137</v>
      </c>
      <c r="K24" s="2" t="s">
        <v>321</v>
      </c>
      <c r="L24" s="3">
        <v>170.23</v>
      </c>
      <c r="M24" s="3">
        <v>178.74</v>
      </c>
      <c r="N24" s="3">
        <v>499.99</v>
      </c>
      <c r="O24" s="2" t="s">
        <v>322</v>
      </c>
      <c r="P24" s="2" t="s">
        <v>323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18</v>
      </c>
      <c r="AS24" s="8">
        <v>3432.02</v>
      </c>
      <c r="AT24" s="7">
        <v>-1</v>
      </c>
      <c r="AU24" s="7">
        <v>-1</v>
      </c>
      <c r="AV24" s="4">
        <v>18</v>
      </c>
      <c r="AW24" s="8">
        <v>3780.76</v>
      </c>
      <c r="AX24" s="4">
        <v>21</v>
      </c>
      <c r="AY24" s="8">
        <v>4276.72</v>
      </c>
      <c r="AZ24" s="7">
        <v>-0.1429</v>
      </c>
      <c r="BA24" s="7">
        <v>-0.116</v>
      </c>
      <c r="BB24" s="7"/>
      <c r="BC24" s="4">
        <v>18</v>
      </c>
      <c r="BD24" s="8">
        <v>3780.76</v>
      </c>
      <c r="BE24" s="4">
        <v>21</v>
      </c>
      <c r="BF24" s="8">
        <v>4276.72</v>
      </c>
      <c r="BG24" s="7">
        <v>-0.1429</v>
      </c>
      <c r="BH24" s="7">
        <v>-0.116</v>
      </c>
      <c r="BI24" s="7">
        <v>1</v>
      </c>
      <c r="BJ24" s="4"/>
      <c r="BK24" s="8"/>
      <c r="BL24" s="2" t="s">
        <v>324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325</v>
      </c>
      <c r="BW24" s="2" t="s">
        <v>263</v>
      </c>
      <c r="BX24" s="2" t="s">
        <v>326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148</v>
      </c>
      <c r="CI24" s="2" t="s">
        <v>325</v>
      </c>
      <c r="CJ24" s="2" t="s">
        <v>174</v>
      </c>
      <c r="CK24" s="2" t="s">
        <v>327</v>
      </c>
      <c r="CL24" s="2" t="s">
        <v>151</v>
      </c>
      <c r="CM24" s="2" t="s">
        <v>151</v>
      </c>
      <c r="CN24" s="2" t="s">
        <v>142</v>
      </c>
      <c r="CO24" s="4"/>
      <c r="CP24" s="8"/>
      <c r="CQ24" s="4">
        <v>13</v>
      </c>
      <c r="CR24" s="8">
        <v>2544.88</v>
      </c>
      <c r="CS24" s="7">
        <v>-1</v>
      </c>
      <c r="CT24" s="7">
        <v>-1</v>
      </c>
      <c r="CU24" s="2" t="s">
        <v>148</v>
      </c>
      <c r="CV24" s="2" t="s">
        <v>325</v>
      </c>
      <c r="CW24" s="2" t="s">
        <v>142</v>
      </c>
      <c r="CX24" s="2" t="s">
        <v>154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2</v>
      </c>
      <c r="DE24" s="8">
        <v>303.85</v>
      </c>
      <c r="DF24" s="7">
        <v>-1</v>
      </c>
      <c r="DG24" s="7">
        <v>-1</v>
      </c>
      <c r="DH24" s="2" t="s">
        <v>148</v>
      </c>
      <c r="DI24" s="2" t="s">
        <v>325</v>
      </c>
      <c r="DJ24" s="2" t="s">
        <v>195</v>
      </c>
      <c r="DK24" s="2" t="s">
        <v>286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325</v>
      </c>
      <c r="DW24" s="2" t="s">
        <v>197</v>
      </c>
      <c r="DX24" s="2" t="s">
        <v>297</v>
      </c>
      <c r="DY24" s="2" t="s">
        <v>328</v>
      </c>
      <c r="DZ24" s="2" t="s">
        <v>151</v>
      </c>
      <c r="EA24" s="2" t="s">
        <v>142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148</v>
      </c>
      <c r="EI24" s="2" t="s">
        <v>325</v>
      </c>
      <c r="EJ24" s="2" t="s">
        <v>199</v>
      </c>
      <c r="EK24" s="2" t="s">
        <v>329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325</v>
      </c>
      <c r="EW24" s="2" t="s">
        <v>201</v>
      </c>
      <c r="EX24" s="2" t="s">
        <v>330</v>
      </c>
      <c r="EY24" s="2" t="s">
        <v>151</v>
      </c>
      <c r="EZ24" s="2" t="s">
        <v>151</v>
      </c>
      <c r="FA24" s="2" t="s">
        <v>142</v>
      </c>
      <c r="FB24" s="4"/>
      <c r="FC24" s="8"/>
      <c r="FD24" s="4">
        <v>1</v>
      </c>
      <c r="FE24" s="8">
        <v>202.57</v>
      </c>
      <c r="FF24" s="7">
        <v>-1</v>
      </c>
      <c r="FG24" s="7">
        <v>-1</v>
      </c>
      <c r="FH24" s="2" t="s">
        <v>148</v>
      </c>
      <c r="FI24" s="2" t="s">
        <v>325</v>
      </c>
      <c r="FJ24" s="2" t="s">
        <v>263</v>
      </c>
      <c r="FK24" s="2" t="s">
        <v>225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325</v>
      </c>
      <c r="FW24" s="2" t="s">
        <v>175</v>
      </c>
      <c r="FX24" s="2" t="s">
        <v>142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325</v>
      </c>
      <c r="JJ24" s="2" t="s">
        <v>206</v>
      </c>
      <c r="JK24" s="2" t="s">
        <v>142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325</v>
      </c>
      <c r="KW24" s="2" t="s">
        <v>208</v>
      </c>
      <c r="KX24" s="2" t="s">
        <v>142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320</v>
      </c>
      <c r="G25" s="2" t="s">
        <v>320</v>
      </c>
      <c r="H25" s="2" t="s">
        <v>320</v>
      </c>
      <c r="I25" s="2" t="s">
        <v>136</v>
      </c>
      <c r="J25" s="2" t="s">
        <v>167</v>
      </c>
      <c r="K25" s="2" t="s">
        <v>321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323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>
        <v>110</v>
      </c>
      <c r="AA25" s="4">
        <f>=ROUNDDOWN(22,0)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18</v>
      </c>
      <c r="AQ25" s="8">
        <v>3780.76</v>
      </c>
      <c r="AR25" s="4">
        <v>3</v>
      </c>
      <c r="AS25" s="8">
        <v>844.7</v>
      </c>
      <c r="AT25" s="7">
        <v>5</v>
      </c>
      <c r="AU25" s="7">
        <v>3.4759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18</v>
      </c>
      <c r="BK25" s="8">
        <v>3780.76</v>
      </c>
      <c r="BL25" s="2" t="s">
        <v>332</v>
      </c>
      <c r="BM25" s="7">
        <v>1</v>
      </c>
      <c r="BN25" s="7">
        <v>1</v>
      </c>
      <c r="BO25" s="4">
        <v>4</v>
      </c>
      <c r="BP25" s="8">
        <v>1073.98</v>
      </c>
      <c r="BQ25" s="4">
        <v>1</v>
      </c>
      <c r="BR25" s="8">
        <v>509.99</v>
      </c>
      <c r="BS25" s="7">
        <v>3</v>
      </c>
      <c r="BT25" s="7">
        <v>1.1059</v>
      </c>
      <c r="BU25" s="2" t="s">
        <v>148</v>
      </c>
      <c r="BV25" s="2" t="s">
        <v>139</v>
      </c>
      <c r="BW25" s="2" t="s">
        <v>263</v>
      </c>
      <c r="BX25" s="2" t="s">
        <v>211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174</v>
      </c>
      <c r="CK25" s="2" t="s">
        <v>333</v>
      </c>
      <c r="CL25" s="2" t="s">
        <v>151</v>
      </c>
      <c r="CM25" s="2" t="s">
        <v>151</v>
      </c>
      <c r="CN25" s="2" t="s">
        <v>142</v>
      </c>
      <c r="CO25" s="4">
        <v>10</v>
      </c>
      <c r="CP25" s="8">
        <v>2095.49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142</v>
      </c>
      <c r="CX25" s="2" t="s">
        <v>154</v>
      </c>
      <c r="CY25" s="2" t="s">
        <v>151</v>
      </c>
      <c r="CZ25" s="2" t="s">
        <v>151</v>
      </c>
      <c r="DA25" s="2" t="s">
        <v>142</v>
      </c>
      <c r="DB25" s="4">
        <v>3</v>
      </c>
      <c r="DC25" s="8">
        <v>386.07</v>
      </c>
      <c r="DD25" s="4">
        <v>1</v>
      </c>
      <c r="DE25" s="8">
        <v>128.69</v>
      </c>
      <c r="DF25" s="7">
        <v>2</v>
      </c>
      <c r="DG25" s="7">
        <v>2</v>
      </c>
      <c r="DH25" s="2" t="s">
        <v>148</v>
      </c>
      <c r="DI25" s="2" t="s">
        <v>139</v>
      </c>
      <c r="DJ25" s="2" t="s">
        <v>195</v>
      </c>
      <c r="DK25" s="2" t="s">
        <v>334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335</v>
      </c>
      <c r="DY25" s="2" t="s">
        <v>151</v>
      </c>
      <c r="DZ25" s="2" t="s">
        <v>151</v>
      </c>
      <c r="EA25" s="2" t="s">
        <v>142</v>
      </c>
      <c r="EB25" s="4">
        <v>1</v>
      </c>
      <c r="EC25" s="8">
        <v>225.22</v>
      </c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336</v>
      </c>
      <c r="EY25" s="2" t="s">
        <v>151</v>
      </c>
      <c r="EZ25" s="2" t="s">
        <v>151</v>
      </c>
      <c r="FA25" s="2" t="s">
        <v>142</v>
      </c>
      <c r="FB25" s="4"/>
      <c r="FC25" s="8"/>
      <c r="FD25" s="4">
        <v>1</v>
      </c>
      <c r="FE25" s="8">
        <v>206.02</v>
      </c>
      <c r="FF25" s="7">
        <v>-1</v>
      </c>
      <c r="FG25" s="7">
        <v>-1</v>
      </c>
      <c r="FH25" s="2" t="s">
        <v>148</v>
      </c>
      <c r="FI25" s="2" t="s">
        <v>139</v>
      </c>
      <c r="FJ25" s="2" t="s">
        <v>263</v>
      </c>
      <c r="FK25" s="2" t="s">
        <v>337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338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339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110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340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320</v>
      </c>
      <c r="G26" s="2" t="s">
        <v>320</v>
      </c>
      <c r="H26" s="2" t="s">
        <v>320</v>
      </c>
      <c r="I26" s="2" t="s">
        <v>136</v>
      </c>
      <c r="J26" s="2" t="s">
        <v>179</v>
      </c>
      <c r="K26" s="2" t="s">
        <v>321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323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>
        <v>37</v>
      </c>
      <c r="AA26" s="4">
        <f>=ROUNDDOWN(37,0)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263</v>
      </c>
      <c r="BX26" s="2" t="s">
        <v>257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139</v>
      </c>
      <c r="CJ26" s="2" t="s">
        <v>174</v>
      </c>
      <c r="CK26" s="2" t="s">
        <v>341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238</v>
      </c>
      <c r="CV26" s="2" t="s">
        <v>139</v>
      </c>
      <c r="CW26" s="2" t="s">
        <v>142</v>
      </c>
      <c r="CX26" s="2" t="s">
        <v>142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195</v>
      </c>
      <c r="DK26" s="2" t="s">
        <v>342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263</v>
      </c>
      <c r="FK26" s="2" t="s">
        <v>343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344</v>
      </c>
      <c r="FX26" s="2" t="s">
        <v>345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>
        <v>37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347</v>
      </c>
      <c r="G27" s="2" t="s">
        <v>347</v>
      </c>
      <c r="H27" s="2" t="s">
        <v>347</v>
      </c>
      <c r="I27" s="2" t="s">
        <v>136</v>
      </c>
      <c r="J27" s="2" t="s">
        <v>137</v>
      </c>
      <c r="K27" s="2" t="s">
        <v>310</v>
      </c>
      <c r="L27" s="3">
        <v>170.23</v>
      </c>
      <c r="M27" s="3">
        <v>178.74</v>
      </c>
      <c r="N27" s="3">
        <v>499.99</v>
      </c>
      <c r="O27" s="2" t="s">
        <v>322</v>
      </c>
      <c r="P27" s="2" t="s">
        <v>323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211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0.5161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6</v>
      </c>
      <c r="AQ27" s="8">
        <v>940.91</v>
      </c>
      <c r="AR27" s="4">
        <v>10</v>
      </c>
      <c r="AS27" s="8">
        <v>2153.5</v>
      </c>
      <c r="AT27" s="7">
        <v>-0.4</v>
      </c>
      <c r="AU27" s="7">
        <v>-0.5631</v>
      </c>
      <c r="AV27" s="4">
        <v>19</v>
      </c>
      <c r="AW27" s="8">
        <v>3682.37</v>
      </c>
      <c r="AX27" s="4">
        <v>25</v>
      </c>
      <c r="AY27" s="8">
        <v>5042.78</v>
      </c>
      <c r="AZ27" s="7">
        <v>-0.24</v>
      </c>
      <c r="BA27" s="7">
        <v>-0.2698</v>
      </c>
      <c r="BB27" s="7">
        <v>0.2555</v>
      </c>
      <c r="BC27" s="4">
        <v>19</v>
      </c>
      <c r="BD27" s="8">
        <v>3682.37</v>
      </c>
      <c r="BE27" s="4">
        <v>25</v>
      </c>
      <c r="BF27" s="8">
        <v>5042.78</v>
      </c>
      <c r="BG27" s="7">
        <v>-0.24</v>
      </c>
      <c r="BH27" s="7">
        <v>-0.2698</v>
      </c>
      <c r="BI27" s="7">
        <v>1</v>
      </c>
      <c r="BJ27" s="4">
        <v>6</v>
      </c>
      <c r="BK27" s="8">
        <v>940.91</v>
      </c>
      <c r="BL27" s="2" t="s">
        <v>219</v>
      </c>
      <c r="BM27" s="7">
        <v>1</v>
      </c>
      <c r="BN27" s="7">
        <v>1</v>
      </c>
      <c r="BO27" s="4">
        <v>3</v>
      </c>
      <c r="BP27" s="8">
        <v>619.19</v>
      </c>
      <c r="BQ27" s="4">
        <v>1</v>
      </c>
      <c r="BR27" s="8">
        <v>424.99</v>
      </c>
      <c r="BS27" s="7">
        <v>2</v>
      </c>
      <c r="BT27" s="7">
        <v>0.457</v>
      </c>
      <c r="BU27" s="2" t="s">
        <v>148</v>
      </c>
      <c r="BV27" s="2" t="s">
        <v>325</v>
      </c>
      <c r="BW27" s="2" t="s">
        <v>211</v>
      </c>
      <c r="BX27" s="2" t="s">
        <v>348</v>
      </c>
      <c r="BY27" s="2" t="s">
        <v>151</v>
      </c>
      <c r="BZ27" s="2" t="s">
        <v>151</v>
      </c>
      <c r="CA27" s="2" t="s">
        <v>142</v>
      </c>
      <c r="CB27" s="4"/>
      <c r="CC27" s="8"/>
      <c r="CD27" s="4">
        <v>2</v>
      </c>
      <c r="CE27" s="8">
        <v>386.08</v>
      </c>
      <c r="CF27" s="7">
        <v>-1</v>
      </c>
      <c r="CG27" s="7">
        <v>-1</v>
      </c>
      <c r="CH27" s="2" t="s">
        <v>148</v>
      </c>
      <c r="CI27" s="2" t="s">
        <v>325</v>
      </c>
      <c r="CJ27" s="2" t="s">
        <v>181</v>
      </c>
      <c r="CK27" s="2" t="s">
        <v>349</v>
      </c>
      <c r="CL27" s="2" t="s">
        <v>151</v>
      </c>
      <c r="CM27" s="2" t="s">
        <v>151</v>
      </c>
      <c r="CN27" s="2" t="s">
        <v>142</v>
      </c>
      <c r="CO27" s="4"/>
      <c r="CP27" s="8"/>
      <c r="CQ27" s="4">
        <v>2</v>
      </c>
      <c r="CR27" s="8">
        <v>391.52</v>
      </c>
      <c r="CS27" s="7">
        <v>-1</v>
      </c>
      <c r="CT27" s="7">
        <v>-1</v>
      </c>
      <c r="CU27" s="2" t="s">
        <v>148</v>
      </c>
      <c r="CV27" s="2" t="s">
        <v>325</v>
      </c>
      <c r="CW27" s="2" t="s">
        <v>142</v>
      </c>
      <c r="CX27" s="2" t="s">
        <v>154</v>
      </c>
      <c r="CY27" s="2" t="s">
        <v>151</v>
      </c>
      <c r="CZ27" s="2" t="s">
        <v>151</v>
      </c>
      <c r="DA27" s="2" t="s">
        <v>142</v>
      </c>
      <c r="DB27" s="4">
        <v>3</v>
      </c>
      <c r="DC27" s="8">
        <v>321.72</v>
      </c>
      <c r="DD27" s="4"/>
      <c r="DE27" s="8"/>
      <c r="DF27" s="7"/>
      <c r="DG27" s="7"/>
      <c r="DH27" s="2" t="s">
        <v>148</v>
      </c>
      <c r="DI27" s="2" t="s">
        <v>325</v>
      </c>
      <c r="DJ27" s="2" t="s">
        <v>195</v>
      </c>
      <c r="DK27" s="2" t="s">
        <v>350</v>
      </c>
      <c r="DL27" s="2" t="s">
        <v>151</v>
      </c>
      <c r="DM27" s="2" t="s">
        <v>151</v>
      </c>
      <c r="DN27" s="2" t="s">
        <v>142</v>
      </c>
      <c r="DO27" s="4"/>
      <c r="DP27" s="8"/>
      <c r="DQ27" s="4">
        <v>1</v>
      </c>
      <c r="DR27" s="8">
        <v>200.19</v>
      </c>
      <c r="DS27" s="7">
        <v>-1</v>
      </c>
      <c r="DT27" s="7">
        <v>-1</v>
      </c>
      <c r="DU27" s="2" t="s">
        <v>148</v>
      </c>
      <c r="DV27" s="2" t="s">
        <v>325</v>
      </c>
      <c r="DW27" s="2" t="s">
        <v>197</v>
      </c>
      <c r="DX27" s="2" t="s">
        <v>198</v>
      </c>
      <c r="DY27" s="2" t="s">
        <v>151</v>
      </c>
      <c r="DZ27" s="2" t="s">
        <v>151</v>
      </c>
      <c r="EA27" s="2" t="s">
        <v>142</v>
      </c>
      <c r="EB27" s="4"/>
      <c r="EC27" s="8"/>
      <c r="ED27" s="4">
        <v>4</v>
      </c>
      <c r="EE27" s="8">
        <v>750.72</v>
      </c>
      <c r="EF27" s="7">
        <v>-1</v>
      </c>
      <c r="EG27" s="7">
        <v>-1</v>
      </c>
      <c r="EH27" s="2" t="s">
        <v>148</v>
      </c>
      <c r="EI27" s="2" t="s">
        <v>325</v>
      </c>
      <c r="EJ27" s="2" t="s">
        <v>199</v>
      </c>
      <c r="EK27" s="2" t="s">
        <v>173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325</v>
      </c>
      <c r="EW27" s="2" t="s">
        <v>201</v>
      </c>
      <c r="EX27" s="2" t="s">
        <v>257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325</v>
      </c>
      <c r="FJ27" s="2" t="s">
        <v>211</v>
      </c>
      <c r="FK27" s="2" t="s">
        <v>326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325</v>
      </c>
      <c r="FW27" s="2" t="s">
        <v>175</v>
      </c>
      <c r="FX27" s="2" t="s">
        <v>351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325</v>
      </c>
      <c r="JJ27" s="2" t="s">
        <v>206</v>
      </c>
      <c r="JK27" s="2" t="s">
        <v>174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325</v>
      </c>
      <c r="KW27" s="2" t="s">
        <v>208</v>
      </c>
      <c r="KX27" s="2" t="s">
        <v>352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353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347</v>
      </c>
      <c r="G28" s="2" t="s">
        <v>347</v>
      </c>
      <c r="H28" s="2" t="s">
        <v>347</v>
      </c>
      <c r="I28" s="2" t="s">
        <v>136</v>
      </c>
      <c r="J28" s="2" t="s">
        <v>167</v>
      </c>
      <c r="K28" s="2" t="s">
        <v>310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323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211</v>
      </c>
      <c r="Z28" s="4">
        <v>39</v>
      </c>
      <c r="AA28" s="4">
        <f>=ROUNDDOWN(9.75,0)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13</v>
      </c>
      <c r="AQ28" s="8">
        <v>2741.46</v>
      </c>
      <c r="AR28" s="4">
        <v>11</v>
      </c>
      <c r="AS28" s="8">
        <v>2035.61</v>
      </c>
      <c r="AT28" s="7">
        <v>0.1818</v>
      </c>
      <c r="AU28" s="7">
        <v>0.3468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0.7445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13</v>
      </c>
      <c r="BK28" s="8">
        <v>2741.46</v>
      </c>
      <c r="BL28" s="2" t="s">
        <v>354</v>
      </c>
      <c r="BM28" s="7">
        <v>1</v>
      </c>
      <c r="BN28" s="7">
        <v>1</v>
      </c>
      <c r="BO28" s="4">
        <v>2</v>
      </c>
      <c r="BP28" s="8">
        <v>527.99</v>
      </c>
      <c r="BQ28" s="4"/>
      <c r="BR28" s="8"/>
      <c r="BS28" s="7"/>
      <c r="BT28" s="7"/>
      <c r="BU28" s="2" t="s">
        <v>148</v>
      </c>
      <c r="BV28" s="2" t="s">
        <v>139</v>
      </c>
      <c r="BW28" s="2" t="s">
        <v>211</v>
      </c>
      <c r="BX28" s="2" t="s">
        <v>307</v>
      </c>
      <c r="BY28" s="2" t="s">
        <v>151</v>
      </c>
      <c r="BZ28" s="2" t="s">
        <v>151</v>
      </c>
      <c r="CA28" s="2" t="s">
        <v>142</v>
      </c>
      <c r="CB28" s="4">
        <v>2</v>
      </c>
      <c r="CC28" s="8">
        <v>463.3</v>
      </c>
      <c r="CD28" s="4">
        <v>1</v>
      </c>
      <c r="CE28" s="8">
        <v>231.65</v>
      </c>
      <c r="CF28" s="7">
        <v>1</v>
      </c>
      <c r="CG28" s="7">
        <v>1</v>
      </c>
      <c r="CH28" s="2" t="s">
        <v>148</v>
      </c>
      <c r="CI28" s="2" t="s">
        <v>139</v>
      </c>
      <c r="CJ28" s="2" t="s">
        <v>181</v>
      </c>
      <c r="CK28" s="2" t="s">
        <v>355</v>
      </c>
      <c r="CL28" s="2" t="s">
        <v>151</v>
      </c>
      <c r="CM28" s="2" t="s">
        <v>151</v>
      </c>
      <c r="CN28" s="2" t="s">
        <v>142</v>
      </c>
      <c r="CO28" s="4">
        <v>3</v>
      </c>
      <c r="CP28" s="8">
        <v>704.76</v>
      </c>
      <c r="CQ28" s="4">
        <v>2</v>
      </c>
      <c r="CR28" s="8">
        <v>469.84</v>
      </c>
      <c r="CS28" s="7">
        <v>0.5</v>
      </c>
      <c r="CT28" s="7">
        <v>0.5</v>
      </c>
      <c r="CU28" s="2" t="s">
        <v>148</v>
      </c>
      <c r="CV28" s="2" t="s">
        <v>139</v>
      </c>
      <c r="CW28" s="2" t="s">
        <v>142</v>
      </c>
      <c r="CX28" s="2" t="s">
        <v>154</v>
      </c>
      <c r="CY28" s="2" t="s">
        <v>151</v>
      </c>
      <c r="CZ28" s="2" t="s">
        <v>151</v>
      </c>
      <c r="DA28" s="2" t="s">
        <v>142</v>
      </c>
      <c r="DB28" s="4">
        <v>3</v>
      </c>
      <c r="DC28" s="8">
        <v>386.07</v>
      </c>
      <c r="DD28" s="4">
        <v>5</v>
      </c>
      <c r="DE28" s="8">
        <v>686.35</v>
      </c>
      <c r="DF28" s="7">
        <v>-0.4</v>
      </c>
      <c r="DG28" s="7">
        <v>-0.4375</v>
      </c>
      <c r="DH28" s="2" t="s">
        <v>148</v>
      </c>
      <c r="DI28" s="2" t="s">
        <v>139</v>
      </c>
      <c r="DJ28" s="2" t="s">
        <v>195</v>
      </c>
      <c r="DK28" s="2" t="s">
        <v>356</v>
      </c>
      <c r="DL28" s="2" t="s">
        <v>151</v>
      </c>
      <c r="DM28" s="2" t="s">
        <v>151</v>
      </c>
      <c r="DN28" s="2" t="s">
        <v>142</v>
      </c>
      <c r="DO28" s="4">
        <v>1</v>
      </c>
      <c r="DP28" s="8">
        <v>144.14</v>
      </c>
      <c r="DQ28" s="4">
        <v>1</v>
      </c>
      <c r="DR28" s="8">
        <v>240.23</v>
      </c>
      <c r="DS28" s="7"/>
      <c r="DT28" s="7">
        <v>-0.4</v>
      </c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151</v>
      </c>
      <c r="DZ28" s="2" t="s">
        <v>151</v>
      </c>
      <c r="EA28" s="2" t="s">
        <v>142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148</v>
      </c>
      <c r="EI28" s="2" t="s">
        <v>139</v>
      </c>
      <c r="EJ28" s="2" t="s">
        <v>199</v>
      </c>
      <c r="EK28" s="2" t="s">
        <v>357</v>
      </c>
      <c r="EL28" s="2" t="s">
        <v>151</v>
      </c>
      <c r="EM28" s="2" t="s">
        <v>151</v>
      </c>
      <c r="EN28" s="2" t="s">
        <v>142</v>
      </c>
      <c r="EO28" s="4">
        <v>1</v>
      </c>
      <c r="EP28" s="8">
        <v>225.22</v>
      </c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358</v>
      </c>
      <c r="EY28" s="2" t="s">
        <v>151</v>
      </c>
      <c r="EZ28" s="2" t="s">
        <v>151</v>
      </c>
      <c r="FA28" s="2" t="s">
        <v>142</v>
      </c>
      <c r="FB28" s="4">
        <v>1</v>
      </c>
      <c r="FC28" s="8">
        <v>289.98</v>
      </c>
      <c r="FD28" s="4">
        <v>1</v>
      </c>
      <c r="FE28" s="8">
        <v>182.32</v>
      </c>
      <c r="FF28" s="7"/>
      <c r="FG28" s="7">
        <v>0.5905</v>
      </c>
      <c r="FH28" s="2" t="s">
        <v>148</v>
      </c>
      <c r="FI28" s="2" t="s">
        <v>139</v>
      </c>
      <c r="FJ28" s="2" t="s">
        <v>211</v>
      </c>
      <c r="FK28" s="2" t="s">
        <v>359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352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360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361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39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362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347</v>
      </c>
      <c r="G29" s="2" t="s">
        <v>347</v>
      </c>
      <c r="H29" s="2" t="s">
        <v>347</v>
      </c>
      <c r="I29" s="2" t="s">
        <v>136</v>
      </c>
      <c r="J29" s="2" t="s">
        <v>179</v>
      </c>
      <c r="K29" s="2" t="s">
        <v>310</v>
      </c>
      <c r="L29" s="3">
        <v>204.28</v>
      </c>
      <c r="M29" s="3">
        <v>214.49</v>
      </c>
      <c r="N29" s="3">
        <v>599.99</v>
      </c>
      <c r="O29" s="2" t="s">
        <v>322</v>
      </c>
      <c r="P29" s="2" t="s">
        <v>323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211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4</v>
      </c>
      <c r="AS29" s="8">
        <v>853.67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363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325</v>
      </c>
      <c r="BW29" s="2" t="s">
        <v>211</v>
      </c>
      <c r="BX29" s="2" t="s">
        <v>343</v>
      </c>
      <c r="BY29" s="2" t="s">
        <v>151</v>
      </c>
      <c r="BZ29" s="2" t="s">
        <v>151</v>
      </c>
      <c r="CA29" s="2" t="s">
        <v>142</v>
      </c>
      <c r="CB29" s="4"/>
      <c r="CC29" s="8"/>
      <c r="CD29" s="4">
        <v>2</v>
      </c>
      <c r="CE29" s="8">
        <v>463.3</v>
      </c>
      <c r="CF29" s="7">
        <v>-1</v>
      </c>
      <c r="CG29" s="7">
        <v>-1</v>
      </c>
      <c r="CH29" s="2" t="s">
        <v>148</v>
      </c>
      <c r="CI29" s="2" t="s">
        <v>325</v>
      </c>
      <c r="CJ29" s="2" t="s">
        <v>181</v>
      </c>
      <c r="CK29" s="2" t="s">
        <v>150</v>
      </c>
      <c r="CL29" s="2" t="s">
        <v>151</v>
      </c>
      <c r="CM29" s="2" t="s">
        <v>151</v>
      </c>
      <c r="CN29" s="2" t="s">
        <v>142</v>
      </c>
      <c r="CO29" s="4"/>
      <c r="CP29" s="8"/>
      <c r="CQ29" s="4"/>
      <c r="CR29" s="8"/>
      <c r="CS29" s="7"/>
      <c r="CT29" s="7"/>
      <c r="CU29" s="2" t="s">
        <v>238</v>
      </c>
      <c r="CV29" s="2" t="s">
        <v>325</v>
      </c>
      <c r="CW29" s="2" t="s">
        <v>142</v>
      </c>
      <c r="CX29" s="2" t="s">
        <v>142</v>
      </c>
      <c r="CY29" s="2" t="s">
        <v>151</v>
      </c>
      <c r="CZ29" s="2" t="s">
        <v>151</v>
      </c>
      <c r="DA29" s="2" t="s">
        <v>142</v>
      </c>
      <c r="DB29" s="4"/>
      <c r="DC29" s="8"/>
      <c r="DD29" s="4">
        <v>1</v>
      </c>
      <c r="DE29" s="8">
        <v>150.14</v>
      </c>
      <c r="DF29" s="7">
        <v>-1</v>
      </c>
      <c r="DG29" s="7">
        <v>-1</v>
      </c>
      <c r="DH29" s="2" t="s">
        <v>148</v>
      </c>
      <c r="DI29" s="2" t="s">
        <v>325</v>
      </c>
      <c r="DJ29" s="2" t="s">
        <v>195</v>
      </c>
      <c r="DK29" s="2" t="s">
        <v>364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148</v>
      </c>
      <c r="DV29" s="2" t="s">
        <v>325</v>
      </c>
      <c r="DW29" s="2" t="s">
        <v>197</v>
      </c>
      <c r="DX29" s="2" t="s">
        <v>308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325</v>
      </c>
      <c r="EJ29" s="2" t="s">
        <v>199</v>
      </c>
      <c r="EK29" s="2" t="s">
        <v>224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325</v>
      </c>
      <c r="EW29" s="2" t="s">
        <v>201</v>
      </c>
      <c r="EX29" s="2" t="s">
        <v>142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325</v>
      </c>
      <c r="FJ29" s="2" t="s">
        <v>211</v>
      </c>
      <c r="FK29" s="2" t="s">
        <v>365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325</v>
      </c>
      <c r="FW29" s="2" t="s">
        <v>226</v>
      </c>
      <c r="FX29" s="2" t="s">
        <v>366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325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325</v>
      </c>
      <c r="KW29" s="2" t="s">
        <v>208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189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225</v>
      </c>
      <c r="Z30" s="4">
        <v>114</v>
      </c>
      <c r="AA30" s="4">
        <f>=ROUNDDOWN(34.5454545454545,0)</f>
      </c>
      <c r="AB30" s="5">
        <v>3.3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17</v>
      </c>
      <c r="AQ30" s="8">
        <v>944.71</v>
      </c>
      <c r="AR30" s="4">
        <v>14</v>
      </c>
      <c r="AS30" s="8">
        <v>539.74</v>
      </c>
      <c r="AT30" s="7">
        <v>0.2143</v>
      </c>
      <c r="AU30" s="7">
        <v>0.7503</v>
      </c>
      <c r="AV30" s="4">
        <v>17</v>
      </c>
      <c r="AW30" s="8">
        <v>944.71</v>
      </c>
      <c r="AX30" s="4">
        <v>14</v>
      </c>
      <c r="AY30" s="8">
        <v>539.74</v>
      </c>
      <c r="AZ30" s="7">
        <v>0.2143</v>
      </c>
      <c r="BA30" s="7">
        <v>0.7503</v>
      </c>
      <c r="BB30" s="7">
        <v>1</v>
      </c>
      <c r="BC30" s="4">
        <v>58</v>
      </c>
      <c r="BD30" s="8">
        <v>2862.6</v>
      </c>
      <c r="BE30" s="4">
        <v>53</v>
      </c>
      <c r="BF30" s="8">
        <v>2221.11</v>
      </c>
      <c r="BG30" s="7">
        <v>0.0943</v>
      </c>
      <c r="BH30" s="7">
        <v>0.2888</v>
      </c>
      <c r="BI30" s="7">
        <v>0.33</v>
      </c>
      <c r="BJ30" s="4">
        <v>17</v>
      </c>
      <c r="BK30" s="8">
        <v>944.71</v>
      </c>
      <c r="BL30" s="2" t="s">
        <v>376</v>
      </c>
      <c r="BM30" s="7">
        <v>1</v>
      </c>
      <c r="BN30" s="7">
        <v>1</v>
      </c>
      <c r="BO30" s="4">
        <v>6</v>
      </c>
      <c r="BP30" s="8">
        <v>473.14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282</v>
      </c>
      <c r="BX30" s="2" t="s">
        <v>377</v>
      </c>
      <c r="BY30" s="2" t="s">
        <v>151</v>
      </c>
      <c r="BZ30" s="2" t="s">
        <v>151</v>
      </c>
      <c r="CA30" s="2" t="s">
        <v>142</v>
      </c>
      <c r="CB30" s="4">
        <v>2</v>
      </c>
      <c r="CC30" s="8">
        <v>87.08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378</v>
      </c>
      <c r="CK30" s="2" t="s">
        <v>379</v>
      </c>
      <c r="CL30" s="2" t="s">
        <v>151</v>
      </c>
      <c r="CM30" s="2" t="s">
        <v>151</v>
      </c>
      <c r="CN30" s="2" t="s">
        <v>142</v>
      </c>
      <c r="CO30" s="4"/>
      <c r="CP30" s="8"/>
      <c r="CQ30" s="4">
        <v>4</v>
      </c>
      <c r="CR30" s="8">
        <v>156.6</v>
      </c>
      <c r="CS30" s="7">
        <v>-1</v>
      </c>
      <c r="CT30" s="7">
        <v>-1</v>
      </c>
      <c r="CU30" s="2" t="s">
        <v>148</v>
      </c>
      <c r="CV30" s="2" t="s">
        <v>139</v>
      </c>
      <c r="CW30" s="2" t="s">
        <v>142</v>
      </c>
      <c r="CX30" s="2" t="s">
        <v>380</v>
      </c>
      <c r="CY30" s="2" t="s">
        <v>151</v>
      </c>
      <c r="CZ30" s="2" t="s">
        <v>151</v>
      </c>
      <c r="DA30" s="2" t="s">
        <v>142</v>
      </c>
      <c r="DB30" s="4">
        <v>3</v>
      </c>
      <c r="DC30" s="8">
        <v>121.59</v>
      </c>
      <c r="DD30" s="4">
        <v>1</v>
      </c>
      <c r="DE30" s="8">
        <v>28.59</v>
      </c>
      <c r="DF30" s="7">
        <v>2</v>
      </c>
      <c r="DG30" s="7">
        <v>3.2529</v>
      </c>
      <c r="DH30" s="2" t="s">
        <v>148</v>
      </c>
      <c r="DI30" s="2" t="s">
        <v>139</v>
      </c>
      <c r="DJ30" s="2" t="s">
        <v>195</v>
      </c>
      <c r="DK30" s="2" t="s">
        <v>357</v>
      </c>
      <c r="DL30" s="2" t="s">
        <v>151</v>
      </c>
      <c r="DM30" s="2" t="s">
        <v>151</v>
      </c>
      <c r="DN30" s="2" t="s">
        <v>142</v>
      </c>
      <c r="DO30" s="4">
        <v>4</v>
      </c>
      <c r="DP30" s="8">
        <v>179.64</v>
      </c>
      <c r="DQ30" s="4">
        <v>5</v>
      </c>
      <c r="DR30" s="8">
        <v>200.15</v>
      </c>
      <c r="DS30" s="7">
        <v>-0.2</v>
      </c>
      <c r="DT30" s="7">
        <v>-0.1025</v>
      </c>
      <c r="DU30" s="2" t="s">
        <v>148</v>
      </c>
      <c r="DV30" s="2" t="s">
        <v>139</v>
      </c>
      <c r="DW30" s="2" t="s">
        <v>197</v>
      </c>
      <c r="DX30" s="2" t="s">
        <v>198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200</v>
      </c>
      <c r="EL30" s="2" t="s">
        <v>151</v>
      </c>
      <c r="EM30" s="2" t="s">
        <v>151</v>
      </c>
      <c r="EN30" s="2" t="s">
        <v>142</v>
      </c>
      <c r="EO30" s="4">
        <v>2</v>
      </c>
      <c r="EP30" s="8">
        <v>83.26</v>
      </c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318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282</v>
      </c>
      <c r="FK30" s="2" t="s">
        <v>213</v>
      </c>
      <c r="FL30" s="2" t="s">
        <v>151</v>
      </c>
      <c r="FM30" s="2" t="s">
        <v>151</v>
      </c>
      <c r="FN30" s="2" t="s">
        <v>142</v>
      </c>
      <c r="FO30" s="4"/>
      <c r="FP30" s="8"/>
      <c r="FQ30" s="4">
        <v>4</v>
      </c>
      <c r="FR30" s="8">
        <v>154.4</v>
      </c>
      <c r="FS30" s="7">
        <v>-1</v>
      </c>
      <c r="FT30" s="7">
        <v>-1</v>
      </c>
      <c r="FU30" s="2" t="s">
        <v>148</v>
      </c>
      <c r="FV30" s="2" t="s">
        <v>139</v>
      </c>
      <c r="FW30" s="2" t="s">
        <v>304</v>
      </c>
      <c r="FX30" s="2" t="s">
        <v>383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384</v>
      </c>
      <c r="KX30" s="2" t="s">
        <v>385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>
        <v>114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310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225</v>
      </c>
      <c r="Z31" s="4">
        <v>178</v>
      </c>
      <c r="AA31" s="4">
        <f>=ROUNDDOWN(44.5,0)</f>
      </c>
      <c r="AB31" s="5">
        <v>4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16</v>
      </c>
      <c r="AQ31" s="8">
        <v>803.83</v>
      </c>
      <c r="AR31" s="4">
        <v>11</v>
      </c>
      <c r="AS31" s="8">
        <v>437.69</v>
      </c>
      <c r="AT31" s="7">
        <v>0.4545</v>
      </c>
      <c r="AU31" s="7">
        <v>0.8365</v>
      </c>
      <c r="AV31" s="4">
        <v>16</v>
      </c>
      <c r="AW31" s="8">
        <v>803.83</v>
      </c>
      <c r="AX31" s="4">
        <v>11</v>
      </c>
      <c r="AY31" s="8">
        <v>437.69</v>
      </c>
      <c r="AZ31" s="7">
        <v>0.4545</v>
      </c>
      <c r="BA31" s="7">
        <v>0.8365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0.2808</v>
      </c>
      <c r="BJ31" s="4">
        <v>16</v>
      </c>
      <c r="BK31" s="8">
        <v>803.83</v>
      </c>
      <c r="BL31" s="2" t="s">
        <v>387</v>
      </c>
      <c r="BM31" s="7">
        <v>1</v>
      </c>
      <c r="BN31" s="7">
        <v>1</v>
      </c>
      <c r="BO31" s="4">
        <v>3</v>
      </c>
      <c r="BP31" s="8">
        <v>252.96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337</v>
      </c>
      <c r="BX31" s="2" t="s">
        <v>258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312</v>
      </c>
      <c r="CJ31" s="2" t="s">
        <v>378</v>
      </c>
      <c r="CK31" s="2" t="s">
        <v>379</v>
      </c>
      <c r="CL31" s="2" t="s">
        <v>151</v>
      </c>
      <c r="CM31" s="2" t="s">
        <v>151</v>
      </c>
      <c r="CN31" s="2" t="s">
        <v>142</v>
      </c>
      <c r="CO31" s="4"/>
      <c r="CP31" s="8"/>
      <c r="CQ31" s="4">
        <v>3</v>
      </c>
      <c r="CR31" s="8">
        <v>117.45</v>
      </c>
      <c r="CS31" s="7">
        <v>-1</v>
      </c>
      <c r="CT31" s="7">
        <v>-1</v>
      </c>
      <c r="CU31" s="2" t="s">
        <v>148</v>
      </c>
      <c r="CV31" s="2" t="s">
        <v>139</v>
      </c>
      <c r="CW31" s="2" t="s">
        <v>142</v>
      </c>
      <c r="CX31" s="2" t="s">
        <v>388</v>
      </c>
      <c r="CY31" s="2" t="s">
        <v>151</v>
      </c>
      <c r="CZ31" s="2" t="s">
        <v>151</v>
      </c>
      <c r="DA31" s="2" t="s">
        <v>142</v>
      </c>
      <c r="DB31" s="4">
        <v>4</v>
      </c>
      <c r="DC31" s="8">
        <v>149.96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195</v>
      </c>
      <c r="DK31" s="2" t="s">
        <v>389</v>
      </c>
      <c r="DL31" s="2" t="s">
        <v>151</v>
      </c>
      <c r="DM31" s="2" t="s">
        <v>151</v>
      </c>
      <c r="DN31" s="2" t="s">
        <v>142</v>
      </c>
      <c r="DO31" s="4">
        <v>8</v>
      </c>
      <c r="DP31" s="8">
        <v>359.28</v>
      </c>
      <c r="DQ31" s="4">
        <v>8</v>
      </c>
      <c r="DR31" s="8">
        <v>320.24</v>
      </c>
      <c r="DS31" s="7"/>
      <c r="DT31" s="7">
        <v>0.1219</v>
      </c>
      <c r="DU31" s="2" t="s">
        <v>148</v>
      </c>
      <c r="DV31" s="2" t="s">
        <v>139</v>
      </c>
      <c r="DW31" s="2" t="s">
        <v>197</v>
      </c>
      <c r="DX31" s="2" t="s">
        <v>390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357</v>
      </c>
      <c r="EL31" s="2" t="s">
        <v>151</v>
      </c>
      <c r="EM31" s="2" t="s">
        <v>151</v>
      </c>
      <c r="EN31" s="2" t="s">
        <v>142</v>
      </c>
      <c r="EO31" s="4">
        <v>1</v>
      </c>
      <c r="EP31" s="8">
        <v>41.63</v>
      </c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391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225</v>
      </c>
      <c r="FK31" s="2" t="s">
        <v>213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384</v>
      </c>
      <c r="KX31" s="2" t="s">
        <v>392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55</v>
      </c>
      <c r="PC31" s="4"/>
      <c r="PD31" s="4"/>
      <c r="PE31" s="4">
        <v>123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281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323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225</v>
      </c>
      <c r="Z32" s="4">
        <v>70</v>
      </c>
      <c r="AA32" s="4">
        <f>=ROUNDDOWN(35,0)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17</v>
      </c>
      <c r="AQ32" s="8">
        <v>705.39</v>
      </c>
      <c r="AR32" s="4">
        <v>8</v>
      </c>
      <c r="AS32" s="8">
        <v>366.44</v>
      </c>
      <c r="AT32" s="7">
        <v>1.125</v>
      </c>
      <c r="AU32" s="7">
        <v>0.925</v>
      </c>
      <c r="AV32" s="4">
        <v>17</v>
      </c>
      <c r="AW32" s="8">
        <v>705.39</v>
      </c>
      <c r="AX32" s="4">
        <v>8</v>
      </c>
      <c r="AY32" s="8">
        <v>366.44</v>
      </c>
      <c r="AZ32" s="7">
        <v>1.125</v>
      </c>
      <c r="BA32" s="7">
        <v>0.925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0.2464</v>
      </c>
      <c r="BJ32" s="4">
        <v>17</v>
      </c>
      <c r="BK32" s="8">
        <v>705.39</v>
      </c>
      <c r="BL32" s="2" t="s">
        <v>395</v>
      </c>
      <c r="BM32" s="7">
        <v>1</v>
      </c>
      <c r="BN32" s="7">
        <v>1</v>
      </c>
      <c r="BO32" s="4">
        <v>1</v>
      </c>
      <c r="BP32" s="8">
        <v>72.79</v>
      </c>
      <c r="BQ32" s="4">
        <v>1</v>
      </c>
      <c r="BR32" s="8">
        <v>93.49</v>
      </c>
      <c r="BS32" s="7"/>
      <c r="BT32" s="7">
        <v>-0.2214</v>
      </c>
      <c r="BU32" s="2" t="s">
        <v>148</v>
      </c>
      <c r="BV32" s="2" t="s">
        <v>139</v>
      </c>
      <c r="BW32" s="2" t="s">
        <v>225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>
        <v>2</v>
      </c>
      <c r="CC32" s="8">
        <v>77.2</v>
      </c>
      <c r="CD32" s="4"/>
      <c r="CE32" s="8"/>
      <c r="CF32" s="7"/>
      <c r="CG32" s="7"/>
      <c r="CH32" s="2" t="s">
        <v>148</v>
      </c>
      <c r="CI32" s="2" t="s">
        <v>139</v>
      </c>
      <c r="CJ32" s="2" t="s">
        <v>378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>
        <v>5</v>
      </c>
      <c r="CR32" s="8">
        <v>195.75</v>
      </c>
      <c r="CS32" s="7">
        <v>-1</v>
      </c>
      <c r="CT32" s="7">
        <v>-1</v>
      </c>
      <c r="CU32" s="2" t="s">
        <v>148</v>
      </c>
      <c r="CV32" s="2" t="s">
        <v>139</v>
      </c>
      <c r="CW32" s="2" t="s">
        <v>142</v>
      </c>
      <c r="CX32" s="2" t="s">
        <v>182</v>
      </c>
      <c r="CY32" s="2" t="s">
        <v>151</v>
      </c>
      <c r="CZ32" s="2" t="s">
        <v>151</v>
      </c>
      <c r="DA32" s="2" t="s">
        <v>142</v>
      </c>
      <c r="DB32" s="4">
        <v>2</v>
      </c>
      <c r="DC32" s="8">
        <v>50.02</v>
      </c>
      <c r="DD32" s="4"/>
      <c r="DE32" s="8"/>
      <c r="DF32" s="7"/>
      <c r="DG32" s="7"/>
      <c r="DH32" s="2" t="s">
        <v>148</v>
      </c>
      <c r="DI32" s="2" t="s">
        <v>139</v>
      </c>
      <c r="DJ32" s="2" t="s">
        <v>195</v>
      </c>
      <c r="DK32" s="2" t="s">
        <v>398</v>
      </c>
      <c r="DL32" s="2" t="s">
        <v>151</v>
      </c>
      <c r="DM32" s="2" t="s">
        <v>151</v>
      </c>
      <c r="DN32" s="2" t="s">
        <v>142</v>
      </c>
      <c r="DO32" s="4">
        <v>10</v>
      </c>
      <c r="DP32" s="8">
        <v>400.3</v>
      </c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381</v>
      </c>
      <c r="EK32" s="2" t="s">
        <v>155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382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>
        <v>2</v>
      </c>
      <c r="FC32" s="8">
        <v>105.08</v>
      </c>
      <c r="FD32" s="4"/>
      <c r="FE32" s="8"/>
      <c r="FF32" s="7"/>
      <c r="FG32" s="7"/>
      <c r="FH32" s="2" t="s">
        <v>148</v>
      </c>
      <c r="FI32" s="2" t="s">
        <v>139</v>
      </c>
      <c r="FJ32" s="2" t="s">
        <v>282</v>
      </c>
      <c r="FK32" s="2" t="s">
        <v>400</v>
      </c>
      <c r="FL32" s="2" t="s">
        <v>151</v>
      </c>
      <c r="FM32" s="2" t="s">
        <v>151</v>
      </c>
      <c r="FN32" s="2" t="s">
        <v>142</v>
      </c>
      <c r="FO32" s="4"/>
      <c r="FP32" s="8"/>
      <c r="FQ32" s="4">
        <v>2</v>
      </c>
      <c r="FR32" s="8">
        <v>77.2</v>
      </c>
      <c r="FS32" s="7">
        <v>-1</v>
      </c>
      <c r="FT32" s="7">
        <v>-1</v>
      </c>
      <c r="FU32" s="2" t="s">
        <v>148</v>
      </c>
      <c r="FV32" s="2" t="s">
        <v>139</v>
      </c>
      <c r="FW32" s="2" t="s">
        <v>304</v>
      </c>
      <c r="FX32" s="2" t="s">
        <v>401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384</v>
      </c>
      <c r="KX32" s="2" t="s">
        <v>366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402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403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225</v>
      </c>
      <c r="Z33" s="4">
        <v>20</v>
      </c>
      <c r="AA33" s="4">
        <f>=ROUNDDOWN(7.14285714285714,0)</f>
      </c>
      <c r="AB33" s="5">
        <v>2.8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8</v>
      </c>
      <c r="AQ33" s="8">
        <v>408.67</v>
      </c>
      <c r="AR33" s="4">
        <v>4</v>
      </c>
      <c r="AS33" s="8">
        <v>211.08</v>
      </c>
      <c r="AT33" s="7">
        <v>1</v>
      </c>
      <c r="AU33" s="7">
        <v>0.9361</v>
      </c>
      <c r="AV33" s="4">
        <v>8</v>
      </c>
      <c r="AW33" s="8">
        <v>408.67</v>
      </c>
      <c r="AX33" s="4">
        <v>4</v>
      </c>
      <c r="AY33" s="8">
        <v>211.08</v>
      </c>
      <c r="AZ33" s="7">
        <v>1</v>
      </c>
      <c r="BA33" s="7">
        <v>0.9361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0.1428</v>
      </c>
      <c r="BJ33" s="4">
        <v>8</v>
      </c>
      <c r="BK33" s="8">
        <v>408.67</v>
      </c>
      <c r="BL33" s="2" t="s">
        <v>404</v>
      </c>
      <c r="BM33" s="7">
        <v>1</v>
      </c>
      <c r="BN33" s="7">
        <v>1</v>
      </c>
      <c r="BO33" s="4">
        <v>2</v>
      </c>
      <c r="BP33" s="8">
        <v>141.95</v>
      </c>
      <c r="BQ33" s="4">
        <v>1</v>
      </c>
      <c r="BR33" s="8">
        <v>93.49</v>
      </c>
      <c r="BS33" s="7">
        <v>1</v>
      </c>
      <c r="BT33" s="7">
        <v>0.5183</v>
      </c>
      <c r="BU33" s="2" t="s">
        <v>148</v>
      </c>
      <c r="BV33" s="2" t="s">
        <v>139</v>
      </c>
      <c r="BW33" s="2" t="s">
        <v>225</v>
      </c>
      <c r="BX33" s="2" t="s">
        <v>326</v>
      </c>
      <c r="BY33" s="2" t="s">
        <v>151</v>
      </c>
      <c r="BZ33" s="2" t="s">
        <v>151</v>
      </c>
      <c r="CA33" s="2" t="s">
        <v>142</v>
      </c>
      <c r="CB33" s="4">
        <v>2</v>
      </c>
      <c r="CC33" s="8">
        <v>87.08</v>
      </c>
      <c r="CD33" s="4"/>
      <c r="CE33" s="8"/>
      <c r="CF33" s="7"/>
      <c r="CG33" s="7"/>
      <c r="CH33" s="2" t="s">
        <v>148</v>
      </c>
      <c r="CI33" s="2" t="s">
        <v>139</v>
      </c>
      <c r="CJ33" s="2" t="s">
        <v>378</v>
      </c>
      <c r="CK33" s="2" t="s">
        <v>349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142</v>
      </c>
      <c r="CX33" s="2" t="s">
        <v>405</v>
      </c>
      <c r="CY33" s="2" t="s">
        <v>151</v>
      </c>
      <c r="CZ33" s="2" t="s">
        <v>151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195</v>
      </c>
      <c r="DK33" s="2" t="s">
        <v>406</v>
      </c>
      <c r="DL33" s="2" t="s">
        <v>151</v>
      </c>
      <c r="DM33" s="2" t="s">
        <v>151</v>
      </c>
      <c r="DN33" s="2" t="s">
        <v>142</v>
      </c>
      <c r="DO33" s="4">
        <v>4</v>
      </c>
      <c r="DP33" s="8">
        <v>179.64</v>
      </c>
      <c r="DQ33" s="4">
        <v>2</v>
      </c>
      <c r="DR33" s="8">
        <v>80.06</v>
      </c>
      <c r="DS33" s="7">
        <v>1</v>
      </c>
      <c r="DT33" s="7">
        <v>1.2438</v>
      </c>
      <c r="DU33" s="2" t="s">
        <v>148</v>
      </c>
      <c r="DV33" s="2" t="s">
        <v>139</v>
      </c>
      <c r="DW33" s="2" t="s">
        <v>197</v>
      </c>
      <c r="DX33" s="2" t="s">
        <v>407</v>
      </c>
      <c r="DY33" s="2" t="s">
        <v>151</v>
      </c>
      <c r="DZ33" s="2" t="s">
        <v>151</v>
      </c>
      <c r="EA33" s="2" t="s">
        <v>142</v>
      </c>
      <c r="EB33" s="4"/>
      <c r="EC33" s="8"/>
      <c r="ED33" s="4">
        <v>1</v>
      </c>
      <c r="EE33" s="8">
        <v>37.53</v>
      </c>
      <c r="EF33" s="7">
        <v>-1</v>
      </c>
      <c r="EG33" s="7">
        <v>-1</v>
      </c>
      <c r="EH33" s="2" t="s">
        <v>148</v>
      </c>
      <c r="EI33" s="2" t="s">
        <v>139</v>
      </c>
      <c r="EJ33" s="2" t="s">
        <v>381</v>
      </c>
      <c r="EK33" s="2" t="s">
        <v>408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282</v>
      </c>
      <c r="FK33" s="2" t="s">
        <v>225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384</v>
      </c>
      <c r="KX33" s="2" t="s">
        <v>385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>
        <v>20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409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372</v>
      </c>
      <c r="K34" s="2" t="s">
        <v>188</v>
      </c>
      <c r="L34" s="3">
        <v>34.04</v>
      </c>
      <c r="M34" s="3">
        <v>35.74</v>
      </c>
      <c r="N34" s="3">
        <v>109.99</v>
      </c>
      <c r="O34" s="2" t="s">
        <v>322</v>
      </c>
      <c r="P34" s="2" t="s">
        <v>323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375</v>
      </c>
      <c r="W34" s="2" t="s">
        <v>145</v>
      </c>
      <c r="X34" s="2" t="s">
        <v>142</v>
      </c>
      <c r="Y34" s="2" t="s">
        <v>225</v>
      </c>
      <c r="Z34" s="4"/>
      <c r="AA34" s="4">
        <f>=ROUNDDOWN({0},0)</f>
      </c>
      <c r="AB34" s="5">
        <v>2</v>
      </c>
      <c r="AC34" s="2" t="s">
        <v>142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16</v>
      </c>
      <c r="AS34" s="8">
        <v>666.16</v>
      </c>
      <c r="AT34" s="7">
        <v>-1</v>
      </c>
      <c r="AU34" s="7">
        <v>-1</v>
      </c>
      <c r="AV34" s="4"/>
      <c r="AW34" s="8"/>
      <c r="AX34" s="4">
        <v>16</v>
      </c>
      <c r="AY34" s="8">
        <v>666.16</v>
      </c>
      <c r="AZ34" s="7">
        <v>-1</v>
      </c>
      <c r="BA34" s="7">
        <v>-1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410</v>
      </c>
      <c r="BM34" s="7"/>
      <c r="BN34" s="7"/>
      <c r="BO34" s="4"/>
      <c r="BP34" s="8"/>
      <c r="BQ34" s="4">
        <v>1</v>
      </c>
      <c r="BR34" s="8">
        <v>93.49</v>
      </c>
      <c r="BS34" s="7">
        <v>-1</v>
      </c>
      <c r="BT34" s="7">
        <v>-1</v>
      </c>
      <c r="BU34" s="2" t="s">
        <v>148</v>
      </c>
      <c r="BV34" s="2" t="s">
        <v>325</v>
      </c>
      <c r="BW34" s="2" t="s">
        <v>282</v>
      </c>
      <c r="BX34" s="2" t="s">
        <v>192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325</v>
      </c>
      <c r="CJ34" s="2" t="s">
        <v>378</v>
      </c>
      <c r="CK34" s="2" t="s">
        <v>181</v>
      </c>
      <c r="CL34" s="2" t="s">
        <v>151</v>
      </c>
      <c r="CM34" s="2" t="s">
        <v>151</v>
      </c>
      <c r="CN34" s="2" t="s">
        <v>142</v>
      </c>
      <c r="CO34" s="4"/>
      <c r="CP34" s="8"/>
      <c r="CQ34" s="4">
        <v>8</v>
      </c>
      <c r="CR34" s="8">
        <v>313.2</v>
      </c>
      <c r="CS34" s="7">
        <v>-1</v>
      </c>
      <c r="CT34" s="7">
        <v>-1</v>
      </c>
      <c r="CU34" s="2" t="s">
        <v>148</v>
      </c>
      <c r="CV34" s="2" t="s">
        <v>325</v>
      </c>
      <c r="CW34" s="2" t="s">
        <v>142</v>
      </c>
      <c r="CX34" s="2" t="s">
        <v>194</v>
      </c>
      <c r="CY34" s="2" t="s">
        <v>151</v>
      </c>
      <c r="CZ34" s="2" t="s">
        <v>151</v>
      </c>
      <c r="DA34" s="2" t="s">
        <v>142</v>
      </c>
      <c r="DB34" s="4"/>
      <c r="DC34" s="8"/>
      <c r="DD34" s="4">
        <v>1</v>
      </c>
      <c r="DE34" s="8">
        <v>21.44</v>
      </c>
      <c r="DF34" s="7">
        <v>-1</v>
      </c>
      <c r="DG34" s="7">
        <v>-1</v>
      </c>
      <c r="DH34" s="2" t="s">
        <v>148</v>
      </c>
      <c r="DI34" s="2" t="s">
        <v>325</v>
      </c>
      <c r="DJ34" s="2" t="s">
        <v>195</v>
      </c>
      <c r="DK34" s="2" t="s">
        <v>411</v>
      </c>
      <c r="DL34" s="2" t="s">
        <v>151</v>
      </c>
      <c r="DM34" s="2" t="s">
        <v>151</v>
      </c>
      <c r="DN34" s="2" t="s">
        <v>142</v>
      </c>
      <c r="DO34" s="4"/>
      <c r="DP34" s="8"/>
      <c r="DQ34" s="4">
        <v>4</v>
      </c>
      <c r="DR34" s="8">
        <v>160.12</v>
      </c>
      <c r="DS34" s="7">
        <v>-1</v>
      </c>
      <c r="DT34" s="7">
        <v>-1</v>
      </c>
      <c r="DU34" s="2" t="s">
        <v>148</v>
      </c>
      <c r="DV34" s="2" t="s">
        <v>325</v>
      </c>
      <c r="DW34" s="2" t="s">
        <v>197</v>
      </c>
      <c r="DX34" s="2" t="s">
        <v>335</v>
      </c>
      <c r="DY34" s="2" t="s">
        <v>151</v>
      </c>
      <c r="DZ34" s="2" t="s">
        <v>151</v>
      </c>
      <c r="EA34" s="2" t="s">
        <v>142</v>
      </c>
      <c r="EB34" s="4"/>
      <c r="EC34" s="8"/>
      <c r="ED34" s="4">
        <v>1</v>
      </c>
      <c r="EE34" s="8">
        <v>37.53</v>
      </c>
      <c r="EF34" s="7">
        <v>-1</v>
      </c>
      <c r="EG34" s="7">
        <v>-1</v>
      </c>
      <c r="EH34" s="2" t="s">
        <v>148</v>
      </c>
      <c r="EI34" s="2" t="s">
        <v>325</v>
      </c>
      <c r="EJ34" s="2" t="s">
        <v>381</v>
      </c>
      <c r="EK34" s="2" t="s">
        <v>412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325</v>
      </c>
      <c r="EW34" s="2" t="s">
        <v>382</v>
      </c>
      <c r="EX34" s="2" t="s">
        <v>142</v>
      </c>
      <c r="EY34" s="2" t="s">
        <v>151</v>
      </c>
      <c r="EZ34" s="2" t="s">
        <v>151</v>
      </c>
      <c r="FA34" s="2" t="s">
        <v>142</v>
      </c>
      <c r="FB34" s="4"/>
      <c r="FC34" s="8"/>
      <c r="FD34" s="4">
        <v>1</v>
      </c>
      <c r="FE34" s="8">
        <v>40.38</v>
      </c>
      <c r="FF34" s="7">
        <v>-1</v>
      </c>
      <c r="FG34" s="7">
        <v>-1</v>
      </c>
      <c r="FH34" s="2" t="s">
        <v>148</v>
      </c>
      <c r="FI34" s="2" t="s">
        <v>325</v>
      </c>
      <c r="FJ34" s="2" t="s">
        <v>282</v>
      </c>
      <c r="FK34" s="2" t="s">
        <v>400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325</v>
      </c>
      <c r="FW34" s="2" t="s">
        <v>304</v>
      </c>
      <c r="FX34" s="2" t="s">
        <v>413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325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325</v>
      </c>
      <c r="KW34" s="2" t="s">
        <v>384</v>
      </c>
      <c r="KX34" s="2" t="s">
        <v>195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414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415</v>
      </c>
      <c r="G35" s="2" t="s">
        <v>415</v>
      </c>
      <c r="H35" s="2" t="s">
        <v>415</v>
      </c>
      <c r="I35" s="2" t="s">
        <v>416</v>
      </c>
      <c r="J35" s="2" t="s">
        <v>417</v>
      </c>
      <c r="K35" s="2" t="s">
        <v>310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225</v>
      </c>
      <c r="Z35" s="4">
        <v>113</v>
      </c>
      <c r="AA35" s="4">
        <f>=ROUNDDOWN(37.6666666666667,0)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16</v>
      </c>
      <c r="AQ35" s="8">
        <v>634.45</v>
      </c>
      <c r="AR35" s="4">
        <v>8</v>
      </c>
      <c r="AS35" s="8">
        <v>432.41</v>
      </c>
      <c r="AT35" s="7">
        <v>1</v>
      </c>
      <c r="AU35" s="7">
        <v>0.4672</v>
      </c>
      <c r="AV35" s="4">
        <v>16</v>
      </c>
      <c r="AW35" s="8">
        <v>634.45</v>
      </c>
      <c r="AX35" s="4">
        <v>8</v>
      </c>
      <c r="AY35" s="8">
        <v>432.41</v>
      </c>
      <c r="AZ35" s="7">
        <v>1</v>
      </c>
      <c r="BA35" s="7">
        <v>0.4672</v>
      </c>
      <c r="BB35" s="7">
        <v>1</v>
      </c>
      <c r="BC35" s="4">
        <v>34</v>
      </c>
      <c r="BD35" s="8">
        <v>1445.67</v>
      </c>
      <c r="BE35" s="4">
        <v>36</v>
      </c>
      <c r="BF35" s="8">
        <v>1533.66</v>
      </c>
      <c r="BG35" s="7">
        <v>-0.0556</v>
      </c>
      <c r="BH35" s="7">
        <v>-0.0574</v>
      </c>
      <c r="BI35" s="7">
        <v>0.4389</v>
      </c>
      <c r="BJ35" s="4">
        <v>16</v>
      </c>
      <c r="BK35" s="8">
        <v>634.45</v>
      </c>
      <c r="BL35" s="2" t="s">
        <v>418</v>
      </c>
      <c r="BM35" s="7">
        <v>1</v>
      </c>
      <c r="BN35" s="7">
        <v>1</v>
      </c>
      <c r="BO35" s="4">
        <v>3</v>
      </c>
      <c r="BP35" s="8">
        <v>166.77</v>
      </c>
      <c r="BQ35" s="4">
        <v>3</v>
      </c>
      <c r="BR35" s="8">
        <v>254.97</v>
      </c>
      <c r="BS35" s="7"/>
      <c r="BT35" s="7">
        <v>-0.3459</v>
      </c>
      <c r="BU35" s="2" t="s">
        <v>148</v>
      </c>
      <c r="BV35" s="2" t="s">
        <v>139</v>
      </c>
      <c r="BW35" s="2" t="s">
        <v>282</v>
      </c>
      <c r="BX35" s="2" t="s">
        <v>343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312</v>
      </c>
      <c r="CJ35" s="2" t="s">
        <v>378</v>
      </c>
      <c r="CK35" s="2" t="s">
        <v>349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142</v>
      </c>
      <c r="CX35" s="2" t="s">
        <v>419</v>
      </c>
      <c r="CY35" s="2" t="s">
        <v>151</v>
      </c>
      <c r="CZ35" s="2" t="s">
        <v>151</v>
      </c>
      <c r="DA35" s="2" t="s">
        <v>142</v>
      </c>
      <c r="DB35" s="4">
        <v>9</v>
      </c>
      <c r="DC35" s="8">
        <v>303.83</v>
      </c>
      <c r="DD35" s="4"/>
      <c r="DE35" s="8"/>
      <c r="DF35" s="7"/>
      <c r="DG35" s="7"/>
      <c r="DH35" s="2" t="s">
        <v>148</v>
      </c>
      <c r="DI35" s="2" t="s">
        <v>139</v>
      </c>
      <c r="DJ35" s="2" t="s">
        <v>208</v>
      </c>
      <c r="DK35" s="2" t="s">
        <v>420</v>
      </c>
      <c r="DL35" s="2" t="s">
        <v>151</v>
      </c>
      <c r="DM35" s="2" t="s">
        <v>151</v>
      </c>
      <c r="DN35" s="2" t="s">
        <v>142</v>
      </c>
      <c r="DO35" s="4">
        <v>1</v>
      </c>
      <c r="DP35" s="8">
        <v>41.26</v>
      </c>
      <c r="DQ35" s="4">
        <v>3</v>
      </c>
      <c r="DR35" s="8">
        <v>109.2</v>
      </c>
      <c r="DS35" s="7">
        <v>-0.6667</v>
      </c>
      <c r="DT35" s="7">
        <v>-0.6222</v>
      </c>
      <c r="DU35" s="2" t="s">
        <v>148</v>
      </c>
      <c r="DV35" s="2" t="s">
        <v>139</v>
      </c>
      <c r="DW35" s="2" t="s">
        <v>197</v>
      </c>
      <c r="DX35" s="2" t="s">
        <v>399</v>
      </c>
      <c r="DY35" s="2" t="s">
        <v>151</v>
      </c>
      <c r="DZ35" s="2" t="s">
        <v>151</v>
      </c>
      <c r="EA35" s="2" t="s">
        <v>142</v>
      </c>
      <c r="EB35" s="4"/>
      <c r="EC35" s="8"/>
      <c r="ED35" s="4">
        <v>2</v>
      </c>
      <c r="EE35" s="8">
        <v>68.24</v>
      </c>
      <c r="EF35" s="7">
        <v>-1</v>
      </c>
      <c r="EG35" s="7">
        <v>-1</v>
      </c>
      <c r="EH35" s="2" t="s">
        <v>148</v>
      </c>
      <c r="EI35" s="2" t="s">
        <v>139</v>
      </c>
      <c r="EJ35" s="2" t="s">
        <v>381</v>
      </c>
      <c r="EK35" s="2" t="s">
        <v>421</v>
      </c>
      <c r="EL35" s="2" t="s">
        <v>151</v>
      </c>
      <c r="EM35" s="2" t="s">
        <v>151</v>
      </c>
      <c r="EN35" s="2" t="s">
        <v>142</v>
      </c>
      <c r="EO35" s="4">
        <v>2</v>
      </c>
      <c r="EP35" s="8">
        <v>76.42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318</v>
      </c>
      <c r="EY35" s="2" t="s">
        <v>151</v>
      </c>
      <c r="EZ35" s="2" t="s">
        <v>151</v>
      </c>
      <c r="FA35" s="2" t="s">
        <v>142</v>
      </c>
      <c r="FB35" s="4">
        <v>1</v>
      </c>
      <c r="FC35" s="8">
        <v>46.17</v>
      </c>
      <c r="FD35" s="4"/>
      <c r="FE35" s="8"/>
      <c r="FF35" s="7"/>
      <c r="FG35" s="7"/>
      <c r="FH35" s="2" t="s">
        <v>148</v>
      </c>
      <c r="FI35" s="2" t="s">
        <v>139</v>
      </c>
      <c r="FJ35" s="2" t="s">
        <v>282</v>
      </c>
      <c r="FK35" s="2" t="s">
        <v>422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423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384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113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424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415</v>
      </c>
      <c r="G36" s="2" t="s">
        <v>415</v>
      </c>
      <c r="H36" s="2" t="s">
        <v>415</v>
      </c>
      <c r="I36" s="2" t="s">
        <v>416</v>
      </c>
      <c r="J36" s="2" t="s">
        <v>417</v>
      </c>
      <c r="K36" s="2" t="s">
        <v>373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263</v>
      </c>
      <c r="Z36" s="4">
        <v>136</v>
      </c>
      <c r="AA36" s="4">
        <f>=ROUNDDOWN(52.3076923076923,0)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11</v>
      </c>
      <c r="AQ36" s="8">
        <v>497.86</v>
      </c>
      <c r="AR36" s="4">
        <v>4</v>
      </c>
      <c r="AS36" s="8">
        <v>226.53</v>
      </c>
      <c r="AT36" s="7">
        <v>1.75</v>
      </c>
      <c r="AU36" s="7">
        <v>1.1978</v>
      </c>
      <c r="AV36" s="4">
        <v>11</v>
      </c>
      <c r="AW36" s="8">
        <v>497.86</v>
      </c>
      <c r="AX36" s="4">
        <v>4</v>
      </c>
      <c r="AY36" s="8">
        <v>226.53</v>
      </c>
      <c r="AZ36" s="7">
        <v>1.75</v>
      </c>
      <c r="BA36" s="7">
        <v>1.1978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0.3444</v>
      </c>
      <c r="BJ36" s="4">
        <v>11</v>
      </c>
      <c r="BK36" s="8">
        <v>497.86</v>
      </c>
      <c r="BL36" s="2" t="s">
        <v>425</v>
      </c>
      <c r="BM36" s="7">
        <v>1</v>
      </c>
      <c r="BN36" s="7">
        <v>1</v>
      </c>
      <c r="BO36" s="4">
        <v>6</v>
      </c>
      <c r="BP36" s="8">
        <v>299.95</v>
      </c>
      <c r="BQ36" s="4">
        <v>2</v>
      </c>
      <c r="BR36" s="8">
        <v>158.44</v>
      </c>
      <c r="BS36" s="7">
        <v>2</v>
      </c>
      <c r="BT36" s="7">
        <v>0.8931</v>
      </c>
      <c r="BU36" s="2" t="s">
        <v>148</v>
      </c>
      <c r="BV36" s="2" t="s">
        <v>139</v>
      </c>
      <c r="BW36" s="2" t="s">
        <v>282</v>
      </c>
      <c r="BX36" s="2" t="s">
        <v>377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312</v>
      </c>
      <c r="CJ36" s="2" t="s">
        <v>378</v>
      </c>
      <c r="CK36" s="2" t="s">
        <v>426</v>
      </c>
      <c r="CL36" s="2" t="s">
        <v>151</v>
      </c>
      <c r="CM36" s="2" t="s">
        <v>151</v>
      </c>
      <c r="CN36" s="2" t="s">
        <v>142</v>
      </c>
      <c r="CO36" s="4"/>
      <c r="CP36" s="8"/>
      <c r="CQ36" s="4">
        <v>1</v>
      </c>
      <c r="CR36" s="8">
        <v>35.59</v>
      </c>
      <c r="CS36" s="7">
        <v>-1</v>
      </c>
      <c r="CT36" s="7">
        <v>-1</v>
      </c>
      <c r="CU36" s="2" t="s">
        <v>148</v>
      </c>
      <c r="CV36" s="2" t="s">
        <v>139</v>
      </c>
      <c r="CW36" s="2" t="s">
        <v>142</v>
      </c>
      <c r="CX36" s="2" t="s">
        <v>427</v>
      </c>
      <c r="CY36" s="2" t="s">
        <v>151</v>
      </c>
      <c r="CZ36" s="2" t="s">
        <v>151</v>
      </c>
      <c r="DA36" s="2" t="s">
        <v>142</v>
      </c>
      <c r="DB36" s="4">
        <v>1</v>
      </c>
      <c r="DC36" s="8">
        <v>37.28</v>
      </c>
      <c r="DD36" s="4">
        <v>1</v>
      </c>
      <c r="DE36" s="8">
        <v>32.5</v>
      </c>
      <c r="DF36" s="7"/>
      <c r="DG36" s="7">
        <v>0.1471</v>
      </c>
      <c r="DH36" s="2" t="s">
        <v>148</v>
      </c>
      <c r="DI36" s="2" t="s">
        <v>139</v>
      </c>
      <c r="DJ36" s="2" t="s">
        <v>208</v>
      </c>
      <c r="DK36" s="2" t="s">
        <v>428</v>
      </c>
      <c r="DL36" s="2" t="s">
        <v>151</v>
      </c>
      <c r="DM36" s="2" t="s">
        <v>151</v>
      </c>
      <c r="DN36" s="2" t="s">
        <v>142</v>
      </c>
      <c r="DO36" s="4">
        <v>2</v>
      </c>
      <c r="DP36" s="8">
        <v>82.52</v>
      </c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429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330</v>
      </c>
      <c r="EL36" s="2" t="s">
        <v>151</v>
      </c>
      <c r="EM36" s="2" t="s">
        <v>151</v>
      </c>
      <c r="EN36" s="2" t="s">
        <v>142</v>
      </c>
      <c r="EO36" s="4">
        <v>1</v>
      </c>
      <c r="EP36" s="8">
        <v>38.21</v>
      </c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430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282</v>
      </c>
      <c r="FK36" s="2" t="s">
        <v>431</v>
      </c>
      <c r="FL36" s="2" t="s">
        <v>151</v>
      </c>
      <c r="FM36" s="2" t="s">
        <v>151</v>
      </c>
      <c r="FN36" s="2" t="s">
        <v>142</v>
      </c>
      <c r="FO36" s="4">
        <v>1</v>
      </c>
      <c r="FP36" s="8">
        <v>39.9</v>
      </c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432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384</v>
      </c>
      <c r="KX36" s="2" t="s">
        <v>385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136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433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415</v>
      </c>
      <c r="G37" s="2" t="s">
        <v>415</v>
      </c>
      <c r="H37" s="2" t="s">
        <v>415</v>
      </c>
      <c r="I37" s="2" t="s">
        <v>416</v>
      </c>
      <c r="J37" s="2" t="s">
        <v>417</v>
      </c>
      <c r="K37" s="2" t="s">
        <v>403</v>
      </c>
      <c r="L37" s="3">
        <v>34.73</v>
      </c>
      <c r="M37" s="3">
        <v>36.47</v>
      </c>
      <c r="N37" s="3">
        <v>114.99</v>
      </c>
      <c r="O37" s="2" t="s">
        <v>139</v>
      </c>
      <c r="P37" s="2" t="s">
        <v>189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263</v>
      </c>
      <c r="Z37" s="4">
        <v>133</v>
      </c>
      <c r="AA37" s="4">
        <f>=ROUNDDOWN(102.307692307692,0)</f>
      </c>
      <c r="AB37" s="5">
        <v>1.3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7</v>
      </c>
      <c r="AQ37" s="8">
        <v>313.36</v>
      </c>
      <c r="AR37" s="4">
        <v>5</v>
      </c>
      <c r="AS37" s="8">
        <v>151.12</v>
      </c>
      <c r="AT37" s="7">
        <v>0.4</v>
      </c>
      <c r="AU37" s="7">
        <v>1.0736</v>
      </c>
      <c r="AV37" s="4">
        <v>7</v>
      </c>
      <c r="AW37" s="8">
        <v>313.36</v>
      </c>
      <c r="AX37" s="4">
        <v>5</v>
      </c>
      <c r="AY37" s="8">
        <v>151.12</v>
      </c>
      <c r="AZ37" s="7">
        <v>0.4</v>
      </c>
      <c r="BA37" s="7">
        <v>1.0736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0.2168</v>
      </c>
      <c r="BJ37" s="4">
        <v>7</v>
      </c>
      <c r="BK37" s="8">
        <v>313.36</v>
      </c>
      <c r="BL37" s="2" t="s">
        <v>434</v>
      </c>
      <c r="BM37" s="7">
        <v>1</v>
      </c>
      <c r="BN37" s="7">
        <v>1</v>
      </c>
      <c r="BO37" s="4">
        <v>4</v>
      </c>
      <c r="BP37" s="8">
        <v>189.58</v>
      </c>
      <c r="BQ37" s="4"/>
      <c r="BR37" s="8"/>
      <c r="BS37" s="7"/>
      <c r="BT37" s="7"/>
      <c r="BU37" s="2" t="s">
        <v>148</v>
      </c>
      <c r="BV37" s="2" t="s">
        <v>139</v>
      </c>
      <c r="BW37" s="2" t="s">
        <v>282</v>
      </c>
      <c r="BX37" s="2" t="s">
        <v>435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312</v>
      </c>
      <c r="CJ37" s="2" t="s">
        <v>378</v>
      </c>
      <c r="CK37" s="2" t="s">
        <v>436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139</v>
      </c>
      <c r="CW37" s="2" t="s">
        <v>142</v>
      </c>
      <c r="CX37" s="2" t="s">
        <v>293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4</v>
      </c>
      <c r="DE37" s="8">
        <v>117</v>
      </c>
      <c r="DF37" s="7">
        <v>-1</v>
      </c>
      <c r="DG37" s="7">
        <v>-1</v>
      </c>
      <c r="DH37" s="2" t="s">
        <v>148</v>
      </c>
      <c r="DI37" s="2" t="s">
        <v>139</v>
      </c>
      <c r="DJ37" s="2" t="s">
        <v>208</v>
      </c>
      <c r="DK37" s="2" t="s">
        <v>334</v>
      </c>
      <c r="DL37" s="2" t="s">
        <v>151</v>
      </c>
      <c r="DM37" s="2" t="s">
        <v>151</v>
      </c>
      <c r="DN37" s="2" t="s">
        <v>142</v>
      </c>
      <c r="DO37" s="4">
        <v>3</v>
      </c>
      <c r="DP37" s="8">
        <v>123.78</v>
      </c>
      <c r="DQ37" s="4"/>
      <c r="DR37" s="8"/>
      <c r="DS37" s="7"/>
      <c r="DT37" s="7"/>
      <c r="DU37" s="2" t="s">
        <v>148</v>
      </c>
      <c r="DV37" s="2" t="s">
        <v>139</v>
      </c>
      <c r="DW37" s="2" t="s">
        <v>197</v>
      </c>
      <c r="DX37" s="2" t="s">
        <v>198</v>
      </c>
      <c r="DY37" s="2" t="s">
        <v>151</v>
      </c>
      <c r="DZ37" s="2" t="s">
        <v>151</v>
      </c>
      <c r="EA37" s="2" t="s">
        <v>142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148</v>
      </c>
      <c r="EI37" s="2" t="s">
        <v>139</v>
      </c>
      <c r="EJ37" s="2" t="s">
        <v>381</v>
      </c>
      <c r="EK37" s="2" t="s">
        <v>181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382</v>
      </c>
      <c r="EX37" s="2" t="s">
        <v>437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282</v>
      </c>
      <c r="FK37" s="2" t="s">
        <v>438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304</v>
      </c>
      <c r="FX37" s="2" t="s">
        <v>439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384</v>
      </c>
      <c r="KX37" s="2" t="s">
        <v>385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>
        <v>133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440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415</v>
      </c>
      <c r="G38" s="2" t="s">
        <v>415</v>
      </c>
      <c r="H38" s="2" t="s">
        <v>415</v>
      </c>
      <c r="I38" s="2" t="s">
        <v>416</v>
      </c>
      <c r="J38" s="2" t="s">
        <v>417</v>
      </c>
      <c r="K38" s="2" t="s">
        <v>281</v>
      </c>
      <c r="L38" s="3">
        <v>30.95</v>
      </c>
      <c r="M38" s="3">
        <v>32.5</v>
      </c>
      <c r="N38" s="3">
        <v>99.99</v>
      </c>
      <c r="O38" s="2" t="s">
        <v>322</v>
      </c>
      <c r="P38" s="2" t="s">
        <v>323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225</v>
      </c>
      <c r="Z38" s="4"/>
      <c r="AA38" s="4">
        <f>=ROUNDDOWN({0},0)</f>
      </c>
      <c r="AB38" s="5">
        <v>2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4</v>
      </c>
      <c r="AS38" s="8">
        <v>140.4</v>
      </c>
      <c r="AT38" s="7">
        <v>-1</v>
      </c>
      <c r="AU38" s="7">
        <v>-1</v>
      </c>
      <c r="AV38" s="4"/>
      <c r="AW38" s="8"/>
      <c r="AX38" s="4">
        <v>4</v>
      </c>
      <c r="AY38" s="8">
        <v>140.4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441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325</v>
      </c>
      <c r="BW38" s="2" t="s">
        <v>282</v>
      </c>
      <c r="BX38" s="2" t="s">
        <v>211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325</v>
      </c>
      <c r="CJ38" s="2" t="s">
        <v>378</v>
      </c>
      <c r="CK38" s="2" t="s">
        <v>157</v>
      </c>
      <c r="CL38" s="2" t="s">
        <v>151</v>
      </c>
      <c r="CM38" s="2" t="s">
        <v>151</v>
      </c>
      <c r="CN38" s="2" t="s">
        <v>142</v>
      </c>
      <c r="CO38" s="4"/>
      <c r="CP38" s="8"/>
      <c r="CQ38" s="4">
        <v>2</v>
      </c>
      <c r="CR38" s="8">
        <v>71.18</v>
      </c>
      <c r="CS38" s="7">
        <v>-1</v>
      </c>
      <c r="CT38" s="7">
        <v>-1</v>
      </c>
      <c r="CU38" s="2" t="s">
        <v>148</v>
      </c>
      <c r="CV38" s="2" t="s">
        <v>325</v>
      </c>
      <c r="CW38" s="2" t="s">
        <v>142</v>
      </c>
      <c r="CX38" s="2" t="s">
        <v>171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325</v>
      </c>
      <c r="DJ38" s="2" t="s">
        <v>208</v>
      </c>
      <c r="DK38" s="2" t="s">
        <v>442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325</v>
      </c>
      <c r="DW38" s="2" t="s">
        <v>197</v>
      </c>
      <c r="DX38" s="2" t="s">
        <v>443</v>
      </c>
      <c r="DY38" s="2" t="s">
        <v>151</v>
      </c>
      <c r="DZ38" s="2" t="s">
        <v>151</v>
      </c>
      <c r="EA38" s="2" t="s">
        <v>142</v>
      </c>
      <c r="EB38" s="4"/>
      <c r="EC38" s="8"/>
      <c r="ED38" s="4">
        <v>1</v>
      </c>
      <c r="EE38" s="8">
        <v>34.12</v>
      </c>
      <c r="EF38" s="7">
        <v>-1</v>
      </c>
      <c r="EG38" s="7">
        <v>-1</v>
      </c>
      <c r="EH38" s="2" t="s">
        <v>148</v>
      </c>
      <c r="EI38" s="2" t="s">
        <v>325</v>
      </c>
      <c r="EJ38" s="2" t="s">
        <v>381</v>
      </c>
      <c r="EK38" s="2" t="s">
        <v>200</v>
      </c>
      <c r="EL38" s="2" t="s">
        <v>151</v>
      </c>
      <c r="EM38" s="2" t="s">
        <v>151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325</v>
      </c>
      <c r="EW38" s="2" t="s">
        <v>382</v>
      </c>
      <c r="EX38" s="2" t="s">
        <v>142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325</v>
      </c>
      <c r="FJ38" s="2" t="s">
        <v>282</v>
      </c>
      <c r="FK38" s="2" t="s">
        <v>307</v>
      </c>
      <c r="FL38" s="2" t="s">
        <v>151</v>
      </c>
      <c r="FM38" s="2" t="s">
        <v>151</v>
      </c>
      <c r="FN38" s="2" t="s">
        <v>142</v>
      </c>
      <c r="FO38" s="4"/>
      <c r="FP38" s="8"/>
      <c r="FQ38" s="4">
        <v>1</v>
      </c>
      <c r="FR38" s="8">
        <v>35.1</v>
      </c>
      <c r="FS38" s="7">
        <v>-1</v>
      </c>
      <c r="FT38" s="7">
        <v>-1</v>
      </c>
      <c r="FU38" s="2" t="s">
        <v>148</v>
      </c>
      <c r="FV38" s="2" t="s">
        <v>325</v>
      </c>
      <c r="FW38" s="2" t="s">
        <v>304</v>
      </c>
      <c r="FX38" s="2" t="s">
        <v>401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325</v>
      </c>
      <c r="JJ38" s="2" t="s">
        <v>227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325</v>
      </c>
      <c r="KW38" s="2" t="s">
        <v>384</v>
      </c>
      <c r="KX38" s="2" t="s">
        <v>142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444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415</v>
      </c>
      <c r="G39" s="2" t="s">
        <v>415</v>
      </c>
      <c r="H39" s="2" t="s">
        <v>415</v>
      </c>
      <c r="I39" s="2" t="s">
        <v>416</v>
      </c>
      <c r="J39" s="2" t="s">
        <v>417</v>
      </c>
      <c r="K39" s="2" t="s">
        <v>188</v>
      </c>
      <c r="L39" s="3">
        <v>30.95</v>
      </c>
      <c r="M39" s="3">
        <v>32.5</v>
      </c>
      <c r="N39" s="3">
        <v>99.99</v>
      </c>
      <c r="O39" s="2" t="s">
        <v>445</v>
      </c>
      <c r="P39" s="2" t="s">
        <v>323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263</v>
      </c>
      <c r="Z39" s="4"/>
      <c r="AA39" s="4">
        <f>=ROUNDDOWN({0},0)</f>
      </c>
      <c r="AB39" s="5">
        <v>0.5</v>
      </c>
      <c r="AC39" s="2" t="s">
        <v>142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15</v>
      </c>
      <c r="AS39" s="8">
        <v>583.2</v>
      </c>
      <c r="AT39" s="7">
        <v>-1</v>
      </c>
      <c r="AU39" s="7">
        <v>-1</v>
      </c>
      <c r="AV39" s="4"/>
      <c r="AW39" s="8"/>
      <c r="AX39" s="4">
        <v>15</v>
      </c>
      <c r="AY39" s="8">
        <v>583.2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446</v>
      </c>
      <c r="BM39" s="7"/>
      <c r="BN39" s="7"/>
      <c r="BO39" s="4"/>
      <c r="BP39" s="8"/>
      <c r="BQ39" s="4">
        <v>2</v>
      </c>
      <c r="BR39" s="8">
        <v>169.98</v>
      </c>
      <c r="BS39" s="7">
        <v>-1</v>
      </c>
      <c r="BT39" s="7">
        <v>-1</v>
      </c>
      <c r="BU39" s="2" t="s">
        <v>148</v>
      </c>
      <c r="BV39" s="2" t="s">
        <v>325</v>
      </c>
      <c r="BW39" s="2" t="s">
        <v>282</v>
      </c>
      <c r="BX39" s="2" t="s">
        <v>435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325</v>
      </c>
      <c r="CJ39" s="2" t="s">
        <v>378</v>
      </c>
      <c r="CK39" s="2" t="s">
        <v>150</v>
      </c>
      <c r="CL39" s="2" t="s">
        <v>151</v>
      </c>
      <c r="CM39" s="2" t="s">
        <v>151</v>
      </c>
      <c r="CN39" s="2" t="s">
        <v>142</v>
      </c>
      <c r="CO39" s="4"/>
      <c r="CP39" s="8"/>
      <c r="CQ39" s="4">
        <v>3</v>
      </c>
      <c r="CR39" s="8">
        <v>106.77</v>
      </c>
      <c r="CS39" s="7">
        <v>-1</v>
      </c>
      <c r="CT39" s="7">
        <v>-1</v>
      </c>
      <c r="CU39" s="2" t="s">
        <v>148</v>
      </c>
      <c r="CV39" s="2" t="s">
        <v>325</v>
      </c>
      <c r="CW39" s="2" t="s">
        <v>142</v>
      </c>
      <c r="CX39" s="2" t="s">
        <v>447</v>
      </c>
      <c r="CY39" s="2" t="s">
        <v>151</v>
      </c>
      <c r="CZ39" s="2" t="s">
        <v>151</v>
      </c>
      <c r="DA39" s="2" t="s">
        <v>142</v>
      </c>
      <c r="DB39" s="4"/>
      <c r="DC39" s="8"/>
      <c r="DD39" s="4">
        <v>4</v>
      </c>
      <c r="DE39" s="8">
        <v>100.75</v>
      </c>
      <c r="DF39" s="7">
        <v>-1</v>
      </c>
      <c r="DG39" s="7">
        <v>-1</v>
      </c>
      <c r="DH39" s="2" t="s">
        <v>148</v>
      </c>
      <c r="DI39" s="2" t="s">
        <v>325</v>
      </c>
      <c r="DJ39" s="2" t="s">
        <v>208</v>
      </c>
      <c r="DK39" s="2" t="s">
        <v>448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325</v>
      </c>
      <c r="DW39" s="2" t="s">
        <v>197</v>
      </c>
      <c r="DX39" s="2" t="s">
        <v>390</v>
      </c>
      <c r="DY39" s="2" t="s">
        <v>151</v>
      </c>
      <c r="DZ39" s="2" t="s">
        <v>151</v>
      </c>
      <c r="EA39" s="2" t="s">
        <v>142</v>
      </c>
      <c r="EB39" s="4"/>
      <c r="EC39" s="8"/>
      <c r="ED39" s="4">
        <v>5</v>
      </c>
      <c r="EE39" s="8">
        <v>170.6</v>
      </c>
      <c r="EF39" s="7">
        <v>-1</v>
      </c>
      <c r="EG39" s="7">
        <v>-1</v>
      </c>
      <c r="EH39" s="2" t="s">
        <v>148</v>
      </c>
      <c r="EI39" s="2" t="s">
        <v>325</v>
      </c>
      <c r="EJ39" s="2" t="s">
        <v>381</v>
      </c>
      <c r="EK39" s="2" t="s">
        <v>399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325</v>
      </c>
      <c r="EW39" s="2" t="s">
        <v>382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325</v>
      </c>
      <c r="FJ39" s="2" t="s">
        <v>282</v>
      </c>
      <c r="FK39" s="2" t="s">
        <v>225</v>
      </c>
      <c r="FL39" s="2" t="s">
        <v>151</v>
      </c>
      <c r="FM39" s="2" t="s">
        <v>151</v>
      </c>
      <c r="FN39" s="2" t="s">
        <v>142</v>
      </c>
      <c r="FO39" s="4"/>
      <c r="FP39" s="8"/>
      <c r="FQ39" s="4">
        <v>1</v>
      </c>
      <c r="FR39" s="8">
        <v>35.1</v>
      </c>
      <c r="FS39" s="7">
        <v>-1</v>
      </c>
      <c r="FT39" s="7">
        <v>-1</v>
      </c>
      <c r="FU39" s="2" t="s">
        <v>148</v>
      </c>
      <c r="FV39" s="2" t="s">
        <v>325</v>
      </c>
      <c r="FW39" s="2" t="s">
        <v>304</v>
      </c>
      <c r="FX39" s="2" t="s">
        <v>427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325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325</v>
      </c>
      <c r="KW39" s="2" t="s">
        <v>384</v>
      </c>
      <c r="KX39" s="2" t="s">
        <v>142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449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450</v>
      </c>
      <c r="G40" s="2" t="s">
        <v>450</v>
      </c>
      <c r="H40" s="2" t="s">
        <v>450</v>
      </c>
      <c r="I40" s="2" t="s">
        <v>371</v>
      </c>
      <c r="J40" s="2" t="s">
        <v>451</v>
      </c>
      <c r="K40" s="2" t="s">
        <v>373</v>
      </c>
      <c r="L40" s="3">
        <v>27.69</v>
      </c>
      <c r="M40" s="3">
        <v>29.07</v>
      </c>
      <c r="N40" s="3">
        <v>84.99</v>
      </c>
      <c r="O40" s="2" t="s">
        <v>139</v>
      </c>
      <c r="P40" s="2" t="s">
        <v>189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225</v>
      </c>
      <c r="Z40" s="4">
        <v>191</v>
      </c>
      <c r="AA40" s="4">
        <f>=ROUNDDOWN(61.6129032258065,0)</f>
      </c>
      <c r="AB40" s="5">
        <v>3.1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9</v>
      </c>
      <c r="AQ40" s="8">
        <v>345.29</v>
      </c>
      <c r="AR40" s="4">
        <v>3</v>
      </c>
      <c r="AS40" s="8">
        <v>122.59</v>
      </c>
      <c r="AT40" s="7">
        <v>2</v>
      </c>
      <c r="AU40" s="7">
        <v>1.8166</v>
      </c>
      <c r="AV40" s="4">
        <v>9</v>
      </c>
      <c r="AW40" s="8">
        <v>345.29</v>
      </c>
      <c r="AX40" s="4">
        <v>3</v>
      </c>
      <c r="AY40" s="8">
        <v>122.59</v>
      </c>
      <c r="AZ40" s="7">
        <v>2</v>
      </c>
      <c r="BA40" s="7">
        <v>1.8166</v>
      </c>
      <c r="BB40" s="7">
        <v>1</v>
      </c>
      <c r="BC40" s="4">
        <v>15</v>
      </c>
      <c r="BD40" s="8">
        <v>659.65</v>
      </c>
      <c r="BE40" s="4">
        <v>55</v>
      </c>
      <c r="BF40" s="8">
        <v>1692.08</v>
      </c>
      <c r="BG40" s="7">
        <v>-0.7273</v>
      </c>
      <c r="BH40" s="7">
        <v>-0.6102</v>
      </c>
      <c r="BI40" s="7">
        <v>0.5234</v>
      </c>
      <c r="BJ40" s="4">
        <v>9</v>
      </c>
      <c r="BK40" s="8">
        <v>345.29</v>
      </c>
      <c r="BL40" s="2" t="s">
        <v>452</v>
      </c>
      <c r="BM40" s="7">
        <v>1</v>
      </c>
      <c r="BN40" s="7">
        <v>1</v>
      </c>
      <c r="BO40" s="4">
        <v>3</v>
      </c>
      <c r="BP40" s="8">
        <v>161.81</v>
      </c>
      <c r="BQ40" s="4">
        <v>1</v>
      </c>
      <c r="BR40" s="8">
        <v>67.99</v>
      </c>
      <c r="BS40" s="7">
        <v>2</v>
      </c>
      <c r="BT40" s="7">
        <v>1.3799</v>
      </c>
      <c r="BU40" s="2" t="s">
        <v>148</v>
      </c>
      <c r="BV40" s="2" t="s">
        <v>139</v>
      </c>
      <c r="BW40" s="2" t="s">
        <v>282</v>
      </c>
      <c r="BX40" s="2" t="s">
        <v>192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312</v>
      </c>
      <c r="CJ40" s="2" t="s">
        <v>378</v>
      </c>
      <c r="CK40" s="2" t="s">
        <v>453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139</v>
      </c>
      <c r="CW40" s="2" t="s">
        <v>142</v>
      </c>
      <c r="CX40" s="2" t="s">
        <v>308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139</v>
      </c>
      <c r="DJ40" s="2" t="s">
        <v>195</v>
      </c>
      <c r="DK40" s="2" t="s">
        <v>202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198</v>
      </c>
      <c r="DY40" s="2" t="s">
        <v>151</v>
      </c>
      <c r="DZ40" s="2" t="s">
        <v>151</v>
      </c>
      <c r="EA40" s="2" t="s">
        <v>142</v>
      </c>
      <c r="EB40" s="4">
        <v>2</v>
      </c>
      <c r="EC40" s="8">
        <v>61.6</v>
      </c>
      <c r="ED40" s="4">
        <v>2</v>
      </c>
      <c r="EE40" s="8">
        <v>54.6</v>
      </c>
      <c r="EF40" s="7"/>
      <c r="EG40" s="7">
        <v>0.1282</v>
      </c>
      <c r="EH40" s="2" t="s">
        <v>148</v>
      </c>
      <c r="EI40" s="2" t="s">
        <v>139</v>
      </c>
      <c r="EJ40" s="2" t="s">
        <v>381</v>
      </c>
      <c r="EK40" s="2" t="s">
        <v>454</v>
      </c>
      <c r="EL40" s="2" t="s">
        <v>151</v>
      </c>
      <c r="EM40" s="2" t="s">
        <v>151</v>
      </c>
      <c r="EN40" s="2" t="s">
        <v>142</v>
      </c>
      <c r="EO40" s="4">
        <v>4</v>
      </c>
      <c r="EP40" s="8">
        <v>121.88</v>
      </c>
      <c r="EQ40" s="4"/>
      <c r="ER40" s="8"/>
      <c r="ES40" s="7"/>
      <c r="ET40" s="7"/>
      <c r="EU40" s="2" t="s">
        <v>148</v>
      </c>
      <c r="EV40" s="2" t="s">
        <v>139</v>
      </c>
      <c r="EW40" s="2" t="s">
        <v>382</v>
      </c>
      <c r="EX40" s="2" t="s">
        <v>455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282</v>
      </c>
      <c r="FK40" s="2" t="s">
        <v>456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304</v>
      </c>
      <c r="FX40" s="2" t="s">
        <v>457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139</v>
      </c>
      <c r="JJ40" s="2" t="s">
        <v>227</v>
      </c>
      <c r="JK40" s="2" t="s">
        <v>458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384</v>
      </c>
      <c r="KX40" s="2" t="s">
        <v>385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>
        <v>191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459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450</v>
      </c>
      <c r="G41" s="2" t="s">
        <v>450</v>
      </c>
      <c r="H41" s="2" t="s">
        <v>450</v>
      </c>
      <c r="I41" s="2" t="s">
        <v>371</v>
      </c>
      <c r="J41" s="2" t="s">
        <v>451</v>
      </c>
      <c r="K41" s="2" t="s">
        <v>403</v>
      </c>
      <c r="L41" s="3">
        <v>27.69</v>
      </c>
      <c r="M41" s="3">
        <v>29.07</v>
      </c>
      <c r="N41" s="3">
        <v>84.99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225</v>
      </c>
      <c r="Z41" s="4">
        <v>86</v>
      </c>
      <c r="AA41" s="4">
        <f>=ROUNDDOWN(45.2631578947368,0)</f>
      </c>
      <c r="AB41" s="5">
        <v>1.9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6</v>
      </c>
      <c r="AQ41" s="8">
        <v>314.36</v>
      </c>
      <c r="AR41" s="4">
        <v>11</v>
      </c>
      <c r="AS41" s="8">
        <v>346.45</v>
      </c>
      <c r="AT41" s="7">
        <v>-0.4545</v>
      </c>
      <c r="AU41" s="7">
        <v>-0.0926</v>
      </c>
      <c r="AV41" s="4">
        <v>6</v>
      </c>
      <c r="AW41" s="8">
        <v>314.36</v>
      </c>
      <c r="AX41" s="4">
        <v>11</v>
      </c>
      <c r="AY41" s="8">
        <v>346.45</v>
      </c>
      <c r="AZ41" s="7">
        <v>-0.4545</v>
      </c>
      <c r="BA41" s="7">
        <v>-0.0926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0.4766</v>
      </c>
      <c r="BJ41" s="4">
        <v>6</v>
      </c>
      <c r="BK41" s="8">
        <v>314.36</v>
      </c>
      <c r="BL41" s="2" t="s">
        <v>460</v>
      </c>
      <c r="BM41" s="7">
        <v>1</v>
      </c>
      <c r="BN41" s="7">
        <v>1</v>
      </c>
      <c r="BO41" s="4">
        <v>5</v>
      </c>
      <c r="BP41" s="8">
        <v>281.47</v>
      </c>
      <c r="BQ41" s="4">
        <v>1</v>
      </c>
      <c r="BR41" s="8">
        <v>67.99</v>
      </c>
      <c r="BS41" s="7">
        <v>4</v>
      </c>
      <c r="BT41" s="7">
        <v>3.1399</v>
      </c>
      <c r="BU41" s="2" t="s">
        <v>148</v>
      </c>
      <c r="BV41" s="2" t="s">
        <v>139</v>
      </c>
      <c r="BW41" s="2" t="s">
        <v>282</v>
      </c>
      <c r="BX41" s="2" t="s">
        <v>435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312</v>
      </c>
      <c r="CJ41" s="2" t="s">
        <v>378</v>
      </c>
      <c r="CK41" s="2" t="s">
        <v>461</v>
      </c>
      <c r="CL41" s="2" t="s">
        <v>151</v>
      </c>
      <c r="CM41" s="2" t="s">
        <v>151</v>
      </c>
      <c r="CN41" s="2" t="s">
        <v>142</v>
      </c>
      <c r="CO41" s="4"/>
      <c r="CP41" s="8"/>
      <c r="CQ41" s="4">
        <v>2</v>
      </c>
      <c r="CR41" s="8">
        <v>56.94</v>
      </c>
      <c r="CS41" s="7">
        <v>-1</v>
      </c>
      <c r="CT41" s="7">
        <v>-1</v>
      </c>
      <c r="CU41" s="2" t="s">
        <v>148</v>
      </c>
      <c r="CV41" s="2" t="s">
        <v>139</v>
      </c>
      <c r="CW41" s="2" t="s">
        <v>142</v>
      </c>
      <c r="CX41" s="2" t="s">
        <v>308</v>
      </c>
      <c r="CY41" s="2" t="s">
        <v>151</v>
      </c>
      <c r="CZ41" s="2" t="s">
        <v>151</v>
      </c>
      <c r="DA41" s="2" t="s">
        <v>142</v>
      </c>
      <c r="DB41" s="4"/>
      <c r="DC41" s="8"/>
      <c r="DD41" s="4">
        <v>2</v>
      </c>
      <c r="DE41" s="8">
        <v>46.8</v>
      </c>
      <c r="DF41" s="7">
        <v>-1</v>
      </c>
      <c r="DG41" s="7">
        <v>-1</v>
      </c>
      <c r="DH41" s="2" t="s">
        <v>148</v>
      </c>
      <c r="DI41" s="2" t="s">
        <v>139</v>
      </c>
      <c r="DJ41" s="2" t="s">
        <v>195</v>
      </c>
      <c r="DK41" s="2" t="s">
        <v>196</v>
      </c>
      <c r="DL41" s="2" t="s">
        <v>151</v>
      </c>
      <c r="DM41" s="2" t="s">
        <v>151</v>
      </c>
      <c r="DN41" s="2" t="s">
        <v>142</v>
      </c>
      <c r="DO41" s="4">
        <v>1</v>
      </c>
      <c r="DP41" s="8">
        <v>32.89</v>
      </c>
      <c r="DQ41" s="4">
        <v>6</v>
      </c>
      <c r="DR41" s="8">
        <v>174.72</v>
      </c>
      <c r="DS41" s="7">
        <v>-0.8333</v>
      </c>
      <c r="DT41" s="7">
        <v>-0.8118</v>
      </c>
      <c r="DU41" s="2" t="s">
        <v>148</v>
      </c>
      <c r="DV41" s="2" t="s">
        <v>139</v>
      </c>
      <c r="DW41" s="2" t="s">
        <v>197</v>
      </c>
      <c r="DX41" s="2" t="s">
        <v>462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381</v>
      </c>
      <c r="EK41" s="2" t="s">
        <v>170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382</v>
      </c>
      <c r="EX41" s="2" t="s">
        <v>142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282</v>
      </c>
      <c r="FK41" s="2" t="s">
        <v>337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304</v>
      </c>
      <c r="FX41" s="2" t="s">
        <v>463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384</v>
      </c>
      <c r="KX41" s="2" t="s">
        <v>385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>
        <v>86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464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450</v>
      </c>
      <c r="G42" s="2" t="s">
        <v>450</v>
      </c>
      <c r="H42" s="2" t="s">
        <v>450</v>
      </c>
      <c r="I42" s="2" t="s">
        <v>371</v>
      </c>
      <c r="J42" s="2" t="s">
        <v>451</v>
      </c>
      <c r="K42" s="2" t="s">
        <v>281</v>
      </c>
      <c r="L42" s="3">
        <v>24.76</v>
      </c>
      <c r="M42" s="3">
        <v>26</v>
      </c>
      <c r="N42" s="3">
        <v>79.99</v>
      </c>
      <c r="O42" s="2" t="s">
        <v>445</v>
      </c>
      <c r="P42" s="2" t="s">
        <v>323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225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19</v>
      </c>
      <c r="AS42" s="8">
        <v>537.94</v>
      </c>
      <c r="AT42" s="7">
        <v>-1</v>
      </c>
      <c r="AU42" s="7">
        <v>-1</v>
      </c>
      <c r="AV42" s="4"/>
      <c r="AW42" s="8"/>
      <c r="AX42" s="4">
        <v>19</v>
      </c>
      <c r="AY42" s="8">
        <v>537.94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465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325</v>
      </c>
      <c r="BW42" s="2" t="s">
        <v>282</v>
      </c>
      <c r="BX42" s="2" t="s">
        <v>211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325</v>
      </c>
      <c r="CJ42" s="2" t="s">
        <v>378</v>
      </c>
      <c r="CK42" s="2" t="s">
        <v>157</v>
      </c>
      <c r="CL42" s="2" t="s">
        <v>151</v>
      </c>
      <c r="CM42" s="2" t="s">
        <v>151</v>
      </c>
      <c r="CN42" s="2" t="s">
        <v>142</v>
      </c>
      <c r="CO42" s="4"/>
      <c r="CP42" s="8"/>
      <c r="CQ42" s="4">
        <v>4</v>
      </c>
      <c r="CR42" s="8">
        <v>113.88</v>
      </c>
      <c r="CS42" s="7">
        <v>-1</v>
      </c>
      <c r="CT42" s="7">
        <v>-1</v>
      </c>
      <c r="CU42" s="2" t="s">
        <v>148</v>
      </c>
      <c r="CV42" s="2" t="s">
        <v>325</v>
      </c>
      <c r="CW42" s="2" t="s">
        <v>142</v>
      </c>
      <c r="CX42" s="2" t="s">
        <v>466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325</v>
      </c>
      <c r="DJ42" s="2" t="s">
        <v>195</v>
      </c>
      <c r="DK42" s="2" t="s">
        <v>197</v>
      </c>
      <c r="DL42" s="2" t="s">
        <v>151</v>
      </c>
      <c r="DM42" s="2" t="s">
        <v>151</v>
      </c>
      <c r="DN42" s="2" t="s">
        <v>142</v>
      </c>
      <c r="DO42" s="4"/>
      <c r="DP42" s="8"/>
      <c r="DQ42" s="4">
        <v>8</v>
      </c>
      <c r="DR42" s="8">
        <v>232.96</v>
      </c>
      <c r="DS42" s="7">
        <v>-1</v>
      </c>
      <c r="DT42" s="7">
        <v>-1</v>
      </c>
      <c r="DU42" s="2" t="s">
        <v>148</v>
      </c>
      <c r="DV42" s="2" t="s">
        <v>325</v>
      </c>
      <c r="DW42" s="2" t="s">
        <v>197</v>
      </c>
      <c r="DX42" s="2" t="s">
        <v>198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7</v>
      </c>
      <c r="EE42" s="8">
        <v>191.1</v>
      </c>
      <c r="EF42" s="7">
        <v>-1</v>
      </c>
      <c r="EG42" s="7">
        <v>-1</v>
      </c>
      <c r="EH42" s="2" t="s">
        <v>148</v>
      </c>
      <c r="EI42" s="2" t="s">
        <v>325</v>
      </c>
      <c r="EJ42" s="2" t="s">
        <v>381</v>
      </c>
      <c r="EK42" s="2" t="s">
        <v>467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325</v>
      </c>
      <c r="EW42" s="2" t="s">
        <v>382</v>
      </c>
      <c r="EX42" s="2" t="s">
        <v>142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325</v>
      </c>
      <c r="FJ42" s="2" t="s">
        <v>282</v>
      </c>
      <c r="FK42" s="2" t="s">
        <v>307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325</v>
      </c>
      <c r="FW42" s="2" t="s">
        <v>304</v>
      </c>
      <c r="FX42" s="2" t="s">
        <v>468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325</v>
      </c>
      <c r="JJ42" s="2" t="s">
        <v>227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325</v>
      </c>
      <c r="KW42" s="2" t="s">
        <v>384</v>
      </c>
      <c r="KX42" s="2" t="s">
        <v>142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469</v>
      </c>
      <c r="B43" s="2" t="s">
        <v>131</v>
      </c>
      <c r="C43" s="2" t="s">
        <v>132</v>
      </c>
      <c r="D43" s="2" t="s">
        <v>368</v>
      </c>
      <c r="E43" s="2" t="s">
        <v>369</v>
      </c>
      <c r="F43" s="2" t="s">
        <v>450</v>
      </c>
      <c r="G43" s="2" t="s">
        <v>450</v>
      </c>
      <c r="H43" s="2" t="s">
        <v>450</v>
      </c>
      <c r="I43" s="2" t="s">
        <v>371</v>
      </c>
      <c r="J43" s="2" t="s">
        <v>451</v>
      </c>
      <c r="K43" s="2" t="s">
        <v>188</v>
      </c>
      <c r="L43" s="3">
        <v>24.76</v>
      </c>
      <c r="M43" s="3">
        <v>26</v>
      </c>
      <c r="N43" s="3">
        <v>79.99</v>
      </c>
      <c r="O43" s="2" t="s">
        <v>322</v>
      </c>
      <c r="P43" s="2" t="s">
        <v>323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144</v>
      </c>
      <c r="W43" s="2" t="s">
        <v>145</v>
      </c>
      <c r="X43" s="2" t="s">
        <v>142</v>
      </c>
      <c r="Y43" s="2" t="s">
        <v>225</v>
      </c>
      <c r="Z43" s="4"/>
      <c r="AA43" s="4">
        <f>=ROUNDDOWN({0},0)</f>
      </c>
      <c r="AB43" s="5">
        <v>1</v>
      </c>
      <c r="AC43" s="2" t="s">
        <v>142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22</v>
      </c>
      <c r="AS43" s="8">
        <v>685.1</v>
      </c>
      <c r="AT43" s="7">
        <v>-1</v>
      </c>
      <c r="AU43" s="7">
        <v>-1</v>
      </c>
      <c r="AV43" s="4"/>
      <c r="AW43" s="8"/>
      <c r="AX43" s="4">
        <v>22</v>
      </c>
      <c r="AY43" s="8">
        <v>685.1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470</v>
      </c>
      <c r="BM43" s="7"/>
      <c r="BN43" s="7"/>
      <c r="BO43" s="4"/>
      <c r="BP43" s="8"/>
      <c r="BQ43" s="4">
        <v>2</v>
      </c>
      <c r="BR43" s="8">
        <v>135.98</v>
      </c>
      <c r="BS43" s="7">
        <v>-1</v>
      </c>
      <c r="BT43" s="7">
        <v>-1</v>
      </c>
      <c r="BU43" s="2" t="s">
        <v>148</v>
      </c>
      <c r="BV43" s="2" t="s">
        <v>325</v>
      </c>
      <c r="BW43" s="2" t="s">
        <v>282</v>
      </c>
      <c r="BX43" s="2" t="s">
        <v>253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325</v>
      </c>
      <c r="CJ43" s="2" t="s">
        <v>378</v>
      </c>
      <c r="CK43" s="2" t="s">
        <v>471</v>
      </c>
      <c r="CL43" s="2" t="s">
        <v>151</v>
      </c>
      <c r="CM43" s="2" t="s">
        <v>151</v>
      </c>
      <c r="CN43" s="2" t="s">
        <v>142</v>
      </c>
      <c r="CO43" s="4"/>
      <c r="CP43" s="8"/>
      <c r="CQ43" s="4">
        <v>4</v>
      </c>
      <c r="CR43" s="8">
        <v>113.88</v>
      </c>
      <c r="CS43" s="7">
        <v>-1</v>
      </c>
      <c r="CT43" s="7">
        <v>-1</v>
      </c>
      <c r="CU43" s="2" t="s">
        <v>148</v>
      </c>
      <c r="CV43" s="2" t="s">
        <v>325</v>
      </c>
      <c r="CW43" s="2" t="s">
        <v>142</v>
      </c>
      <c r="CX43" s="2" t="s">
        <v>380</v>
      </c>
      <c r="CY43" s="2" t="s">
        <v>151</v>
      </c>
      <c r="CZ43" s="2" t="s">
        <v>151</v>
      </c>
      <c r="DA43" s="2" t="s">
        <v>142</v>
      </c>
      <c r="DB43" s="4"/>
      <c r="DC43" s="8"/>
      <c r="DD43" s="4">
        <v>2</v>
      </c>
      <c r="DE43" s="8">
        <v>41.6</v>
      </c>
      <c r="DF43" s="7">
        <v>-1</v>
      </c>
      <c r="DG43" s="7">
        <v>-1</v>
      </c>
      <c r="DH43" s="2" t="s">
        <v>148</v>
      </c>
      <c r="DI43" s="2" t="s">
        <v>325</v>
      </c>
      <c r="DJ43" s="2" t="s">
        <v>195</v>
      </c>
      <c r="DK43" s="2" t="s">
        <v>472</v>
      </c>
      <c r="DL43" s="2" t="s">
        <v>151</v>
      </c>
      <c r="DM43" s="2" t="s">
        <v>151</v>
      </c>
      <c r="DN43" s="2" t="s">
        <v>142</v>
      </c>
      <c r="DO43" s="4"/>
      <c r="DP43" s="8"/>
      <c r="DQ43" s="4">
        <v>5</v>
      </c>
      <c r="DR43" s="8">
        <v>145.6</v>
      </c>
      <c r="DS43" s="7">
        <v>-1</v>
      </c>
      <c r="DT43" s="7">
        <v>-1</v>
      </c>
      <c r="DU43" s="2" t="s">
        <v>148</v>
      </c>
      <c r="DV43" s="2" t="s">
        <v>325</v>
      </c>
      <c r="DW43" s="2" t="s">
        <v>197</v>
      </c>
      <c r="DX43" s="2" t="s">
        <v>390</v>
      </c>
      <c r="DY43" s="2" t="s">
        <v>151</v>
      </c>
      <c r="DZ43" s="2" t="s">
        <v>151</v>
      </c>
      <c r="EA43" s="2" t="s">
        <v>142</v>
      </c>
      <c r="EB43" s="4"/>
      <c r="EC43" s="8"/>
      <c r="ED43" s="4">
        <v>6</v>
      </c>
      <c r="EE43" s="8">
        <v>163.8</v>
      </c>
      <c r="EF43" s="7">
        <v>-1</v>
      </c>
      <c r="EG43" s="7">
        <v>-1</v>
      </c>
      <c r="EH43" s="2" t="s">
        <v>148</v>
      </c>
      <c r="EI43" s="2" t="s">
        <v>325</v>
      </c>
      <c r="EJ43" s="2" t="s">
        <v>381</v>
      </c>
      <c r="EK43" s="2" t="s">
        <v>284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325</v>
      </c>
      <c r="EW43" s="2" t="s">
        <v>382</v>
      </c>
      <c r="EX43" s="2" t="s">
        <v>142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325</v>
      </c>
      <c r="FJ43" s="2" t="s">
        <v>282</v>
      </c>
      <c r="FK43" s="2" t="s">
        <v>225</v>
      </c>
      <c r="FL43" s="2" t="s">
        <v>151</v>
      </c>
      <c r="FM43" s="2" t="s">
        <v>151</v>
      </c>
      <c r="FN43" s="2" t="s">
        <v>142</v>
      </c>
      <c r="FO43" s="4"/>
      <c r="FP43" s="8"/>
      <c r="FQ43" s="4">
        <v>3</v>
      </c>
      <c r="FR43" s="8">
        <v>84.24</v>
      </c>
      <c r="FS43" s="7">
        <v>-1</v>
      </c>
      <c r="FT43" s="7">
        <v>-1</v>
      </c>
      <c r="FU43" s="2" t="s">
        <v>148</v>
      </c>
      <c r="FV43" s="2" t="s">
        <v>325</v>
      </c>
      <c r="FW43" s="2" t="s">
        <v>304</v>
      </c>
      <c r="FX43" s="2" t="s">
        <v>473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325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325</v>
      </c>
      <c r="KW43" s="2" t="s">
        <v>384</v>
      </c>
      <c r="KX43" s="2" t="s">
        <v>142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474</v>
      </c>
      <c r="B44" s="2" t="s">
        <v>131</v>
      </c>
      <c r="C44" s="2" t="s">
        <v>132</v>
      </c>
      <c r="D44" s="2" t="s">
        <v>475</v>
      </c>
      <c r="E44" s="2" t="s">
        <v>476</v>
      </c>
      <c r="F44" s="2" t="s">
        <v>477</v>
      </c>
      <c r="G44" s="2" t="s">
        <v>477</v>
      </c>
      <c r="H44" s="2" t="s">
        <v>477</v>
      </c>
      <c r="I44" s="2" t="s">
        <v>478</v>
      </c>
      <c r="J44" s="2" t="s">
        <v>137</v>
      </c>
      <c r="K44" s="2" t="s">
        <v>479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323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480</v>
      </c>
      <c r="V44" s="2" t="s">
        <v>375</v>
      </c>
      <c r="W44" s="2" t="s">
        <v>145</v>
      </c>
      <c r="X44" s="2" t="s">
        <v>142</v>
      </c>
      <c r="Y44" s="2" t="s">
        <v>282</v>
      </c>
      <c r="Z44" s="4">
        <v>4</v>
      </c>
      <c r="AA44" s="4">
        <f>=ROUNDDOWN(4,0)</f>
      </c>
      <c r="AB44" s="5">
        <v>1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9</v>
      </c>
      <c r="AQ44" s="8">
        <v>829.45</v>
      </c>
      <c r="AR44" s="4">
        <v>7</v>
      </c>
      <c r="AS44" s="8">
        <v>737.13</v>
      </c>
      <c r="AT44" s="7">
        <v>0.2857</v>
      </c>
      <c r="AU44" s="7">
        <v>0.1252</v>
      </c>
      <c r="AV44" s="4">
        <v>24</v>
      </c>
      <c r="AW44" s="8">
        <v>2574.78</v>
      </c>
      <c r="AX44" s="4">
        <v>13</v>
      </c>
      <c r="AY44" s="8">
        <v>1404.22</v>
      </c>
      <c r="AZ44" s="7">
        <v>0.8462</v>
      </c>
      <c r="BA44" s="7">
        <v>0.8336</v>
      </c>
      <c r="BB44" s="7">
        <v>0.3221</v>
      </c>
      <c r="BC44" s="4">
        <v>35</v>
      </c>
      <c r="BD44" s="8">
        <v>3746.31</v>
      </c>
      <c r="BE44" s="4">
        <v>24</v>
      </c>
      <c r="BF44" s="8">
        <v>2602.69</v>
      </c>
      <c r="BG44" s="7">
        <v>0.4583</v>
      </c>
      <c r="BH44" s="7">
        <v>0.4394</v>
      </c>
      <c r="BI44" s="7">
        <v>0.6873</v>
      </c>
      <c r="BJ44" s="4">
        <v>9</v>
      </c>
      <c r="BK44" s="8">
        <v>829.45</v>
      </c>
      <c r="BL44" s="2" t="s">
        <v>481</v>
      </c>
      <c r="BM44" s="7">
        <v>1</v>
      </c>
      <c r="BN44" s="7">
        <v>1</v>
      </c>
      <c r="BO44" s="4">
        <v>8</v>
      </c>
      <c r="BP44" s="8">
        <v>784.76</v>
      </c>
      <c r="BQ44" s="4">
        <v>1</v>
      </c>
      <c r="BR44" s="8">
        <v>212.49</v>
      </c>
      <c r="BS44" s="7">
        <v>7</v>
      </c>
      <c r="BT44" s="7">
        <v>2.6932</v>
      </c>
      <c r="BU44" s="2" t="s">
        <v>148</v>
      </c>
      <c r="BV44" s="2" t="s">
        <v>139</v>
      </c>
      <c r="BW44" s="2" t="s">
        <v>225</v>
      </c>
      <c r="BX44" s="2" t="s">
        <v>482</v>
      </c>
      <c r="BY44" s="2" t="s">
        <v>151</v>
      </c>
      <c r="BZ44" s="2" t="s">
        <v>151</v>
      </c>
      <c r="CA44" s="2" t="s">
        <v>142</v>
      </c>
      <c r="CB44" s="4"/>
      <c r="CC44" s="8"/>
      <c r="CD44" s="4">
        <v>1</v>
      </c>
      <c r="CE44" s="8">
        <v>96.53</v>
      </c>
      <c r="CF44" s="7">
        <v>-1</v>
      </c>
      <c r="CG44" s="7">
        <v>-1</v>
      </c>
      <c r="CH44" s="2" t="s">
        <v>148</v>
      </c>
      <c r="CI44" s="2" t="s">
        <v>139</v>
      </c>
      <c r="CJ44" s="2" t="s">
        <v>483</v>
      </c>
      <c r="CK44" s="2" t="s">
        <v>173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238</v>
      </c>
      <c r="CV44" s="2" t="s">
        <v>139</v>
      </c>
      <c r="CW44" s="2" t="s">
        <v>142</v>
      </c>
      <c r="CX44" s="2" t="s">
        <v>142</v>
      </c>
      <c r="CY44" s="2" t="s">
        <v>151</v>
      </c>
      <c r="CZ44" s="2" t="s">
        <v>151</v>
      </c>
      <c r="DA44" s="2" t="s">
        <v>142</v>
      </c>
      <c r="DB44" s="4">
        <v>1</v>
      </c>
      <c r="DC44" s="8">
        <v>44.69</v>
      </c>
      <c r="DD44" s="4">
        <v>2</v>
      </c>
      <c r="DE44" s="8">
        <v>134.07</v>
      </c>
      <c r="DF44" s="7">
        <v>-0.5</v>
      </c>
      <c r="DG44" s="7">
        <v>-0.6667</v>
      </c>
      <c r="DH44" s="2" t="s">
        <v>148</v>
      </c>
      <c r="DI44" s="2" t="s">
        <v>139</v>
      </c>
      <c r="DJ44" s="2" t="s">
        <v>195</v>
      </c>
      <c r="DK44" s="2" t="s">
        <v>196</v>
      </c>
      <c r="DL44" s="2" t="s">
        <v>151</v>
      </c>
      <c r="DM44" s="2" t="s">
        <v>151</v>
      </c>
      <c r="DN44" s="2" t="s">
        <v>142</v>
      </c>
      <c r="DO44" s="4"/>
      <c r="DP44" s="8"/>
      <c r="DQ44" s="4">
        <v>2</v>
      </c>
      <c r="DR44" s="8">
        <v>200.2</v>
      </c>
      <c r="DS44" s="7">
        <v>-1</v>
      </c>
      <c r="DT44" s="7">
        <v>-1</v>
      </c>
      <c r="DU44" s="2" t="s">
        <v>148</v>
      </c>
      <c r="DV44" s="2" t="s">
        <v>139</v>
      </c>
      <c r="DW44" s="2" t="s">
        <v>197</v>
      </c>
      <c r="DX44" s="2" t="s">
        <v>390</v>
      </c>
      <c r="DY44" s="2" t="s">
        <v>151</v>
      </c>
      <c r="DZ44" s="2" t="s">
        <v>151</v>
      </c>
      <c r="EA44" s="2" t="s">
        <v>142</v>
      </c>
      <c r="EB44" s="4"/>
      <c r="EC44" s="8"/>
      <c r="ED44" s="4">
        <v>1</v>
      </c>
      <c r="EE44" s="8">
        <v>93.84</v>
      </c>
      <c r="EF44" s="7">
        <v>-1</v>
      </c>
      <c r="EG44" s="7">
        <v>-1</v>
      </c>
      <c r="EH44" s="2" t="s">
        <v>148</v>
      </c>
      <c r="EI44" s="2" t="s">
        <v>139</v>
      </c>
      <c r="EJ44" s="2" t="s">
        <v>199</v>
      </c>
      <c r="EK44" s="2" t="s">
        <v>149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201</v>
      </c>
      <c r="EX44" s="2" t="s">
        <v>173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282</v>
      </c>
      <c r="FK44" s="2" t="s">
        <v>484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485</v>
      </c>
      <c r="FX44" s="2" t="s">
        <v>351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206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208</v>
      </c>
      <c r="KX44" s="2" t="s">
        <v>486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>
        <v>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487</v>
      </c>
      <c r="B45" s="2" t="s">
        <v>131</v>
      </c>
      <c r="C45" s="2" t="s">
        <v>132</v>
      </c>
      <c r="D45" s="2" t="s">
        <v>475</v>
      </c>
      <c r="E45" s="2" t="s">
        <v>476</v>
      </c>
      <c r="F45" s="2" t="s">
        <v>477</v>
      </c>
      <c r="G45" s="2" t="s">
        <v>477</v>
      </c>
      <c r="H45" s="2" t="s">
        <v>477</v>
      </c>
      <c r="I45" s="2" t="s">
        <v>478</v>
      </c>
      <c r="J45" s="2" t="s">
        <v>167</v>
      </c>
      <c r="K45" s="2" t="s">
        <v>479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323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480</v>
      </c>
      <c r="V45" s="2" t="s">
        <v>375</v>
      </c>
      <c r="W45" s="2" t="s">
        <v>145</v>
      </c>
      <c r="X45" s="2" t="s">
        <v>142</v>
      </c>
      <c r="Y45" s="2" t="s">
        <v>282</v>
      </c>
      <c r="Z45" s="4">
        <v>54</v>
      </c>
      <c r="AA45" s="4">
        <f>=ROUNDDOWN(18.6206896551724,0)</f>
      </c>
      <c r="AB45" s="5">
        <v>2.9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15</v>
      </c>
      <c r="AQ45" s="8">
        <v>1745.33</v>
      </c>
      <c r="AR45" s="4">
        <v>6</v>
      </c>
      <c r="AS45" s="8">
        <v>667.09</v>
      </c>
      <c r="AT45" s="7">
        <v>1.5</v>
      </c>
      <c r="AU45" s="7">
        <v>1.6163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0.6779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15</v>
      </c>
      <c r="BK45" s="8">
        <v>1745.33</v>
      </c>
      <c r="BL45" s="2" t="s">
        <v>488</v>
      </c>
      <c r="BM45" s="7">
        <v>1</v>
      </c>
      <c r="BN45" s="7">
        <v>1</v>
      </c>
      <c r="BO45" s="4">
        <v>10</v>
      </c>
      <c r="BP45" s="8">
        <v>1257.14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225</v>
      </c>
      <c r="BX45" s="2" t="s">
        <v>489</v>
      </c>
      <c r="BY45" s="2" t="s">
        <v>151</v>
      </c>
      <c r="BZ45" s="2" t="s">
        <v>151</v>
      </c>
      <c r="CA45" s="2" t="s">
        <v>142</v>
      </c>
      <c r="CB45" s="4">
        <v>1</v>
      </c>
      <c r="CC45" s="8">
        <v>115.83</v>
      </c>
      <c r="CD45" s="4"/>
      <c r="CE45" s="8"/>
      <c r="CF45" s="7"/>
      <c r="CG45" s="7"/>
      <c r="CH45" s="2" t="s">
        <v>148</v>
      </c>
      <c r="CI45" s="2" t="s">
        <v>139</v>
      </c>
      <c r="CJ45" s="2" t="s">
        <v>483</v>
      </c>
      <c r="CK45" s="2" t="s">
        <v>193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238</v>
      </c>
      <c r="CV45" s="2" t="s">
        <v>139</v>
      </c>
      <c r="CW45" s="2" t="s">
        <v>142</v>
      </c>
      <c r="CX45" s="2" t="s">
        <v>142</v>
      </c>
      <c r="CY45" s="2" t="s">
        <v>151</v>
      </c>
      <c r="CZ45" s="2" t="s">
        <v>151</v>
      </c>
      <c r="DA45" s="2" t="s">
        <v>142</v>
      </c>
      <c r="DB45" s="4">
        <v>1</v>
      </c>
      <c r="DC45" s="8">
        <v>75.07</v>
      </c>
      <c r="DD45" s="4">
        <v>1</v>
      </c>
      <c r="DE45" s="8">
        <v>85.8</v>
      </c>
      <c r="DF45" s="7"/>
      <c r="DG45" s="7">
        <v>-0.1251</v>
      </c>
      <c r="DH45" s="2" t="s">
        <v>148</v>
      </c>
      <c r="DI45" s="2" t="s">
        <v>139</v>
      </c>
      <c r="DJ45" s="2" t="s">
        <v>195</v>
      </c>
      <c r="DK45" s="2" t="s">
        <v>490</v>
      </c>
      <c r="DL45" s="2" t="s">
        <v>151</v>
      </c>
      <c r="DM45" s="2" t="s">
        <v>151</v>
      </c>
      <c r="DN45" s="2" t="s">
        <v>142</v>
      </c>
      <c r="DO45" s="4">
        <v>1</v>
      </c>
      <c r="DP45" s="8">
        <v>72.07</v>
      </c>
      <c r="DQ45" s="4">
        <v>2</v>
      </c>
      <c r="DR45" s="8">
        <v>240.24</v>
      </c>
      <c r="DS45" s="7">
        <v>-0.5</v>
      </c>
      <c r="DT45" s="7">
        <v>-0.7</v>
      </c>
      <c r="DU45" s="2" t="s">
        <v>148</v>
      </c>
      <c r="DV45" s="2" t="s">
        <v>139</v>
      </c>
      <c r="DW45" s="2" t="s">
        <v>197</v>
      </c>
      <c r="DX45" s="2" t="s">
        <v>198</v>
      </c>
      <c r="DY45" s="2" t="s">
        <v>151</v>
      </c>
      <c r="DZ45" s="2" t="s">
        <v>151</v>
      </c>
      <c r="EA45" s="2" t="s">
        <v>142</v>
      </c>
      <c r="EB45" s="4">
        <v>1</v>
      </c>
      <c r="EC45" s="8">
        <v>112.61</v>
      </c>
      <c r="ED45" s="4">
        <v>2</v>
      </c>
      <c r="EE45" s="8">
        <v>225.22</v>
      </c>
      <c r="EF45" s="7">
        <v>-0.5</v>
      </c>
      <c r="EG45" s="7">
        <v>-0.5</v>
      </c>
      <c r="EH45" s="2" t="s">
        <v>148</v>
      </c>
      <c r="EI45" s="2" t="s">
        <v>139</v>
      </c>
      <c r="EJ45" s="2" t="s">
        <v>199</v>
      </c>
      <c r="EK45" s="2" t="s">
        <v>491</v>
      </c>
      <c r="EL45" s="2" t="s">
        <v>151</v>
      </c>
      <c r="EM45" s="2" t="s">
        <v>151</v>
      </c>
      <c r="EN45" s="2" t="s">
        <v>142</v>
      </c>
      <c r="EO45" s="4">
        <v>1</v>
      </c>
      <c r="EP45" s="8">
        <v>112.61</v>
      </c>
      <c r="EQ45" s="4"/>
      <c r="ER45" s="8"/>
      <c r="ES45" s="7"/>
      <c r="ET45" s="7"/>
      <c r="EU45" s="2" t="s">
        <v>148</v>
      </c>
      <c r="EV45" s="2" t="s">
        <v>139</v>
      </c>
      <c r="EW45" s="2" t="s">
        <v>201</v>
      </c>
      <c r="EX45" s="2" t="s">
        <v>492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282</v>
      </c>
      <c r="FK45" s="2" t="s">
        <v>225</v>
      </c>
      <c r="FL45" s="2" t="s">
        <v>151</v>
      </c>
      <c r="FM45" s="2" t="s">
        <v>151</v>
      </c>
      <c r="FN45" s="2" t="s">
        <v>142</v>
      </c>
      <c r="FO45" s="4"/>
      <c r="FP45" s="8"/>
      <c r="FQ45" s="4">
        <v>1</v>
      </c>
      <c r="FR45" s="8">
        <v>115.83</v>
      </c>
      <c r="FS45" s="7">
        <v>-1</v>
      </c>
      <c r="FT45" s="7">
        <v>-1</v>
      </c>
      <c r="FU45" s="2" t="s">
        <v>148</v>
      </c>
      <c r="FV45" s="2" t="s">
        <v>139</v>
      </c>
      <c r="FW45" s="2" t="s">
        <v>485</v>
      </c>
      <c r="FX45" s="2" t="s">
        <v>270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206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208</v>
      </c>
      <c r="KX45" s="2" t="s">
        <v>385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>
        <v>54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493</v>
      </c>
      <c r="B46" s="2" t="s">
        <v>131</v>
      </c>
      <c r="C46" s="2" t="s">
        <v>132</v>
      </c>
      <c r="D46" s="2" t="s">
        <v>475</v>
      </c>
      <c r="E46" s="2" t="s">
        <v>476</v>
      </c>
      <c r="F46" s="2" t="s">
        <v>477</v>
      </c>
      <c r="G46" s="2" t="s">
        <v>477</v>
      </c>
      <c r="H46" s="2" t="s">
        <v>477</v>
      </c>
      <c r="I46" s="2" t="s">
        <v>478</v>
      </c>
      <c r="J46" s="2" t="s">
        <v>137</v>
      </c>
      <c r="K46" s="2" t="s">
        <v>494</v>
      </c>
      <c r="L46" s="3">
        <v>85.12</v>
      </c>
      <c r="M46" s="3">
        <v>89.38</v>
      </c>
      <c r="N46" s="3">
        <v>249.99</v>
      </c>
      <c r="O46" s="2" t="s">
        <v>139</v>
      </c>
      <c r="P46" s="2" t="s">
        <v>323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480</v>
      </c>
      <c r="V46" s="2" t="s">
        <v>375</v>
      </c>
      <c r="W46" s="2" t="s">
        <v>145</v>
      </c>
      <c r="X46" s="2" t="s">
        <v>142</v>
      </c>
      <c r="Y46" s="2" t="s">
        <v>282</v>
      </c>
      <c r="Z46" s="4">
        <v>123</v>
      </c>
      <c r="AA46" s="4">
        <f>=ROUNDDOWN(87.8571428571429,0)</f>
      </c>
      <c r="AB46" s="5">
        <v>1.4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5</v>
      </c>
      <c r="AQ46" s="8">
        <v>510.12</v>
      </c>
      <c r="AR46" s="4">
        <v>5</v>
      </c>
      <c r="AS46" s="8">
        <v>559.78</v>
      </c>
      <c r="AT46" s="7"/>
      <c r="AU46" s="7">
        <v>-0.0887</v>
      </c>
      <c r="AV46" s="4">
        <v>11</v>
      </c>
      <c r="AW46" s="8">
        <v>1171.53</v>
      </c>
      <c r="AX46" s="4">
        <v>11</v>
      </c>
      <c r="AY46" s="8">
        <v>1198.47</v>
      </c>
      <c r="AZ46" s="7" t="s">
        <v>142</v>
      </c>
      <c r="BA46" s="7">
        <v>-0.0225</v>
      </c>
      <c r="BB46" s="7">
        <v>0.4354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0.3127</v>
      </c>
      <c r="BJ46" s="4">
        <v>5</v>
      </c>
      <c r="BK46" s="8">
        <v>510.12</v>
      </c>
      <c r="BL46" s="2" t="s">
        <v>495</v>
      </c>
      <c r="BM46" s="7">
        <v>1</v>
      </c>
      <c r="BN46" s="7">
        <v>1</v>
      </c>
      <c r="BO46" s="4">
        <v>3</v>
      </c>
      <c r="BP46" s="8">
        <v>359.97</v>
      </c>
      <c r="BQ46" s="4">
        <v>1</v>
      </c>
      <c r="BR46" s="8">
        <v>212.49</v>
      </c>
      <c r="BS46" s="7">
        <v>2</v>
      </c>
      <c r="BT46" s="7">
        <v>0.6941</v>
      </c>
      <c r="BU46" s="2" t="s">
        <v>148</v>
      </c>
      <c r="BV46" s="2" t="s">
        <v>139</v>
      </c>
      <c r="BW46" s="2" t="s">
        <v>225</v>
      </c>
      <c r="BX46" s="2" t="s">
        <v>326</v>
      </c>
      <c r="BY46" s="2" t="s">
        <v>151</v>
      </c>
      <c r="BZ46" s="2" t="s">
        <v>151</v>
      </c>
      <c r="CA46" s="2" t="s">
        <v>142</v>
      </c>
      <c r="CB46" s="4">
        <v>1</v>
      </c>
      <c r="CC46" s="8">
        <v>96.53</v>
      </c>
      <c r="CD46" s="4"/>
      <c r="CE46" s="8"/>
      <c r="CF46" s="7"/>
      <c r="CG46" s="7"/>
      <c r="CH46" s="2" t="s">
        <v>148</v>
      </c>
      <c r="CI46" s="2" t="s">
        <v>139</v>
      </c>
      <c r="CJ46" s="2" t="s">
        <v>483</v>
      </c>
      <c r="CK46" s="2" t="s">
        <v>215</v>
      </c>
      <c r="CL46" s="2" t="s">
        <v>151</v>
      </c>
      <c r="CM46" s="2" t="s">
        <v>151</v>
      </c>
      <c r="CN46" s="2" t="s">
        <v>142</v>
      </c>
      <c r="CO46" s="4"/>
      <c r="CP46" s="8"/>
      <c r="CQ46" s="4">
        <v>3</v>
      </c>
      <c r="CR46" s="8">
        <v>293.67</v>
      </c>
      <c r="CS46" s="7">
        <v>-1</v>
      </c>
      <c r="CT46" s="7">
        <v>-1</v>
      </c>
      <c r="CU46" s="2" t="s">
        <v>148</v>
      </c>
      <c r="CV46" s="2" t="s">
        <v>139</v>
      </c>
      <c r="CW46" s="2" t="s">
        <v>142</v>
      </c>
      <c r="CX46" s="2" t="s">
        <v>496</v>
      </c>
      <c r="CY46" s="2" t="s">
        <v>151</v>
      </c>
      <c r="CZ46" s="2" t="s">
        <v>151</v>
      </c>
      <c r="DA46" s="2" t="s">
        <v>142</v>
      </c>
      <c r="DB46" s="4">
        <v>1</v>
      </c>
      <c r="DC46" s="8">
        <v>53.62</v>
      </c>
      <c r="DD46" s="4">
        <v>1</v>
      </c>
      <c r="DE46" s="8">
        <v>53.62</v>
      </c>
      <c r="DF46" s="7"/>
      <c r="DG46" s="7"/>
      <c r="DH46" s="2" t="s">
        <v>148</v>
      </c>
      <c r="DI46" s="2" t="s">
        <v>139</v>
      </c>
      <c r="DJ46" s="2" t="s">
        <v>195</v>
      </c>
      <c r="DK46" s="2" t="s">
        <v>497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139</v>
      </c>
      <c r="DW46" s="2" t="s">
        <v>197</v>
      </c>
      <c r="DX46" s="2" t="s">
        <v>443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498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201</v>
      </c>
      <c r="EX46" s="2" t="s">
        <v>499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282</v>
      </c>
      <c r="FK46" s="2" t="s">
        <v>438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485</v>
      </c>
      <c r="FX46" s="2" t="s">
        <v>500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208</v>
      </c>
      <c r="KX46" s="2" t="s">
        <v>142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>
        <v>123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501</v>
      </c>
      <c r="B47" s="2" t="s">
        <v>131</v>
      </c>
      <c r="C47" s="2" t="s">
        <v>132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167</v>
      </c>
      <c r="K47" s="2" t="s">
        <v>494</v>
      </c>
      <c r="L47" s="3">
        <v>102.14</v>
      </c>
      <c r="M47" s="3">
        <v>107.25</v>
      </c>
      <c r="N47" s="3">
        <v>299.99</v>
      </c>
      <c r="O47" s="2" t="s">
        <v>139</v>
      </c>
      <c r="P47" s="2" t="s">
        <v>323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480</v>
      </c>
      <c r="V47" s="2" t="s">
        <v>375</v>
      </c>
      <c r="W47" s="2" t="s">
        <v>145</v>
      </c>
      <c r="X47" s="2" t="s">
        <v>142</v>
      </c>
      <c r="Y47" s="2" t="s">
        <v>282</v>
      </c>
      <c r="Z47" s="4">
        <v>118</v>
      </c>
      <c r="AA47" s="4">
        <f>=ROUNDDOWN(65.5555555555556,0)</f>
      </c>
      <c r="AB47" s="5">
        <v>1.8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6</v>
      </c>
      <c r="AQ47" s="8">
        <v>661.41</v>
      </c>
      <c r="AR47" s="4">
        <v>6</v>
      </c>
      <c r="AS47" s="8">
        <v>638.69</v>
      </c>
      <c r="AT47" s="7"/>
      <c r="AU47" s="7">
        <v>0.0356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0.5646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6</v>
      </c>
      <c r="BK47" s="8">
        <v>661.41</v>
      </c>
      <c r="BL47" s="2" t="s">
        <v>502</v>
      </c>
      <c r="BM47" s="7">
        <v>1</v>
      </c>
      <c r="BN47" s="7">
        <v>1</v>
      </c>
      <c r="BO47" s="4">
        <v>5</v>
      </c>
      <c r="BP47" s="8">
        <v>548.8</v>
      </c>
      <c r="BQ47" s="4"/>
      <c r="BR47" s="8"/>
      <c r="BS47" s="7"/>
      <c r="BT47" s="7"/>
      <c r="BU47" s="2" t="s">
        <v>148</v>
      </c>
      <c r="BV47" s="2" t="s">
        <v>139</v>
      </c>
      <c r="BW47" s="2" t="s">
        <v>225</v>
      </c>
      <c r="BX47" s="2" t="s">
        <v>503</v>
      </c>
      <c r="BY47" s="2" t="s">
        <v>151</v>
      </c>
      <c r="BZ47" s="2" t="s">
        <v>151</v>
      </c>
      <c r="CA47" s="2" t="s">
        <v>142</v>
      </c>
      <c r="CB47" s="4"/>
      <c r="CC47" s="8"/>
      <c r="CD47" s="4">
        <v>1</v>
      </c>
      <c r="CE47" s="8">
        <v>115.83</v>
      </c>
      <c r="CF47" s="7">
        <v>-1</v>
      </c>
      <c r="CG47" s="7">
        <v>-1</v>
      </c>
      <c r="CH47" s="2" t="s">
        <v>148</v>
      </c>
      <c r="CI47" s="2" t="s">
        <v>139</v>
      </c>
      <c r="CJ47" s="2" t="s">
        <v>483</v>
      </c>
      <c r="CK47" s="2" t="s">
        <v>336</v>
      </c>
      <c r="CL47" s="2" t="s">
        <v>151</v>
      </c>
      <c r="CM47" s="2" t="s">
        <v>151</v>
      </c>
      <c r="CN47" s="2" t="s">
        <v>142</v>
      </c>
      <c r="CO47" s="4"/>
      <c r="CP47" s="8"/>
      <c r="CQ47" s="4">
        <v>1</v>
      </c>
      <c r="CR47" s="8">
        <v>117.46</v>
      </c>
      <c r="CS47" s="7">
        <v>-1</v>
      </c>
      <c r="CT47" s="7">
        <v>-1</v>
      </c>
      <c r="CU47" s="2" t="s">
        <v>148</v>
      </c>
      <c r="CV47" s="2" t="s">
        <v>139</v>
      </c>
      <c r="CW47" s="2" t="s">
        <v>142</v>
      </c>
      <c r="CX47" s="2" t="s">
        <v>504</v>
      </c>
      <c r="CY47" s="2" t="s">
        <v>151</v>
      </c>
      <c r="CZ47" s="2" t="s">
        <v>151</v>
      </c>
      <c r="DA47" s="2" t="s">
        <v>142</v>
      </c>
      <c r="DB47" s="4"/>
      <c r="DC47" s="8"/>
      <c r="DD47" s="4">
        <v>1</v>
      </c>
      <c r="DE47" s="8">
        <v>64.35</v>
      </c>
      <c r="DF47" s="7">
        <v>-1</v>
      </c>
      <c r="DG47" s="7">
        <v>-1</v>
      </c>
      <c r="DH47" s="2" t="s">
        <v>148</v>
      </c>
      <c r="DI47" s="2" t="s">
        <v>139</v>
      </c>
      <c r="DJ47" s="2" t="s">
        <v>195</v>
      </c>
      <c r="DK47" s="2" t="s">
        <v>406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139</v>
      </c>
      <c r="DW47" s="2" t="s">
        <v>197</v>
      </c>
      <c r="DX47" s="2" t="s">
        <v>505</v>
      </c>
      <c r="DY47" s="2" t="s">
        <v>151</v>
      </c>
      <c r="DZ47" s="2" t="s">
        <v>151</v>
      </c>
      <c r="EA47" s="2" t="s">
        <v>142</v>
      </c>
      <c r="EB47" s="4">
        <v>1</v>
      </c>
      <c r="EC47" s="8">
        <v>112.61</v>
      </c>
      <c r="ED47" s="4">
        <v>2</v>
      </c>
      <c r="EE47" s="8">
        <v>225.22</v>
      </c>
      <c r="EF47" s="7">
        <v>-0.5</v>
      </c>
      <c r="EG47" s="7">
        <v>-0.5</v>
      </c>
      <c r="EH47" s="2" t="s">
        <v>148</v>
      </c>
      <c r="EI47" s="2" t="s">
        <v>139</v>
      </c>
      <c r="EJ47" s="2" t="s">
        <v>199</v>
      </c>
      <c r="EK47" s="2" t="s">
        <v>181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201</v>
      </c>
      <c r="EX47" s="2" t="s">
        <v>492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282</v>
      </c>
      <c r="FK47" s="2" t="s">
        <v>265</v>
      </c>
      <c r="FL47" s="2" t="s">
        <v>151</v>
      </c>
      <c r="FM47" s="2" t="s">
        <v>151</v>
      </c>
      <c r="FN47" s="2" t="s">
        <v>142</v>
      </c>
      <c r="FO47" s="4"/>
      <c r="FP47" s="8"/>
      <c r="FQ47" s="4">
        <v>1</v>
      </c>
      <c r="FR47" s="8">
        <v>115.83</v>
      </c>
      <c r="FS47" s="7">
        <v>-1</v>
      </c>
      <c r="FT47" s="7">
        <v>-1</v>
      </c>
      <c r="FU47" s="2" t="s">
        <v>148</v>
      </c>
      <c r="FV47" s="2" t="s">
        <v>139</v>
      </c>
      <c r="FW47" s="2" t="s">
        <v>485</v>
      </c>
      <c r="FX47" s="2" t="s">
        <v>506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208</v>
      </c>
      <c r="KX47" s="2" t="s">
        <v>385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>
        <v>118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507</v>
      </c>
      <c r="B48" s="2" t="s">
        <v>131</v>
      </c>
      <c r="C48" s="2" t="s">
        <v>132</v>
      </c>
      <c r="D48" s="2" t="s">
        <v>508</v>
      </c>
      <c r="E48" s="2" t="s">
        <v>509</v>
      </c>
      <c r="F48" s="2" t="s">
        <v>510</v>
      </c>
      <c r="G48" s="2" t="s">
        <v>510</v>
      </c>
      <c r="H48" s="2" t="s">
        <v>510</v>
      </c>
      <c r="I48" s="2" t="s">
        <v>511</v>
      </c>
      <c r="J48" s="2" t="s">
        <v>512</v>
      </c>
      <c r="K48" s="2" t="s">
        <v>373</v>
      </c>
      <c r="L48" s="3">
        <v>26.68</v>
      </c>
      <c r="M48" s="3">
        <v>28.01</v>
      </c>
      <c r="N48" s="3">
        <v>89.99</v>
      </c>
      <c r="O48" s="2" t="s">
        <v>139</v>
      </c>
      <c r="P48" s="2" t="s">
        <v>189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513</v>
      </c>
      <c r="W48" s="2" t="s">
        <v>145</v>
      </c>
      <c r="X48" s="2" t="s">
        <v>142</v>
      </c>
      <c r="Y48" s="2" t="s">
        <v>263</v>
      </c>
      <c r="Z48" s="4">
        <v>199</v>
      </c>
      <c r="AA48" s="4">
        <f>=ROUNDDOWN(53.7837837837838,0)</f>
      </c>
      <c r="AB48" s="5">
        <v>3.7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22</v>
      </c>
      <c r="AQ48" s="8">
        <v>1024.91</v>
      </c>
      <c r="AR48" s="4">
        <v>5</v>
      </c>
      <c r="AS48" s="8">
        <v>223.34</v>
      </c>
      <c r="AT48" s="7">
        <v>3.4</v>
      </c>
      <c r="AU48" s="7">
        <v>3.589</v>
      </c>
      <c r="AV48" s="4">
        <v>22</v>
      </c>
      <c r="AW48" s="8">
        <v>1024.91</v>
      </c>
      <c r="AX48" s="4">
        <v>5</v>
      </c>
      <c r="AY48" s="8">
        <v>223.34</v>
      </c>
      <c r="AZ48" s="7">
        <v>3.4</v>
      </c>
      <c r="BA48" s="7">
        <v>3.589</v>
      </c>
      <c r="BB48" s="7">
        <v>1</v>
      </c>
      <c r="BC48" s="4">
        <v>22</v>
      </c>
      <c r="BD48" s="8">
        <v>1024.91</v>
      </c>
      <c r="BE48" s="4">
        <v>5</v>
      </c>
      <c r="BF48" s="8">
        <v>223.34</v>
      </c>
      <c r="BG48" s="7">
        <v>3.4</v>
      </c>
      <c r="BH48" s="7">
        <v>3.589</v>
      </c>
      <c r="BI48" s="7">
        <v>1</v>
      </c>
      <c r="BJ48" s="4">
        <v>22</v>
      </c>
      <c r="BK48" s="8">
        <v>1024.91</v>
      </c>
      <c r="BL48" s="2" t="s">
        <v>481</v>
      </c>
      <c r="BM48" s="7">
        <v>1</v>
      </c>
      <c r="BN48" s="7">
        <v>1</v>
      </c>
      <c r="BO48" s="4">
        <v>16</v>
      </c>
      <c r="BP48" s="8">
        <v>847.67</v>
      </c>
      <c r="BQ48" s="4">
        <v>2</v>
      </c>
      <c r="BR48" s="8">
        <v>135.98</v>
      </c>
      <c r="BS48" s="7">
        <v>7</v>
      </c>
      <c r="BT48" s="7">
        <v>5.2338</v>
      </c>
      <c r="BU48" s="2" t="s">
        <v>148</v>
      </c>
      <c r="BV48" s="2" t="s">
        <v>139</v>
      </c>
      <c r="BW48" s="2" t="s">
        <v>282</v>
      </c>
      <c r="BX48" s="2" t="s">
        <v>192</v>
      </c>
      <c r="BY48" s="2" t="s">
        <v>151</v>
      </c>
      <c r="BZ48" s="2" t="s">
        <v>151</v>
      </c>
      <c r="CA48" s="2" t="s">
        <v>142</v>
      </c>
      <c r="CB48" s="4">
        <v>2</v>
      </c>
      <c r="CC48" s="8">
        <v>61.18</v>
      </c>
      <c r="CD48" s="4"/>
      <c r="CE48" s="8"/>
      <c r="CF48" s="7"/>
      <c r="CG48" s="7"/>
      <c r="CH48" s="2" t="s">
        <v>148</v>
      </c>
      <c r="CI48" s="2" t="s">
        <v>139</v>
      </c>
      <c r="CJ48" s="2" t="s">
        <v>378</v>
      </c>
      <c r="CK48" s="2" t="s">
        <v>453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142</v>
      </c>
      <c r="CX48" s="2" t="s">
        <v>293</v>
      </c>
      <c r="CY48" s="2" t="s">
        <v>151</v>
      </c>
      <c r="CZ48" s="2" t="s">
        <v>151</v>
      </c>
      <c r="DA48" s="2" t="s">
        <v>142</v>
      </c>
      <c r="DB48" s="4">
        <v>2</v>
      </c>
      <c r="DC48" s="8">
        <v>56.86</v>
      </c>
      <c r="DD48" s="4"/>
      <c r="DE48" s="8"/>
      <c r="DF48" s="7"/>
      <c r="DG48" s="7"/>
      <c r="DH48" s="2" t="s">
        <v>148</v>
      </c>
      <c r="DI48" s="2" t="s">
        <v>139</v>
      </c>
      <c r="DJ48" s="2" t="s">
        <v>195</v>
      </c>
      <c r="DK48" s="2" t="s">
        <v>442</v>
      </c>
      <c r="DL48" s="2" t="s">
        <v>151</v>
      </c>
      <c r="DM48" s="2" t="s">
        <v>151</v>
      </c>
      <c r="DN48" s="2" t="s">
        <v>142</v>
      </c>
      <c r="DO48" s="4"/>
      <c r="DP48" s="8"/>
      <c r="DQ48" s="4">
        <v>3</v>
      </c>
      <c r="DR48" s="8">
        <v>87.36</v>
      </c>
      <c r="DS48" s="7">
        <v>-1</v>
      </c>
      <c r="DT48" s="7">
        <v>-1</v>
      </c>
      <c r="DU48" s="2" t="s">
        <v>148</v>
      </c>
      <c r="DV48" s="2" t="s">
        <v>325</v>
      </c>
      <c r="DW48" s="2" t="s">
        <v>197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>
        <v>2</v>
      </c>
      <c r="EC48" s="8">
        <v>59.2</v>
      </c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284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514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263</v>
      </c>
      <c r="FK48" s="2" t="s">
        <v>515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171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384</v>
      </c>
      <c r="KX48" s="2" t="s">
        <v>516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>
        <v>199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517</v>
      </c>
      <c r="B49" s="2" t="s">
        <v>131</v>
      </c>
      <c r="C49" s="2" t="s">
        <v>132</v>
      </c>
      <c r="D49" s="2" t="s">
        <v>508</v>
      </c>
      <c r="E49" s="2" t="s">
        <v>509</v>
      </c>
      <c r="F49" s="2" t="s">
        <v>249</v>
      </c>
      <c r="G49" s="2" t="s">
        <v>142</v>
      </c>
      <c r="H49" s="2" t="s">
        <v>142</v>
      </c>
      <c r="I49" s="2" t="s">
        <v>518</v>
      </c>
      <c r="J49" s="2" t="s">
        <v>512</v>
      </c>
      <c r="K49" s="2" t="s">
        <v>310</v>
      </c>
      <c r="L49" s="3">
        <v>30.86</v>
      </c>
      <c r="M49" s="3">
        <v>32.4</v>
      </c>
      <c r="N49" s="3">
        <v>89.99</v>
      </c>
      <c r="O49" s="2" t="s">
        <v>139</v>
      </c>
      <c r="P49" s="2" t="s">
        <v>231</v>
      </c>
      <c r="Q49" s="2" t="s">
        <v>141</v>
      </c>
      <c r="R49" s="2" t="s">
        <v>142</v>
      </c>
      <c r="S49" s="2" t="s">
        <v>142</v>
      </c>
      <c r="T49" s="2" t="s">
        <v>232</v>
      </c>
      <c r="U49" s="2" t="s">
        <v>374</v>
      </c>
      <c r="V49" s="2" t="s">
        <v>233</v>
      </c>
      <c r="W49" s="2" t="s">
        <v>142</v>
      </c>
      <c r="X49" s="2" t="s">
        <v>142</v>
      </c>
      <c r="Y49" s="2" t="s">
        <v>519</v>
      </c>
      <c r="Z49" s="4">
        <v>198</v>
      </c>
      <c r="AA49" s="4">
        <f>=ROUNDDOWN(39.6,0)</f>
      </c>
      <c r="AB49" s="5">
        <v>5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8</v>
      </c>
      <c r="AQ49" s="8">
        <v>583.94</v>
      </c>
      <c r="AR49" s="4"/>
      <c r="AS49" s="8"/>
      <c r="AT49" s="7"/>
      <c r="AU49" s="7"/>
      <c r="AV49" s="4">
        <v>8</v>
      </c>
      <c r="AW49" s="8">
        <v>583.94</v>
      </c>
      <c r="AX49" s="4"/>
      <c r="AY49" s="8"/>
      <c r="AZ49" s="7"/>
      <c r="BA49" s="7"/>
      <c r="BB49" s="7">
        <v>1</v>
      </c>
      <c r="BC49" s="4">
        <v>8</v>
      </c>
      <c r="BD49" s="8">
        <v>583.94</v>
      </c>
      <c r="BE49" s="4"/>
      <c r="BF49" s="8"/>
      <c r="BG49" s="7"/>
      <c r="BH49" s="7"/>
      <c r="BI49" s="7">
        <v>1</v>
      </c>
      <c r="BJ49" s="4">
        <v>8</v>
      </c>
      <c r="BK49" s="8">
        <v>583.94</v>
      </c>
      <c r="BL49" s="2" t="s">
        <v>16</v>
      </c>
      <c r="BM49" s="7">
        <v>1</v>
      </c>
      <c r="BN49" s="7">
        <v>1</v>
      </c>
      <c r="BO49" s="4">
        <v>8</v>
      </c>
      <c r="BP49" s="8">
        <v>583.94</v>
      </c>
      <c r="BQ49" s="4"/>
      <c r="BR49" s="8"/>
      <c r="BS49" s="7"/>
      <c r="BT49" s="7"/>
      <c r="BU49" s="2" t="s">
        <v>148</v>
      </c>
      <c r="BV49" s="2" t="s">
        <v>139</v>
      </c>
      <c r="BW49" s="2" t="s">
        <v>142</v>
      </c>
      <c r="BX49" s="2" t="s">
        <v>314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142</v>
      </c>
      <c r="CI49" s="2" t="s">
        <v>142</v>
      </c>
      <c r="CJ49" s="2" t="s">
        <v>142</v>
      </c>
      <c r="CK49" s="2" t="s">
        <v>142</v>
      </c>
      <c r="CL49" s="2" t="s">
        <v>142</v>
      </c>
      <c r="CM49" s="2" t="s">
        <v>142</v>
      </c>
      <c r="CN49" s="2" t="s">
        <v>142</v>
      </c>
      <c r="CO49" s="4"/>
      <c r="CP49" s="8"/>
      <c r="CQ49" s="4"/>
      <c r="CR49" s="8"/>
      <c r="CS49" s="7"/>
      <c r="CT49" s="7"/>
      <c r="CU49" s="2" t="s">
        <v>142</v>
      </c>
      <c r="CV49" s="2" t="s">
        <v>142</v>
      </c>
      <c r="CW49" s="2" t="s">
        <v>142</v>
      </c>
      <c r="CX49" s="2" t="s">
        <v>142</v>
      </c>
      <c r="CY49" s="2" t="s">
        <v>142</v>
      </c>
      <c r="CZ49" s="2" t="s">
        <v>142</v>
      </c>
      <c r="DA49" s="2" t="s">
        <v>142</v>
      </c>
      <c r="DB49" s="4"/>
      <c r="DC49" s="8"/>
      <c r="DD49" s="4"/>
      <c r="DE49" s="8"/>
      <c r="DF49" s="7"/>
      <c r="DG49" s="7"/>
      <c r="DH49" s="2" t="s">
        <v>142</v>
      </c>
      <c r="DI49" s="2" t="s">
        <v>142</v>
      </c>
      <c r="DJ49" s="2" t="s">
        <v>142</v>
      </c>
      <c r="DK49" s="2" t="s">
        <v>142</v>
      </c>
      <c r="DL49" s="2" t="s">
        <v>142</v>
      </c>
      <c r="DM49" s="2" t="s">
        <v>142</v>
      </c>
      <c r="DN49" s="2" t="s">
        <v>142</v>
      </c>
      <c r="DO49" s="4"/>
      <c r="DP49" s="8"/>
      <c r="DQ49" s="4"/>
      <c r="DR49" s="8"/>
      <c r="DS49" s="7"/>
      <c r="DT49" s="7"/>
      <c r="DU49" s="2" t="s">
        <v>142</v>
      </c>
      <c r="DV49" s="2" t="s">
        <v>142</v>
      </c>
      <c r="DW49" s="2" t="s">
        <v>142</v>
      </c>
      <c r="DX49" s="2" t="s">
        <v>142</v>
      </c>
      <c r="DY49" s="2" t="s">
        <v>142</v>
      </c>
      <c r="DZ49" s="2" t="s">
        <v>142</v>
      </c>
      <c r="EA49" s="2" t="s">
        <v>142</v>
      </c>
      <c r="EB49" s="4"/>
      <c r="EC49" s="8"/>
      <c r="ED49" s="4"/>
      <c r="EE49" s="8"/>
      <c r="EF49" s="7"/>
      <c r="EG49" s="7"/>
      <c r="EH49" s="2" t="s">
        <v>142</v>
      </c>
      <c r="EI49" s="2" t="s">
        <v>142</v>
      </c>
      <c r="EJ49" s="2" t="s">
        <v>142</v>
      </c>
      <c r="EK49" s="2" t="s">
        <v>142</v>
      </c>
      <c r="EL49" s="2" t="s">
        <v>142</v>
      </c>
      <c r="EM49" s="2" t="s">
        <v>142</v>
      </c>
      <c r="EN49" s="2" t="s">
        <v>142</v>
      </c>
      <c r="EO49" s="4"/>
      <c r="EP49" s="8"/>
      <c r="EQ49" s="4"/>
      <c r="ER49" s="8"/>
      <c r="ES49" s="7"/>
      <c r="ET49" s="7"/>
      <c r="EU49" s="2" t="s">
        <v>142</v>
      </c>
      <c r="EV49" s="2" t="s">
        <v>142</v>
      </c>
      <c r="EW49" s="2" t="s">
        <v>142</v>
      </c>
      <c r="EX49" s="2" t="s">
        <v>142</v>
      </c>
      <c r="EY49" s="2" t="s">
        <v>142</v>
      </c>
      <c r="EZ49" s="2" t="s">
        <v>142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142</v>
      </c>
      <c r="FK49" s="2" t="s">
        <v>142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142</v>
      </c>
      <c r="FV49" s="2" t="s">
        <v>142</v>
      </c>
      <c r="FW49" s="2" t="s">
        <v>142</v>
      </c>
      <c r="FX49" s="2" t="s">
        <v>142</v>
      </c>
      <c r="FY49" s="2" t="s">
        <v>142</v>
      </c>
      <c r="FZ49" s="2" t="s">
        <v>142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142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142</v>
      </c>
      <c r="KV49" s="2" t="s">
        <v>142</v>
      </c>
      <c r="KW49" s="2" t="s">
        <v>142</v>
      </c>
      <c r="KX49" s="2" t="s">
        <v>142</v>
      </c>
      <c r="KY49" s="2" t="s">
        <v>142</v>
      </c>
      <c r="KZ49" s="2" t="s">
        <v>142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>
        <v>198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520</v>
      </c>
      <c r="B50" s="2" t="s">
        <v>131</v>
      </c>
      <c r="C50" s="2" t="s">
        <v>132</v>
      </c>
      <c r="D50" s="2" t="s">
        <v>508</v>
      </c>
      <c r="E50" s="2" t="s">
        <v>509</v>
      </c>
      <c r="F50" s="2" t="s">
        <v>521</v>
      </c>
      <c r="G50" s="2" t="s">
        <v>521</v>
      </c>
      <c r="H50" s="2" t="s">
        <v>521</v>
      </c>
      <c r="I50" s="2" t="s">
        <v>511</v>
      </c>
      <c r="J50" s="2" t="s">
        <v>512</v>
      </c>
      <c r="K50" s="2" t="s">
        <v>479</v>
      </c>
      <c r="L50" s="3">
        <v>24.76</v>
      </c>
      <c r="M50" s="3">
        <v>26</v>
      </c>
      <c r="N50" s="3">
        <v>79.99</v>
      </c>
      <c r="O50" s="2" t="s">
        <v>322</v>
      </c>
      <c r="P50" s="2" t="s">
        <v>323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374</v>
      </c>
      <c r="V50" s="2" t="s">
        <v>144</v>
      </c>
      <c r="W50" s="2" t="s">
        <v>145</v>
      </c>
      <c r="X50" s="2" t="s">
        <v>142</v>
      </c>
      <c r="Y50" s="2" t="s">
        <v>263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>
        <v>19</v>
      </c>
      <c r="AS50" s="8">
        <v>565.63</v>
      </c>
      <c r="AT50" s="7">
        <v>-1</v>
      </c>
      <c r="AU50" s="7">
        <v>-1</v>
      </c>
      <c r="AV50" s="4"/>
      <c r="AW50" s="8"/>
      <c r="AX50" s="4">
        <v>19</v>
      </c>
      <c r="AY50" s="8">
        <v>565.63</v>
      </c>
      <c r="AZ50" s="7">
        <v>-1</v>
      </c>
      <c r="BA50" s="7">
        <v>-1</v>
      </c>
      <c r="BB50" s="7"/>
      <c r="BC50" s="4"/>
      <c r="BD50" s="8"/>
      <c r="BE50" s="4">
        <v>19</v>
      </c>
      <c r="BF50" s="8">
        <v>565.63</v>
      </c>
      <c r="BG50" s="7">
        <v>-1</v>
      </c>
      <c r="BH50" s="7">
        <v>-1</v>
      </c>
      <c r="BI50" s="7"/>
      <c r="BJ50" s="4"/>
      <c r="BK50" s="8"/>
      <c r="BL50" s="2" t="s">
        <v>522</v>
      </c>
      <c r="BM50" s="7"/>
      <c r="BN50" s="7"/>
      <c r="BO50" s="4"/>
      <c r="BP50" s="8"/>
      <c r="BQ50" s="4">
        <v>2</v>
      </c>
      <c r="BR50" s="8">
        <v>117.52</v>
      </c>
      <c r="BS50" s="7">
        <v>-1</v>
      </c>
      <c r="BT50" s="7">
        <v>-1</v>
      </c>
      <c r="BU50" s="2" t="s">
        <v>148</v>
      </c>
      <c r="BV50" s="2" t="s">
        <v>325</v>
      </c>
      <c r="BW50" s="2" t="s">
        <v>263</v>
      </c>
      <c r="BX50" s="2" t="s">
        <v>326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325</v>
      </c>
      <c r="CJ50" s="2" t="s">
        <v>378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>
        <v>9</v>
      </c>
      <c r="CR50" s="8">
        <v>256.23</v>
      </c>
      <c r="CS50" s="7">
        <v>-1</v>
      </c>
      <c r="CT50" s="7">
        <v>-1</v>
      </c>
      <c r="CU50" s="2" t="s">
        <v>148</v>
      </c>
      <c r="CV50" s="2" t="s">
        <v>325</v>
      </c>
      <c r="CW50" s="2" t="s">
        <v>142</v>
      </c>
      <c r="CX50" s="2" t="s">
        <v>523</v>
      </c>
      <c r="CY50" s="2" t="s">
        <v>151</v>
      </c>
      <c r="CZ50" s="2" t="s">
        <v>151</v>
      </c>
      <c r="DA50" s="2" t="s">
        <v>142</v>
      </c>
      <c r="DB50" s="4"/>
      <c r="DC50" s="8"/>
      <c r="DD50" s="4">
        <v>5</v>
      </c>
      <c r="DE50" s="8">
        <v>109.98</v>
      </c>
      <c r="DF50" s="7">
        <v>-1</v>
      </c>
      <c r="DG50" s="7">
        <v>-1</v>
      </c>
      <c r="DH50" s="2" t="s">
        <v>148</v>
      </c>
      <c r="DI50" s="2" t="s">
        <v>325</v>
      </c>
      <c r="DJ50" s="2" t="s">
        <v>195</v>
      </c>
      <c r="DK50" s="2" t="s">
        <v>350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325</v>
      </c>
      <c r="DW50" s="2" t="s">
        <v>197</v>
      </c>
      <c r="DX50" s="2" t="s">
        <v>335</v>
      </c>
      <c r="DY50" s="2" t="s">
        <v>151</v>
      </c>
      <c r="DZ50" s="2" t="s">
        <v>151</v>
      </c>
      <c r="EA50" s="2" t="s">
        <v>142</v>
      </c>
      <c r="EB50" s="4"/>
      <c r="EC50" s="8"/>
      <c r="ED50" s="4">
        <v>3</v>
      </c>
      <c r="EE50" s="8">
        <v>81.9</v>
      </c>
      <c r="EF50" s="7">
        <v>-1</v>
      </c>
      <c r="EG50" s="7">
        <v>-1</v>
      </c>
      <c r="EH50" s="2" t="s">
        <v>148</v>
      </c>
      <c r="EI50" s="2" t="s">
        <v>325</v>
      </c>
      <c r="EJ50" s="2" t="s">
        <v>199</v>
      </c>
      <c r="EK50" s="2" t="s">
        <v>160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325</v>
      </c>
      <c r="EW50" s="2" t="s">
        <v>382</v>
      </c>
      <c r="EX50" s="2" t="s">
        <v>142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325</v>
      </c>
      <c r="FJ50" s="2" t="s">
        <v>263</v>
      </c>
      <c r="FK50" s="2" t="s">
        <v>225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325</v>
      </c>
      <c r="FW50" s="2" t="s">
        <v>175</v>
      </c>
      <c r="FX50" s="2" t="s">
        <v>524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325</v>
      </c>
      <c r="JJ50" s="2" t="s">
        <v>227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325</v>
      </c>
      <c r="KW50" s="2" t="s">
        <v>384</v>
      </c>
      <c r="KX50" s="2" t="s">
        <v>525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526</v>
      </c>
      <c r="B51" s="2" t="s">
        <v>131</v>
      </c>
      <c r="C51" s="2" t="s">
        <v>132</v>
      </c>
      <c r="D51" s="2" t="s">
        <v>508</v>
      </c>
      <c r="E51" s="2" t="s">
        <v>527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512</v>
      </c>
      <c r="K51" s="2" t="s">
        <v>310</v>
      </c>
      <c r="L51" s="3">
        <v>26.68</v>
      </c>
      <c r="M51" s="3">
        <v>28.01</v>
      </c>
      <c r="N51" s="3">
        <v>89.99</v>
      </c>
      <c r="O51" s="2" t="s">
        <v>139</v>
      </c>
      <c r="P51" s="2" t="s">
        <v>189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374</v>
      </c>
      <c r="V51" s="2" t="s">
        <v>513</v>
      </c>
      <c r="W51" s="2" t="s">
        <v>145</v>
      </c>
      <c r="X51" s="2" t="s">
        <v>142</v>
      </c>
      <c r="Y51" s="2" t="s">
        <v>263</v>
      </c>
      <c r="Z51" s="4">
        <v>149</v>
      </c>
      <c r="AA51" s="4">
        <f>=ROUNDDOWN({0},0)</f>
      </c>
      <c r="AB51" s="5">
        <v>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15</v>
      </c>
      <c r="AQ51" s="8">
        <v>576.43</v>
      </c>
      <c r="AR51" s="4">
        <v>3</v>
      </c>
      <c r="AS51" s="8">
        <v>82.68</v>
      </c>
      <c r="AT51" s="7">
        <v>4</v>
      </c>
      <c r="AU51" s="7">
        <v>5.9718</v>
      </c>
      <c r="AV51" s="4">
        <v>15</v>
      </c>
      <c r="AW51" s="8">
        <v>576.43</v>
      </c>
      <c r="AX51" s="4">
        <v>3</v>
      </c>
      <c r="AY51" s="8">
        <v>82.68</v>
      </c>
      <c r="AZ51" s="7">
        <v>4</v>
      </c>
      <c r="BA51" s="7">
        <v>5.9718</v>
      </c>
      <c r="BB51" s="7">
        <v>1</v>
      </c>
      <c r="BC51" s="4">
        <v>17</v>
      </c>
      <c r="BD51" s="8">
        <v>672.42</v>
      </c>
      <c r="BE51" s="4">
        <v>16</v>
      </c>
      <c r="BF51" s="8">
        <v>644.93</v>
      </c>
      <c r="BG51" s="7">
        <v>0.0625</v>
      </c>
      <c r="BH51" s="7">
        <v>0.0426</v>
      </c>
      <c r="BI51" s="7">
        <v>0.8572</v>
      </c>
      <c r="BJ51" s="4">
        <v>15</v>
      </c>
      <c r="BK51" s="8">
        <v>576.43</v>
      </c>
      <c r="BL51" s="2" t="s">
        <v>528</v>
      </c>
      <c r="BM51" s="7">
        <v>1</v>
      </c>
      <c r="BN51" s="7">
        <v>1</v>
      </c>
      <c r="BO51" s="4">
        <v>6</v>
      </c>
      <c r="BP51" s="8">
        <v>299.94</v>
      </c>
      <c r="BQ51" s="4"/>
      <c r="BR51" s="8"/>
      <c r="BS51" s="7"/>
      <c r="BT51" s="7"/>
      <c r="BU51" s="2" t="s">
        <v>148</v>
      </c>
      <c r="BV51" s="2" t="s">
        <v>139</v>
      </c>
      <c r="BW51" s="2" t="s">
        <v>282</v>
      </c>
      <c r="BX51" s="2" t="s">
        <v>343</v>
      </c>
      <c r="BY51" s="2" t="s">
        <v>151</v>
      </c>
      <c r="BZ51" s="2" t="s">
        <v>151</v>
      </c>
      <c r="CA51" s="2" t="s">
        <v>142</v>
      </c>
      <c r="CB51" s="4"/>
      <c r="CC51" s="8"/>
      <c r="CD51" s="4">
        <v>1</v>
      </c>
      <c r="CE51" s="8">
        <v>28.08</v>
      </c>
      <c r="CF51" s="7">
        <v>-1</v>
      </c>
      <c r="CG51" s="7">
        <v>-1</v>
      </c>
      <c r="CH51" s="2" t="s">
        <v>148</v>
      </c>
      <c r="CI51" s="2" t="s">
        <v>139</v>
      </c>
      <c r="CJ51" s="2" t="s">
        <v>378</v>
      </c>
      <c r="CK51" s="2" t="s">
        <v>349</v>
      </c>
      <c r="CL51" s="2" t="s">
        <v>151</v>
      </c>
      <c r="CM51" s="2" t="s">
        <v>151</v>
      </c>
      <c r="CN51" s="2" t="s">
        <v>142</v>
      </c>
      <c r="CO51" s="4">
        <v>3</v>
      </c>
      <c r="CP51" s="8">
        <v>90.54</v>
      </c>
      <c r="CQ51" s="4"/>
      <c r="CR51" s="8"/>
      <c r="CS51" s="7"/>
      <c r="CT51" s="7"/>
      <c r="CU51" s="2" t="s">
        <v>148</v>
      </c>
      <c r="CV51" s="2" t="s">
        <v>139</v>
      </c>
      <c r="CW51" s="2" t="s">
        <v>142</v>
      </c>
      <c r="CX51" s="2" t="s">
        <v>142</v>
      </c>
      <c r="CY51" s="2" t="s">
        <v>151</v>
      </c>
      <c r="CZ51" s="2" t="s">
        <v>151</v>
      </c>
      <c r="DA51" s="2" t="s">
        <v>142</v>
      </c>
      <c r="DB51" s="4">
        <v>3</v>
      </c>
      <c r="DC51" s="8">
        <v>85.29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195</v>
      </c>
      <c r="DK51" s="2" t="s">
        <v>529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325</v>
      </c>
      <c r="DW51" s="2" t="s">
        <v>197</v>
      </c>
      <c r="DX51" s="2" t="s">
        <v>530</v>
      </c>
      <c r="DY51" s="2" t="s">
        <v>151</v>
      </c>
      <c r="DZ51" s="2" t="s">
        <v>151</v>
      </c>
      <c r="EA51" s="2" t="s">
        <v>142</v>
      </c>
      <c r="EB51" s="4"/>
      <c r="EC51" s="8"/>
      <c r="ED51" s="4">
        <v>2</v>
      </c>
      <c r="EE51" s="8">
        <v>54.6</v>
      </c>
      <c r="EF51" s="7">
        <v>-1</v>
      </c>
      <c r="EG51" s="7">
        <v>-1</v>
      </c>
      <c r="EH51" s="2" t="s">
        <v>148</v>
      </c>
      <c r="EI51" s="2" t="s">
        <v>139</v>
      </c>
      <c r="EJ51" s="2" t="s">
        <v>199</v>
      </c>
      <c r="EK51" s="2" t="s">
        <v>398</v>
      </c>
      <c r="EL51" s="2" t="s">
        <v>151</v>
      </c>
      <c r="EM51" s="2" t="s">
        <v>151</v>
      </c>
      <c r="EN51" s="2" t="s">
        <v>142</v>
      </c>
      <c r="EO51" s="4">
        <v>1</v>
      </c>
      <c r="EP51" s="8">
        <v>29.38</v>
      </c>
      <c r="EQ51" s="4"/>
      <c r="ER51" s="8"/>
      <c r="ES51" s="7"/>
      <c r="ET51" s="7"/>
      <c r="EU51" s="2" t="s">
        <v>148</v>
      </c>
      <c r="EV51" s="2" t="s">
        <v>139</v>
      </c>
      <c r="EW51" s="2" t="s">
        <v>382</v>
      </c>
      <c r="EX51" s="2" t="s">
        <v>524</v>
      </c>
      <c r="EY51" s="2" t="s">
        <v>151</v>
      </c>
      <c r="EZ51" s="2" t="s">
        <v>151</v>
      </c>
      <c r="FA51" s="2" t="s">
        <v>142</v>
      </c>
      <c r="FB51" s="4">
        <v>2</v>
      </c>
      <c r="FC51" s="8">
        <v>71.28</v>
      </c>
      <c r="FD51" s="4"/>
      <c r="FE51" s="8"/>
      <c r="FF51" s="7"/>
      <c r="FG51" s="7"/>
      <c r="FH51" s="2" t="s">
        <v>148</v>
      </c>
      <c r="FI51" s="2" t="s">
        <v>139</v>
      </c>
      <c r="FJ51" s="2" t="s">
        <v>263</v>
      </c>
      <c r="FK51" s="2" t="s">
        <v>456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175</v>
      </c>
      <c r="FX51" s="2" t="s">
        <v>531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384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149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532</v>
      </c>
      <c r="B52" s="2" t="s">
        <v>131</v>
      </c>
      <c r="C52" s="2" t="s">
        <v>132</v>
      </c>
      <c r="D52" s="2" t="s">
        <v>508</v>
      </c>
      <c r="E52" s="2" t="s">
        <v>527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512</v>
      </c>
      <c r="K52" s="2" t="s">
        <v>188</v>
      </c>
      <c r="L52" s="3">
        <v>24.76</v>
      </c>
      <c r="M52" s="3">
        <v>26</v>
      </c>
      <c r="N52" s="3">
        <v>79.99</v>
      </c>
      <c r="O52" s="2" t="s">
        <v>394</v>
      </c>
      <c r="P52" s="2" t="s">
        <v>323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374</v>
      </c>
      <c r="V52" s="2" t="s">
        <v>513</v>
      </c>
      <c r="W52" s="2" t="s">
        <v>145</v>
      </c>
      <c r="X52" s="2" t="s">
        <v>142</v>
      </c>
      <c r="Y52" s="2" t="s">
        <v>263</v>
      </c>
      <c r="Z52" s="4">
        <v>51</v>
      </c>
      <c r="AA52" s="4">
        <f>=ROUNDDOWN(85,0)</f>
      </c>
      <c r="AB52" s="5">
        <v>0.6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2</v>
      </c>
      <c r="AQ52" s="8">
        <v>95.99</v>
      </c>
      <c r="AR52" s="4">
        <v>2</v>
      </c>
      <c r="AS52" s="8">
        <v>135.98</v>
      </c>
      <c r="AT52" s="7"/>
      <c r="AU52" s="7">
        <v>-0.2941</v>
      </c>
      <c r="AV52" s="4">
        <v>2</v>
      </c>
      <c r="AW52" s="8">
        <v>95.99</v>
      </c>
      <c r="AX52" s="4">
        <v>2</v>
      </c>
      <c r="AY52" s="8">
        <v>135.98</v>
      </c>
      <c r="AZ52" s="7"/>
      <c r="BA52" s="7">
        <v>-0.2941</v>
      </c>
      <c r="BB52" s="7">
        <v>1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>
        <v>0.1428</v>
      </c>
      <c r="BJ52" s="4">
        <v>2</v>
      </c>
      <c r="BK52" s="8">
        <v>95.99</v>
      </c>
      <c r="BL52" s="2" t="s">
        <v>16</v>
      </c>
      <c r="BM52" s="7">
        <v>1</v>
      </c>
      <c r="BN52" s="7">
        <v>1</v>
      </c>
      <c r="BO52" s="4">
        <v>2</v>
      </c>
      <c r="BP52" s="8">
        <v>95.99</v>
      </c>
      <c r="BQ52" s="4">
        <v>2</v>
      </c>
      <c r="BR52" s="8">
        <v>135.98</v>
      </c>
      <c r="BS52" s="7"/>
      <c r="BT52" s="7">
        <v>-0.2941</v>
      </c>
      <c r="BU52" s="2" t="s">
        <v>148</v>
      </c>
      <c r="BV52" s="2" t="s">
        <v>139</v>
      </c>
      <c r="BW52" s="2" t="s">
        <v>282</v>
      </c>
      <c r="BX52" s="2" t="s">
        <v>265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378</v>
      </c>
      <c r="CK52" s="2" t="s">
        <v>533</v>
      </c>
      <c r="CL52" s="2" t="s">
        <v>151</v>
      </c>
      <c r="CM52" s="2" t="s">
        <v>151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142</v>
      </c>
      <c r="CX52" s="2" t="s">
        <v>142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195</v>
      </c>
      <c r="DK52" s="2" t="s">
        <v>398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325</v>
      </c>
      <c r="DW52" s="2" t="s">
        <v>197</v>
      </c>
      <c r="DX52" s="2" t="s">
        <v>399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398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382</v>
      </c>
      <c r="EX52" s="2" t="s">
        <v>142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263</v>
      </c>
      <c r="FK52" s="2" t="s">
        <v>225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175</v>
      </c>
      <c r="FX52" s="2" t="s">
        <v>142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384</v>
      </c>
      <c r="KX52" s="2" t="s">
        <v>142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>
        <v>51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534</v>
      </c>
      <c r="B53" s="2" t="s">
        <v>131</v>
      </c>
      <c r="C53" s="2" t="s">
        <v>132</v>
      </c>
      <c r="D53" s="2" t="s">
        <v>508</v>
      </c>
      <c r="E53" s="2" t="s">
        <v>527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512</v>
      </c>
      <c r="K53" s="2" t="s">
        <v>281</v>
      </c>
      <c r="L53" s="3">
        <v>24.76</v>
      </c>
      <c r="M53" s="3">
        <v>26</v>
      </c>
      <c r="N53" s="3">
        <v>79.99</v>
      </c>
      <c r="O53" s="2" t="s">
        <v>394</v>
      </c>
      <c r="P53" s="2" t="s">
        <v>323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374</v>
      </c>
      <c r="V53" s="2" t="s">
        <v>513</v>
      </c>
      <c r="W53" s="2" t="s">
        <v>145</v>
      </c>
      <c r="X53" s="2" t="s">
        <v>142</v>
      </c>
      <c r="Y53" s="2" t="s">
        <v>263</v>
      </c>
      <c r="Z53" s="4">
        <v>100</v>
      </c>
      <c r="AA53" s="4">
        <f>=ROUNDDOWN(500,0)</f>
      </c>
      <c r="AB53" s="5">
        <v>0.2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11</v>
      </c>
      <c r="AS53" s="8">
        <v>426.27</v>
      </c>
      <c r="AT53" s="7">
        <v>-1</v>
      </c>
      <c r="AU53" s="7">
        <v>-1</v>
      </c>
      <c r="AV53" s="4"/>
      <c r="AW53" s="8"/>
      <c r="AX53" s="4">
        <v>11</v>
      </c>
      <c r="AY53" s="8">
        <v>426.27</v>
      </c>
      <c r="AZ53" s="7">
        <v>-1</v>
      </c>
      <c r="BA53" s="7">
        <v>-1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/>
      <c r="BJ53" s="4"/>
      <c r="BK53" s="8"/>
      <c r="BL53" s="2" t="s">
        <v>535</v>
      </c>
      <c r="BM53" s="7"/>
      <c r="BN53" s="7"/>
      <c r="BO53" s="4"/>
      <c r="BP53" s="8"/>
      <c r="BQ53" s="4">
        <v>3</v>
      </c>
      <c r="BR53" s="8">
        <v>203.97</v>
      </c>
      <c r="BS53" s="7">
        <v>-1</v>
      </c>
      <c r="BT53" s="7">
        <v>-1</v>
      </c>
      <c r="BU53" s="2" t="s">
        <v>148</v>
      </c>
      <c r="BV53" s="2" t="s">
        <v>139</v>
      </c>
      <c r="BW53" s="2" t="s">
        <v>263</v>
      </c>
      <c r="BX53" s="2" t="s">
        <v>211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378</v>
      </c>
      <c r="CK53" s="2" t="s">
        <v>399</v>
      </c>
      <c r="CL53" s="2" t="s">
        <v>151</v>
      </c>
      <c r="CM53" s="2" t="s">
        <v>151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142</v>
      </c>
      <c r="CX53" s="2" t="s">
        <v>536</v>
      </c>
      <c r="CY53" s="2" t="s">
        <v>151</v>
      </c>
      <c r="CZ53" s="2" t="s">
        <v>151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195</v>
      </c>
      <c r="DK53" s="2" t="s">
        <v>537</v>
      </c>
      <c r="DL53" s="2" t="s">
        <v>151</v>
      </c>
      <c r="DM53" s="2" t="s">
        <v>151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325</v>
      </c>
      <c r="DW53" s="2" t="s">
        <v>197</v>
      </c>
      <c r="DX53" s="2" t="s">
        <v>538</v>
      </c>
      <c r="DY53" s="2" t="s">
        <v>151</v>
      </c>
      <c r="DZ53" s="2" t="s">
        <v>151</v>
      </c>
      <c r="EA53" s="2" t="s">
        <v>142</v>
      </c>
      <c r="EB53" s="4"/>
      <c r="EC53" s="8"/>
      <c r="ED53" s="4">
        <v>3</v>
      </c>
      <c r="EE53" s="8">
        <v>81.9</v>
      </c>
      <c r="EF53" s="7">
        <v>-1</v>
      </c>
      <c r="EG53" s="7">
        <v>-1</v>
      </c>
      <c r="EH53" s="2" t="s">
        <v>148</v>
      </c>
      <c r="EI53" s="2" t="s">
        <v>139</v>
      </c>
      <c r="EJ53" s="2" t="s">
        <v>199</v>
      </c>
      <c r="EK53" s="2" t="s">
        <v>361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382</v>
      </c>
      <c r="EX53" s="2" t="s">
        <v>142</v>
      </c>
      <c r="EY53" s="2" t="s">
        <v>151</v>
      </c>
      <c r="EZ53" s="2" t="s">
        <v>151</v>
      </c>
      <c r="FA53" s="2" t="s">
        <v>142</v>
      </c>
      <c r="FB53" s="4"/>
      <c r="FC53" s="8"/>
      <c r="FD53" s="4">
        <v>3</v>
      </c>
      <c r="FE53" s="8">
        <v>84.24</v>
      </c>
      <c r="FF53" s="7">
        <v>-1</v>
      </c>
      <c r="FG53" s="7">
        <v>-1</v>
      </c>
      <c r="FH53" s="2" t="s">
        <v>148</v>
      </c>
      <c r="FI53" s="2" t="s">
        <v>139</v>
      </c>
      <c r="FJ53" s="2" t="s">
        <v>263</v>
      </c>
      <c r="FK53" s="2" t="s">
        <v>307</v>
      </c>
      <c r="FL53" s="2" t="s">
        <v>151</v>
      </c>
      <c r="FM53" s="2" t="s">
        <v>151</v>
      </c>
      <c r="FN53" s="2" t="s">
        <v>142</v>
      </c>
      <c r="FO53" s="4"/>
      <c r="FP53" s="8"/>
      <c r="FQ53" s="4">
        <v>2</v>
      </c>
      <c r="FR53" s="8">
        <v>56.16</v>
      </c>
      <c r="FS53" s="7">
        <v>-1</v>
      </c>
      <c r="FT53" s="7">
        <v>-1</v>
      </c>
      <c r="FU53" s="2" t="s">
        <v>148</v>
      </c>
      <c r="FV53" s="2" t="s">
        <v>139</v>
      </c>
      <c r="FW53" s="2" t="s">
        <v>175</v>
      </c>
      <c r="FX53" s="2" t="s">
        <v>205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227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384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>
        <v>100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539</v>
      </c>
      <c r="B54" s="2" t="s">
        <v>131</v>
      </c>
      <c r="C54" s="2" t="s">
        <v>132</v>
      </c>
      <c r="D54" s="2" t="s">
        <v>508</v>
      </c>
      <c r="E54" s="2" t="s">
        <v>527</v>
      </c>
      <c r="F54" s="2" t="s">
        <v>521</v>
      </c>
      <c r="G54" s="2" t="s">
        <v>521</v>
      </c>
      <c r="H54" s="2" t="s">
        <v>521</v>
      </c>
      <c r="I54" s="2" t="s">
        <v>511</v>
      </c>
      <c r="J54" s="2" t="s">
        <v>512</v>
      </c>
      <c r="K54" s="2" t="s">
        <v>403</v>
      </c>
      <c r="L54" s="3">
        <v>24.76</v>
      </c>
      <c r="M54" s="3">
        <v>26</v>
      </c>
      <c r="N54" s="3">
        <v>79.99</v>
      </c>
      <c r="O54" s="2" t="s">
        <v>394</v>
      </c>
      <c r="P54" s="2" t="s">
        <v>323</v>
      </c>
      <c r="Q54" s="2" t="s">
        <v>141</v>
      </c>
      <c r="R54" s="2" t="s">
        <v>142</v>
      </c>
      <c r="S54" s="2" t="s">
        <v>142</v>
      </c>
      <c r="T54" s="2" t="s">
        <v>142</v>
      </c>
      <c r="U54" s="2" t="s">
        <v>374</v>
      </c>
      <c r="V54" s="2" t="s">
        <v>144</v>
      </c>
      <c r="W54" s="2" t="s">
        <v>145</v>
      </c>
      <c r="X54" s="2" t="s">
        <v>142</v>
      </c>
      <c r="Y54" s="2" t="s">
        <v>263</v>
      </c>
      <c r="Z54" s="4">
        <v>37</v>
      </c>
      <c r="AA54" s="4">
        <f>=ROUNDDOWN(10.2777777777778,0)</f>
      </c>
      <c r="AB54" s="5">
        <v>3.6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2</v>
      </c>
      <c r="AQ54" s="8">
        <v>111.98</v>
      </c>
      <c r="AR54" s="4">
        <v>10</v>
      </c>
      <c r="AS54" s="8">
        <v>417.56</v>
      </c>
      <c r="AT54" s="7">
        <v>-0.8</v>
      </c>
      <c r="AU54" s="7">
        <v>-0.7318</v>
      </c>
      <c r="AV54" s="4">
        <v>2</v>
      </c>
      <c r="AW54" s="8">
        <v>111.98</v>
      </c>
      <c r="AX54" s="4">
        <v>10</v>
      </c>
      <c r="AY54" s="8">
        <v>417.56</v>
      </c>
      <c r="AZ54" s="7">
        <v>-0.8</v>
      </c>
      <c r="BA54" s="7">
        <v>-0.7318</v>
      </c>
      <c r="BB54" s="7">
        <v>1</v>
      </c>
      <c r="BC54" s="4">
        <v>2</v>
      </c>
      <c r="BD54" s="8">
        <v>111.98</v>
      </c>
      <c r="BE54" s="4">
        <v>10</v>
      </c>
      <c r="BF54" s="8">
        <v>417.56</v>
      </c>
      <c r="BG54" s="7">
        <v>-0.8</v>
      </c>
      <c r="BH54" s="7">
        <v>-0.7318</v>
      </c>
      <c r="BI54" s="7">
        <v>1</v>
      </c>
      <c r="BJ54" s="4">
        <v>2</v>
      </c>
      <c r="BK54" s="8">
        <v>111.98</v>
      </c>
      <c r="BL54" s="2" t="s">
        <v>540</v>
      </c>
      <c r="BM54" s="7">
        <v>1</v>
      </c>
      <c r="BN54" s="7">
        <v>1</v>
      </c>
      <c r="BO54" s="4">
        <v>2</v>
      </c>
      <c r="BP54" s="8">
        <v>111.98</v>
      </c>
      <c r="BQ54" s="4">
        <v>4</v>
      </c>
      <c r="BR54" s="8">
        <v>271.96</v>
      </c>
      <c r="BS54" s="7">
        <v>-0.5</v>
      </c>
      <c r="BT54" s="7">
        <v>-0.5882</v>
      </c>
      <c r="BU54" s="2" t="s">
        <v>148</v>
      </c>
      <c r="BV54" s="2" t="s">
        <v>139</v>
      </c>
      <c r="BW54" s="2" t="s">
        <v>263</v>
      </c>
      <c r="BX54" s="2" t="s">
        <v>377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378</v>
      </c>
      <c r="CK54" s="2" t="s">
        <v>142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142</v>
      </c>
      <c r="CX54" s="2" t="s">
        <v>541</v>
      </c>
      <c r="CY54" s="2" t="s">
        <v>151</v>
      </c>
      <c r="CZ54" s="2" t="s">
        <v>151</v>
      </c>
      <c r="DA54" s="2" t="s">
        <v>142</v>
      </c>
      <c r="DB54" s="4"/>
      <c r="DC54" s="8"/>
      <c r="DD54" s="4">
        <v>2</v>
      </c>
      <c r="DE54" s="8">
        <v>36.4</v>
      </c>
      <c r="DF54" s="7">
        <v>-1</v>
      </c>
      <c r="DG54" s="7">
        <v>-1</v>
      </c>
      <c r="DH54" s="2" t="s">
        <v>148</v>
      </c>
      <c r="DI54" s="2" t="s">
        <v>139</v>
      </c>
      <c r="DJ54" s="2" t="s">
        <v>195</v>
      </c>
      <c r="DK54" s="2" t="s">
        <v>334</v>
      </c>
      <c r="DL54" s="2" t="s">
        <v>151</v>
      </c>
      <c r="DM54" s="2" t="s">
        <v>151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197</v>
      </c>
      <c r="DX54" s="2" t="s">
        <v>530</v>
      </c>
      <c r="DY54" s="2" t="s">
        <v>151</v>
      </c>
      <c r="DZ54" s="2" t="s">
        <v>151</v>
      </c>
      <c r="EA54" s="2" t="s">
        <v>142</v>
      </c>
      <c r="EB54" s="4"/>
      <c r="EC54" s="8"/>
      <c r="ED54" s="4">
        <v>4</v>
      </c>
      <c r="EE54" s="8">
        <v>109.2</v>
      </c>
      <c r="EF54" s="7">
        <v>-1</v>
      </c>
      <c r="EG54" s="7">
        <v>-1</v>
      </c>
      <c r="EH54" s="2" t="s">
        <v>148</v>
      </c>
      <c r="EI54" s="2" t="s">
        <v>139</v>
      </c>
      <c r="EJ54" s="2" t="s">
        <v>199</v>
      </c>
      <c r="EK54" s="2" t="s">
        <v>542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139</v>
      </c>
      <c r="EW54" s="2" t="s">
        <v>382</v>
      </c>
      <c r="EX54" s="2" t="s">
        <v>543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263</v>
      </c>
      <c r="FK54" s="2" t="s">
        <v>265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148</v>
      </c>
      <c r="FV54" s="2" t="s">
        <v>139</v>
      </c>
      <c r="FW54" s="2" t="s">
        <v>175</v>
      </c>
      <c r="FX54" s="2" t="s">
        <v>544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227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384</v>
      </c>
      <c r="KX54" s="2" t="s">
        <v>142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142</v>
      </c>
      <c r="OV54" s="2" t="s">
        <v>142</v>
      </c>
      <c r="OW54" s="2" t="s">
        <v>142</v>
      </c>
      <c r="OX54" s="2" t="s">
        <v>142</v>
      </c>
      <c r="OY54" s="2" t="s">
        <v>142</v>
      </c>
      <c r="OZ54" s="2" t="s">
        <v>142</v>
      </c>
      <c r="PA54" s="2" t="s">
        <v>142</v>
      </c>
      <c r="PB54" s="4">
        <v>37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545</v>
      </c>
      <c r="B55" s="2" t="s">
        <v>131</v>
      </c>
      <c r="C55" s="2" t="s">
        <v>546</v>
      </c>
      <c r="D55" s="2" t="s">
        <v>547</v>
      </c>
      <c r="E55" s="2" t="s">
        <v>548</v>
      </c>
      <c r="F55" s="2" t="s">
        <v>549</v>
      </c>
      <c r="G55" s="2" t="s">
        <v>549</v>
      </c>
      <c r="H55" s="2" t="s">
        <v>549</v>
      </c>
      <c r="I55" s="2" t="s">
        <v>550</v>
      </c>
      <c r="J55" s="2" t="s">
        <v>551</v>
      </c>
      <c r="K55" s="2" t="s">
        <v>552</v>
      </c>
      <c r="L55" s="3">
        <v>68.09</v>
      </c>
      <c r="M55" s="3">
        <v>71.49</v>
      </c>
      <c r="N55" s="3">
        <v>199.99</v>
      </c>
      <c r="O55" s="2" t="s">
        <v>394</v>
      </c>
      <c r="P55" s="2" t="s">
        <v>553</v>
      </c>
      <c r="Q55" s="2" t="s">
        <v>141</v>
      </c>
      <c r="R55" s="2" t="s">
        <v>142</v>
      </c>
      <c r="S55" s="2" t="s">
        <v>142</v>
      </c>
      <c r="T55" s="2" t="s">
        <v>554</v>
      </c>
      <c r="U55" s="2" t="s">
        <v>142</v>
      </c>
      <c r="V55" s="2" t="s">
        <v>375</v>
      </c>
      <c r="W55" s="2" t="s">
        <v>555</v>
      </c>
      <c r="X55" s="2" t="s">
        <v>142</v>
      </c>
      <c r="Y55" s="2" t="s">
        <v>203</v>
      </c>
      <c r="Z55" s="4">
        <v>156</v>
      </c>
      <c r="AA55" s="4">
        <f>=ROUNDDOWN(156,0)</f>
      </c>
      <c r="AB55" s="5">
        <v>1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6</v>
      </c>
      <c r="AQ55" s="8">
        <v>200.73</v>
      </c>
      <c r="AR55" s="4">
        <v>9</v>
      </c>
      <c r="AS55" s="8">
        <v>561.43</v>
      </c>
      <c r="AT55" s="7">
        <v>-0.3333</v>
      </c>
      <c r="AU55" s="7">
        <v>-0.6425</v>
      </c>
      <c r="AV55" s="4">
        <v>9</v>
      </c>
      <c r="AW55" s="8">
        <v>400.63</v>
      </c>
      <c r="AX55" s="4">
        <v>15</v>
      </c>
      <c r="AY55" s="8">
        <v>856.37</v>
      </c>
      <c r="AZ55" s="7">
        <v>-0.4</v>
      </c>
      <c r="BA55" s="7">
        <v>-0.5322</v>
      </c>
      <c r="BB55" s="7">
        <v>0.501</v>
      </c>
      <c r="BC55" s="4">
        <v>9</v>
      </c>
      <c r="BD55" s="8">
        <v>400.63</v>
      </c>
      <c r="BE55" s="4">
        <v>15</v>
      </c>
      <c r="BF55" s="8">
        <v>856.37</v>
      </c>
      <c r="BG55" s="7">
        <v>-0.4</v>
      </c>
      <c r="BH55" s="7">
        <v>-0.5322</v>
      </c>
      <c r="BI55" s="7">
        <v>1</v>
      </c>
      <c r="BJ55" s="4">
        <v>6</v>
      </c>
      <c r="BK55" s="8">
        <v>200.73</v>
      </c>
      <c r="BL55" s="2" t="s">
        <v>556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148</v>
      </c>
      <c r="BV55" s="2" t="s">
        <v>139</v>
      </c>
      <c r="BW55" s="2" t="s">
        <v>203</v>
      </c>
      <c r="BX55" s="2" t="s">
        <v>557</v>
      </c>
      <c r="BY55" s="2" t="s">
        <v>151</v>
      </c>
      <c r="BZ55" s="2" t="s">
        <v>151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139</v>
      </c>
      <c r="CJ55" s="2" t="s">
        <v>378</v>
      </c>
      <c r="CK55" s="2" t="s">
        <v>153</v>
      </c>
      <c r="CL55" s="2" t="s">
        <v>151</v>
      </c>
      <c r="CM55" s="2" t="s">
        <v>151</v>
      </c>
      <c r="CN55" s="2" t="s">
        <v>142</v>
      </c>
      <c r="CO55" s="4"/>
      <c r="CP55" s="8"/>
      <c r="CQ55" s="4"/>
      <c r="CR55" s="8"/>
      <c r="CS55" s="7"/>
      <c r="CT55" s="7"/>
      <c r="CU55" s="2" t="s">
        <v>238</v>
      </c>
      <c r="CV55" s="2" t="s">
        <v>139</v>
      </c>
      <c r="CW55" s="2" t="s">
        <v>142</v>
      </c>
      <c r="CX55" s="2" t="s">
        <v>142</v>
      </c>
      <c r="CY55" s="2" t="s">
        <v>151</v>
      </c>
      <c r="CZ55" s="2" t="s">
        <v>151</v>
      </c>
      <c r="DA55" s="2" t="s">
        <v>142</v>
      </c>
      <c r="DB55" s="4">
        <v>3</v>
      </c>
      <c r="DC55" s="8">
        <v>128.67</v>
      </c>
      <c r="DD55" s="4"/>
      <c r="DE55" s="8"/>
      <c r="DF55" s="7"/>
      <c r="DG55" s="7"/>
      <c r="DH55" s="2" t="s">
        <v>148</v>
      </c>
      <c r="DI55" s="2" t="s">
        <v>139</v>
      </c>
      <c r="DJ55" s="2" t="s">
        <v>195</v>
      </c>
      <c r="DK55" s="2" t="s">
        <v>334</v>
      </c>
      <c r="DL55" s="2" t="s">
        <v>151</v>
      </c>
      <c r="DM55" s="2" t="s">
        <v>151</v>
      </c>
      <c r="DN55" s="2" t="s">
        <v>142</v>
      </c>
      <c r="DO55" s="4">
        <v>3</v>
      </c>
      <c r="DP55" s="8">
        <v>72.06</v>
      </c>
      <c r="DQ55" s="4">
        <v>2</v>
      </c>
      <c r="DR55" s="8">
        <v>80.08</v>
      </c>
      <c r="DS55" s="7">
        <v>0.5</v>
      </c>
      <c r="DT55" s="7">
        <v>-0.1001</v>
      </c>
      <c r="DU55" s="2" t="s">
        <v>148</v>
      </c>
      <c r="DV55" s="2" t="s">
        <v>139</v>
      </c>
      <c r="DW55" s="2" t="s">
        <v>197</v>
      </c>
      <c r="DX55" s="2" t="s">
        <v>390</v>
      </c>
      <c r="DY55" s="2" t="s">
        <v>328</v>
      </c>
      <c r="DZ55" s="2" t="s">
        <v>151</v>
      </c>
      <c r="EA55" s="2" t="s">
        <v>142</v>
      </c>
      <c r="EB55" s="4"/>
      <c r="EC55" s="8"/>
      <c r="ED55" s="4">
        <v>1</v>
      </c>
      <c r="EE55" s="8">
        <v>75.07</v>
      </c>
      <c r="EF55" s="7">
        <v>-1</v>
      </c>
      <c r="EG55" s="7">
        <v>-1</v>
      </c>
      <c r="EH55" s="2" t="s">
        <v>148</v>
      </c>
      <c r="EI55" s="2" t="s">
        <v>139</v>
      </c>
      <c r="EJ55" s="2" t="s">
        <v>199</v>
      </c>
      <c r="EK55" s="2" t="s">
        <v>558</v>
      </c>
      <c r="EL55" s="2" t="s">
        <v>151</v>
      </c>
      <c r="EM55" s="2" t="s">
        <v>151</v>
      </c>
      <c r="EN55" s="2" t="s">
        <v>142</v>
      </c>
      <c r="EO55" s="4"/>
      <c r="EP55" s="8"/>
      <c r="EQ55" s="4"/>
      <c r="ER55" s="8"/>
      <c r="ES55" s="7"/>
      <c r="ET55" s="7"/>
      <c r="EU55" s="2" t="s">
        <v>177</v>
      </c>
      <c r="EV55" s="2" t="s">
        <v>139</v>
      </c>
      <c r="EW55" s="2" t="s">
        <v>142</v>
      </c>
      <c r="EX55" s="2" t="s">
        <v>142</v>
      </c>
      <c r="EY55" s="2" t="s">
        <v>151</v>
      </c>
      <c r="EZ55" s="2" t="s">
        <v>151</v>
      </c>
      <c r="FA55" s="2" t="s">
        <v>142</v>
      </c>
      <c r="FB55" s="4"/>
      <c r="FC55" s="8"/>
      <c r="FD55" s="4">
        <v>6</v>
      </c>
      <c r="FE55" s="8">
        <v>406.28</v>
      </c>
      <c r="FF55" s="7">
        <v>-1</v>
      </c>
      <c r="FG55" s="7">
        <v>-1</v>
      </c>
      <c r="FH55" s="2" t="s">
        <v>148</v>
      </c>
      <c r="FI55" s="2" t="s">
        <v>139</v>
      </c>
      <c r="FJ55" s="2" t="s">
        <v>559</v>
      </c>
      <c r="FK55" s="2" t="s">
        <v>560</v>
      </c>
      <c r="FL55" s="2" t="s">
        <v>151</v>
      </c>
      <c r="FM55" s="2" t="s">
        <v>151</v>
      </c>
      <c r="FN55" s="2" t="s">
        <v>142</v>
      </c>
      <c r="FO55" s="4"/>
      <c r="FP55" s="8"/>
      <c r="FQ55" s="4"/>
      <c r="FR55" s="8"/>
      <c r="FS55" s="7"/>
      <c r="FT55" s="7"/>
      <c r="FU55" s="2" t="s">
        <v>240</v>
      </c>
      <c r="FV55" s="2" t="s">
        <v>139</v>
      </c>
      <c r="FW55" s="2" t="s">
        <v>142</v>
      </c>
      <c r="FX55" s="2" t="s">
        <v>142</v>
      </c>
      <c r="FY55" s="2" t="s">
        <v>151</v>
      </c>
      <c r="FZ55" s="2" t="s">
        <v>151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139</v>
      </c>
      <c r="JJ55" s="2" t="s">
        <v>227</v>
      </c>
      <c r="JK55" s="2" t="s">
        <v>561</v>
      </c>
      <c r="JL55" s="2" t="s">
        <v>151</v>
      </c>
      <c r="JM55" s="2" t="s">
        <v>151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208</v>
      </c>
      <c r="KX55" s="2" t="s">
        <v>142</v>
      </c>
      <c r="KY55" s="2" t="s">
        <v>151</v>
      </c>
      <c r="KZ55" s="2" t="s">
        <v>151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238</v>
      </c>
      <c r="OV55" s="2" t="s">
        <v>139</v>
      </c>
      <c r="OW55" s="2" t="s">
        <v>142</v>
      </c>
      <c r="OX55" s="2" t="s">
        <v>142</v>
      </c>
      <c r="OY55" s="2" t="s">
        <v>151</v>
      </c>
      <c r="OZ55" s="2" t="s">
        <v>151</v>
      </c>
      <c r="PA55" s="2" t="s">
        <v>142</v>
      </c>
      <c r="PB55" s="4">
        <v>156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562</v>
      </c>
      <c r="B56" s="2" t="s">
        <v>131</v>
      </c>
      <c r="C56" s="2" t="s">
        <v>546</v>
      </c>
      <c r="D56" s="2" t="s">
        <v>547</v>
      </c>
      <c r="E56" s="2" t="s">
        <v>548</v>
      </c>
      <c r="F56" s="2" t="s">
        <v>549</v>
      </c>
      <c r="G56" s="2" t="s">
        <v>549</v>
      </c>
      <c r="H56" s="2" t="s">
        <v>549</v>
      </c>
      <c r="I56" s="2" t="s">
        <v>550</v>
      </c>
      <c r="J56" s="2" t="s">
        <v>563</v>
      </c>
      <c r="K56" s="2" t="s">
        <v>552</v>
      </c>
      <c r="L56" s="3">
        <v>85.12</v>
      </c>
      <c r="M56" s="3">
        <v>89.38</v>
      </c>
      <c r="N56" s="3">
        <v>249.99</v>
      </c>
      <c r="O56" s="2" t="s">
        <v>322</v>
      </c>
      <c r="P56" s="2" t="s">
        <v>553</v>
      </c>
      <c r="Q56" s="2" t="s">
        <v>141</v>
      </c>
      <c r="R56" s="2" t="s">
        <v>142</v>
      </c>
      <c r="S56" s="2" t="s">
        <v>142</v>
      </c>
      <c r="T56" s="2" t="s">
        <v>554</v>
      </c>
      <c r="U56" s="2" t="s">
        <v>142</v>
      </c>
      <c r="V56" s="2" t="s">
        <v>375</v>
      </c>
      <c r="W56" s="2" t="s">
        <v>555</v>
      </c>
      <c r="X56" s="2" t="s">
        <v>142</v>
      </c>
      <c r="Y56" s="2" t="s">
        <v>203</v>
      </c>
      <c r="Z56" s="4">
        <v>5</v>
      </c>
      <c r="AA56" s="4">
        <f>=ROUNDDOWN(5,0)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3</v>
      </c>
      <c r="AQ56" s="8">
        <v>199.9</v>
      </c>
      <c r="AR56" s="4">
        <v>6</v>
      </c>
      <c r="AS56" s="8">
        <v>294.94</v>
      </c>
      <c r="AT56" s="7">
        <v>-0.5</v>
      </c>
      <c r="AU56" s="7">
        <v>-0.3222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>
        <v>0.499</v>
      </c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>
        <v>3</v>
      </c>
      <c r="BK56" s="8">
        <v>199.9</v>
      </c>
      <c r="BL56" s="2" t="s">
        <v>564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203</v>
      </c>
      <c r="BX56" s="2" t="s">
        <v>565</v>
      </c>
      <c r="BY56" s="2" t="s">
        <v>151</v>
      </c>
      <c r="BZ56" s="2" t="s">
        <v>151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139</v>
      </c>
      <c r="CJ56" s="2" t="s">
        <v>378</v>
      </c>
      <c r="CK56" s="2" t="s">
        <v>379</v>
      </c>
      <c r="CL56" s="2" t="s">
        <v>151</v>
      </c>
      <c r="CM56" s="2" t="s">
        <v>151</v>
      </c>
      <c r="CN56" s="2" t="s">
        <v>142</v>
      </c>
      <c r="CO56" s="4"/>
      <c r="CP56" s="8"/>
      <c r="CQ56" s="4"/>
      <c r="CR56" s="8"/>
      <c r="CS56" s="7"/>
      <c r="CT56" s="7"/>
      <c r="CU56" s="2" t="s">
        <v>238</v>
      </c>
      <c r="CV56" s="2" t="s">
        <v>139</v>
      </c>
      <c r="CW56" s="2" t="s">
        <v>142</v>
      </c>
      <c r="CX56" s="2" t="s">
        <v>142</v>
      </c>
      <c r="CY56" s="2" t="s">
        <v>151</v>
      </c>
      <c r="CZ56" s="2" t="s">
        <v>151</v>
      </c>
      <c r="DA56" s="2" t="s">
        <v>142</v>
      </c>
      <c r="DB56" s="4"/>
      <c r="DC56" s="8"/>
      <c r="DD56" s="4">
        <v>1</v>
      </c>
      <c r="DE56" s="8">
        <v>44.69</v>
      </c>
      <c r="DF56" s="7">
        <v>-1</v>
      </c>
      <c r="DG56" s="7">
        <v>-1</v>
      </c>
      <c r="DH56" s="2" t="s">
        <v>148</v>
      </c>
      <c r="DI56" s="2" t="s">
        <v>139</v>
      </c>
      <c r="DJ56" s="2" t="s">
        <v>195</v>
      </c>
      <c r="DK56" s="2" t="s">
        <v>442</v>
      </c>
      <c r="DL56" s="2" t="s">
        <v>151</v>
      </c>
      <c r="DM56" s="2" t="s">
        <v>151</v>
      </c>
      <c r="DN56" s="2" t="s">
        <v>142</v>
      </c>
      <c r="DO56" s="4">
        <v>2</v>
      </c>
      <c r="DP56" s="8">
        <v>60.06</v>
      </c>
      <c r="DQ56" s="4">
        <v>5</v>
      </c>
      <c r="DR56" s="8">
        <v>250.25</v>
      </c>
      <c r="DS56" s="7">
        <v>-0.6</v>
      </c>
      <c r="DT56" s="7">
        <v>-0.76</v>
      </c>
      <c r="DU56" s="2" t="s">
        <v>148</v>
      </c>
      <c r="DV56" s="2" t="s">
        <v>139</v>
      </c>
      <c r="DW56" s="2" t="s">
        <v>197</v>
      </c>
      <c r="DX56" s="2" t="s">
        <v>566</v>
      </c>
      <c r="DY56" s="2" t="s">
        <v>328</v>
      </c>
      <c r="DZ56" s="2" t="s">
        <v>151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139</v>
      </c>
      <c r="EJ56" s="2" t="s">
        <v>199</v>
      </c>
      <c r="EK56" s="2" t="s">
        <v>181</v>
      </c>
      <c r="EL56" s="2" t="s">
        <v>151</v>
      </c>
      <c r="EM56" s="2" t="s">
        <v>151</v>
      </c>
      <c r="EN56" s="2" t="s">
        <v>142</v>
      </c>
      <c r="EO56" s="4"/>
      <c r="EP56" s="8"/>
      <c r="EQ56" s="4"/>
      <c r="ER56" s="8"/>
      <c r="ES56" s="7"/>
      <c r="ET56" s="7"/>
      <c r="EU56" s="2" t="s">
        <v>177</v>
      </c>
      <c r="EV56" s="2" t="s">
        <v>139</v>
      </c>
      <c r="EW56" s="2" t="s">
        <v>142</v>
      </c>
      <c r="EX56" s="2" t="s">
        <v>142</v>
      </c>
      <c r="EY56" s="2" t="s">
        <v>151</v>
      </c>
      <c r="EZ56" s="2" t="s">
        <v>151</v>
      </c>
      <c r="FA56" s="2" t="s">
        <v>142</v>
      </c>
      <c r="FB56" s="4">
        <v>1</v>
      </c>
      <c r="FC56" s="8">
        <v>139.84</v>
      </c>
      <c r="FD56" s="4"/>
      <c r="FE56" s="8"/>
      <c r="FF56" s="7"/>
      <c r="FG56" s="7"/>
      <c r="FH56" s="2" t="s">
        <v>148</v>
      </c>
      <c r="FI56" s="2" t="s">
        <v>139</v>
      </c>
      <c r="FJ56" s="2" t="s">
        <v>203</v>
      </c>
      <c r="FK56" s="2" t="s">
        <v>560</v>
      </c>
      <c r="FL56" s="2" t="s">
        <v>151</v>
      </c>
      <c r="FM56" s="2" t="s">
        <v>151</v>
      </c>
      <c r="FN56" s="2" t="s">
        <v>142</v>
      </c>
      <c r="FO56" s="4"/>
      <c r="FP56" s="8"/>
      <c r="FQ56" s="4"/>
      <c r="FR56" s="8"/>
      <c r="FS56" s="7"/>
      <c r="FT56" s="7"/>
      <c r="FU56" s="2" t="s">
        <v>240</v>
      </c>
      <c r="FV56" s="2" t="s">
        <v>139</v>
      </c>
      <c r="FW56" s="2" t="s">
        <v>142</v>
      </c>
      <c r="FX56" s="2" t="s">
        <v>142</v>
      </c>
      <c r="FY56" s="2" t="s">
        <v>151</v>
      </c>
      <c r="FZ56" s="2" t="s">
        <v>151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139</v>
      </c>
      <c r="JJ56" s="2" t="s">
        <v>227</v>
      </c>
      <c r="JK56" s="2" t="s">
        <v>142</v>
      </c>
      <c r="JL56" s="2" t="s">
        <v>151</v>
      </c>
      <c r="JM56" s="2" t="s">
        <v>151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208</v>
      </c>
      <c r="KX56" s="2" t="s">
        <v>142</v>
      </c>
      <c r="KY56" s="2" t="s">
        <v>151</v>
      </c>
      <c r="KZ56" s="2" t="s">
        <v>151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238</v>
      </c>
      <c r="OV56" s="2" t="s">
        <v>139</v>
      </c>
      <c r="OW56" s="2" t="s">
        <v>142</v>
      </c>
      <c r="OX56" s="2" t="s">
        <v>142</v>
      </c>
      <c r="OY56" s="2" t="s">
        <v>151</v>
      </c>
      <c r="OZ56" s="2" t="s">
        <v>151</v>
      </c>
      <c r="PA56" s="2" t="s">
        <v>142</v>
      </c>
      <c r="PB56" s="4">
        <v>5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567</v>
      </c>
      <c r="B57" s="2" t="s">
        <v>131</v>
      </c>
      <c r="C57" s="2" t="s">
        <v>546</v>
      </c>
      <c r="D57" s="2" t="s">
        <v>547</v>
      </c>
      <c r="E57" s="2" t="s">
        <v>548</v>
      </c>
      <c r="F57" s="2" t="s">
        <v>568</v>
      </c>
      <c r="G57" s="2" t="s">
        <v>568</v>
      </c>
      <c r="H57" s="2" t="s">
        <v>568</v>
      </c>
      <c r="I57" s="2" t="s">
        <v>550</v>
      </c>
      <c r="J57" s="2" t="s">
        <v>551</v>
      </c>
      <c r="K57" s="2" t="s">
        <v>569</v>
      </c>
      <c r="L57" s="3">
        <v>68.09</v>
      </c>
      <c r="M57" s="3">
        <v>71.49</v>
      </c>
      <c r="N57" s="3">
        <v>199.99</v>
      </c>
      <c r="O57" s="2" t="s">
        <v>322</v>
      </c>
      <c r="P57" s="2" t="s">
        <v>553</v>
      </c>
      <c r="Q57" s="2" t="s">
        <v>141</v>
      </c>
      <c r="R57" s="2" t="s">
        <v>142</v>
      </c>
      <c r="S57" s="2" t="s">
        <v>142</v>
      </c>
      <c r="T57" s="2" t="s">
        <v>554</v>
      </c>
      <c r="U57" s="2" t="s">
        <v>142</v>
      </c>
      <c r="V57" s="2" t="s">
        <v>375</v>
      </c>
      <c r="W57" s="2" t="s">
        <v>555</v>
      </c>
      <c r="X57" s="2" t="s">
        <v>142</v>
      </c>
      <c r="Y57" s="2" t="s">
        <v>570</v>
      </c>
      <c r="Z57" s="4"/>
      <c r="AA57" s="4">
        <f>=ROUNDDOWN({0},0)</f>
      </c>
      <c r="AB57" s="5">
        <v>1.4</v>
      </c>
      <c r="AC57" s="2" t="s">
        <v>142</v>
      </c>
      <c r="AD57" s="4"/>
      <c r="AE57" s="4"/>
      <c r="AF57" s="6">
        <v>65</v>
      </c>
      <c r="AG57" s="6"/>
      <c r="AH57" s="7">
        <v>0.6452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>
        <v>4</v>
      </c>
      <c r="AQ57" s="8">
        <v>274.83</v>
      </c>
      <c r="AR57" s="4">
        <v>8</v>
      </c>
      <c r="AS57" s="8">
        <v>361.06</v>
      </c>
      <c r="AT57" s="7">
        <v>-0.5</v>
      </c>
      <c r="AU57" s="7">
        <v>-0.2388</v>
      </c>
      <c r="AV57" s="4">
        <v>4</v>
      </c>
      <c r="AW57" s="8">
        <v>274.83</v>
      </c>
      <c r="AX57" s="4">
        <v>16</v>
      </c>
      <c r="AY57" s="8">
        <v>835.64</v>
      </c>
      <c r="AZ57" s="7">
        <v>-0.75</v>
      </c>
      <c r="BA57" s="7">
        <v>-0.6711</v>
      </c>
      <c r="BB57" s="7">
        <v>1</v>
      </c>
      <c r="BC57" s="4">
        <v>4</v>
      </c>
      <c r="BD57" s="8">
        <v>274.83</v>
      </c>
      <c r="BE57" s="4">
        <v>16</v>
      </c>
      <c r="BF57" s="8">
        <v>835.64</v>
      </c>
      <c r="BG57" s="7">
        <v>-0.75</v>
      </c>
      <c r="BH57" s="7">
        <v>-0.6711</v>
      </c>
      <c r="BI57" s="7">
        <v>1</v>
      </c>
      <c r="BJ57" s="4">
        <v>4</v>
      </c>
      <c r="BK57" s="8">
        <v>274.83</v>
      </c>
      <c r="BL57" s="2" t="s">
        <v>571</v>
      </c>
      <c r="BM57" s="7">
        <v>1</v>
      </c>
      <c r="BN57" s="7">
        <v>1</v>
      </c>
      <c r="BO57" s="4">
        <v>1</v>
      </c>
      <c r="BP57" s="8">
        <v>139.99</v>
      </c>
      <c r="BQ57" s="4"/>
      <c r="BR57" s="8"/>
      <c r="BS57" s="7"/>
      <c r="BT57" s="7"/>
      <c r="BU57" s="2" t="s">
        <v>148</v>
      </c>
      <c r="BV57" s="2" t="s">
        <v>325</v>
      </c>
      <c r="BW57" s="2" t="s">
        <v>572</v>
      </c>
      <c r="BX57" s="2" t="s">
        <v>573</v>
      </c>
      <c r="BY57" s="2" t="s">
        <v>151</v>
      </c>
      <c r="BZ57" s="2" t="s">
        <v>151</v>
      </c>
      <c r="CA57" s="2" t="s">
        <v>142</v>
      </c>
      <c r="CB57" s="4"/>
      <c r="CC57" s="8"/>
      <c r="CD57" s="4"/>
      <c r="CE57" s="8"/>
      <c r="CF57" s="7"/>
      <c r="CG57" s="7"/>
      <c r="CH57" s="2" t="s">
        <v>148</v>
      </c>
      <c r="CI57" s="2" t="s">
        <v>325</v>
      </c>
      <c r="CJ57" s="2" t="s">
        <v>378</v>
      </c>
      <c r="CK57" s="2" t="s">
        <v>269</v>
      </c>
      <c r="CL57" s="2" t="s">
        <v>151</v>
      </c>
      <c r="CM57" s="2" t="s">
        <v>151</v>
      </c>
      <c r="CN57" s="2" t="s">
        <v>142</v>
      </c>
      <c r="CO57" s="4"/>
      <c r="CP57" s="8"/>
      <c r="CQ57" s="4"/>
      <c r="CR57" s="8"/>
      <c r="CS57" s="7"/>
      <c r="CT57" s="7"/>
      <c r="CU57" s="2" t="s">
        <v>238</v>
      </c>
      <c r="CV57" s="2" t="s">
        <v>325</v>
      </c>
      <c r="CW57" s="2" t="s">
        <v>142</v>
      </c>
      <c r="CX57" s="2" t="s">
        <v>142</v>
      </c>
      <c r="CY57" s="2" t="s">
        <v>151</v>
      </c>
      <c r="CZ57" s="2" t="s">
        <v>151</v>
      </c>
      <c r="DA57" s="2" t="s">
        <v>142</v>
      </c>
      <c r="DB57" s="4">
        <v>1</v>
      </c>
      <c r="DC57" s="8">
        <v>35.75</v>
      </c>
      <c r="DD57" s="4">
        <v>1</v>
      </c>
      <c r="DE57" s="8">
        <v>32.18</v>
      </c>
      <c r="DF57" s="7"/>
      <c r="DG57" s="7">
        <v>0.1109</v>
      </c>
      <c r="DH57" s="2" t="s">
        <v>148</v>
      </c>
      <c r="DI57" s="2" t="s">
        <v>325</v>
      </c>
      <c r="DJ57" s="2" t="s">
        <v>195</v>
      </c>
      <c r="DK57" s="2" t="s">
        <v>574</v>
      </c>
      <c r="DL57" s="2" t="s">
        <v>151</v>
      </c>
      <c r="DM57" s="2" t="s">
        <v>151</v>
      </c>
      <c r="DN57" s="2" t="s">
        <v>142</v>
      </c>
      <c r="DO57" s="4">
        <v>1</v>
      </c>
      <c r="DP57" s="8">
        <v>24.02</v>
      </c>
      <c r="DQ57" s="4">
        <v>5</v>
      </c>
      <c r="DR57" s="8">
        <v>200.2</v>
      </c>
      <c r="DS57" s="7">
        <v>-0.8</v>
      </c>
      <c r="DT57" s="7">
        <v>-0.88</v>
      </c>
      <c r="DU57" s="2" t="s">
        <v>148</v>
      </c>
      <c r="DV57" s="2" t="s">
        <v>325</v>
      </c>
      <c r="DW57" s="2" t="s">
        <v>197</v>
      </c>
      <c r="DX57" s="2" t="s">
        <v>566</v>
      </c>
      <c r="DY57" s="2" t="s">
        <v>328</v>
      </c>
      <c r="DZ57" s="2" t="s">
        <v>151</v>
      </c>
      <c r="EA57" s="2" t="s">
        <v>142</v>
      </c>
      <c r="EB57" s="4">
        <v>1</v>
      </c>
      <c r="EC57" s="8">
        <v>75.07</v>
      </c>
      <c r="ED57" s="4"/>
      <c r="EE57" s="8"/>
      <c r="EF57" s="7"/>
      <c r="EG57" s="7"/>
      <c r="EH57" s="2" t="s">
        <v>148</v>
      </c>
      <c r="EI57" s="2" t="s">
        <v>325</v>
      </c>
      <c r="EJ57" s="2" t="s">
        <v>199</v>
      </c>
      <c r="EK57" s="2" t="s">
        <v>453</v>
      </c>
      <c r="EL57" s="2" t="s">
        <v>151</v>
      </c>
      <c r="EM57" s="2" t="s">
        <v>151</v>
      </c>
      <c r="EN57" s="2" t="s">
        <v>142</v>
      </c>
      <c r="EO57" s="4"/>
      <c r="EP57" s="8"/>
      <c r="EQ57" s="4"/>
      <c r="ER57" s="8"/>
      <c r="ES57" s="7"/>
      <c r="ET57" s="7"/>
      <c r="EU57" s="2" t="s">
        <v>177</v>
      </c>
      <c r="EV57" s="2" t="s">
        <v>325</v>
      </c>
      <c r="EW57" s="2" t="s">
        <v>142</v>
      </c>
      <c r="EX57" s="2" t="s">
        <v>142</v>
      </c>
      <c r="EY57" s="2" t="s">
        <v>151</v>
      </c>
      <c r="EZ57" s="2" t="s">
        <v>151</v>
      </c>
      <c r="FA57" s="2" t="s">
        <v>142</v>
      </c>
      <c r="FB57" s="4"/>
      <c r="FC57" s="8"/>
      <c r="FD57" s="4">
        <v>2</v>
      </c>
      <c r="FE57" s="8">
        <v>128.68</v>
      </c>
      <c r="FF57" s="7">
        <v>-1</v>
      </c>
      <c r="FG57" s="7">
        <v>-1</v>
      </c>
      <c r="FH57" s="2" t="s">
        <v>148</v>
      </c>
      <c r="FI57" s="2" t="s">
        <v>325</v>
      </c>
      <c r="FJ57" s="2" t="s">
        <v>570</v>
      </c>
      <c r="FK57" s="2" t="s">
        <v>225</v>
      </c>
      <c r="FL57" s="2" t="s">
        <v>151</v>
      </c>
      <c r="FM57" s="2" t="s">
        <v>151</v>
      </c>
      <c r="FN57" s="2" t="s">
        <v>142</v>
      </c>
      <c r="FO57" s="4"/>
      <c r="FP57" s="8"/>
      <c r="FQ57" s="4"/>
      <c r="FR57" s="8"/>
      <c r="FS57" s="7"/>
      <c r="FT57" s="7"/>
      <c r="FU57" s="2" t="s">
        <v>240</v>
      </c>
      <c r="FV57" s="2" t="s">
        <v>325</v>
      </c>
      <c r="FW57" s="2" t="s">
        <v>142</v>
      </c>
      <c r="FX57" s="2" t="s">
        <v>142</v>
      </c>
      <c r="FY57" s="2" t="s">
        <v>151</v>
      </c>
      <c r="FZ57" s="2" t="s">
        <v>151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325</v>
      </c>
      <c r="JJ57" s="2" t="s">
        <v>227</v>
      </c>
      <c r="JK57" s="2" t="s">
        <v>142</v>
      </c>
      <c r="JL57" s="2" t="s">
        <v>151</v>
      </c>
      <c r="JM57" s="2" t="s">
        <v>151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325</v>
      </c>
      <c r="KW57" s="2" t="s">
        <v>208</v>
      </c>
      <c r="KX57" s="2" t="s">
        <v>142</v>
      </c>
      <c r="KY57" s="2" t="s">
        <v>151</v>
      </c>
      <c r="KZ57" s="2" t="s">
        <v>151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238</v>
      </c>
      <c r="OV57" s="2" t="s">
        <v>325</v>
      </c>
      <c r="OW57" s="2" t="s">
        <v>142</v>
      </c>
      <c r="OX57" s="2" t="s">
        <v>142</v>
      </c>
      <c r="OY57" s="2" t="s">
        <v>151</v>
      </c>
      <c r="OZ57" s="2" t="s">
        <v>151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575</v>
      </c>
      <c r="B58" s="2" t="s">
        <v>131</v>
      </c>
      <c r="C58" s="2" t="s">
        <v>546</v>
      </c>
      <c r="D58" s="2" t="s">
        <v>547</v>
      </c>
      <c r="E58" s="2" t="s">
        <v>548</v>
      </c>
      <c r="F58" s="2" t="s">
        <v>568</v>
      </c>
      <c r="G58" s="2" t="s">
        <v>568</v>
      </c>
      <c r="H58" s="2" t="s">
        <v>568</v>
      </c>
      <c r="I58" s="2" t="s">
        <v>550</v>
      </c>
      <c r="J58" s="2" t="s">
        <v>563</v>
      </c>
      <c r="K58" s="2" t="s">
        <v>569</v>
      </c>
      <c r="L58" s="3">
        <v>85.12</v>
      </c>
      <c r="M58" s="3">
        <v>89.38</v>
      </c>
      <c r="N58" s="3">
        <v>249.99</v>
      </c>
      <c r="O58" s="2" t="s">
        <v>322</v>
      </c>
      <c r="P58" s="2" t="s">
        <v>553</v>
      </c>
      <c r="Q58" s="2" t="s">
        <v>141</v>
      </c>
      <c r="R58" s="2" t="s">
        <v>142</v>
      </c>
      <c r="S58" s="2" t="s">
        <v>142</v>
      </c>
      <c r="T58" s="2" t="s">
        <v>554</v>
      </c>
      <c r="U58" s="2" t="s">
        <v>142</v>
      </c>
      <c r="V58" s="2" t="s">
        <v>375</v>
      </c>
      <c r="W58" s="2" t="s">
        <v>555</v>
      </c>
      <c r="X58" s="2" t="s">
        <v>142</v>
      </c>
      <c r="Y58" s="2" t="s">
        <v>570</v>
      </c>
      <c r="Z58" s="4"/>
      <c r="AA58" s="4">
        <f>=ROUNDDOWN({0},0)</f>
      </c>
      <c r="AB58" s="5">
        <v>3</v>
      </c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8</v>
      </c>
      <c r="AS58" s="8">
        <v>474.58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 t="s">
        <v>142</v>
      </c>
      <c r="BJ58" s="4"/>
      <c r="BK58" s="8"/>
      <c r="BL58" s="2" t="s">
        <v>576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325</v>
      </c>
      <c r="BW58" s="2" t="s">
        <v>572</v>
      </c>
      <c r="BX58" s="2" t="s">
        <v>211</v>
      </c>
      <c r="BY58" s="2" t="s">
        <v>151</v>
      </c>
      <c r="BZ58" s="2" t="s">
        <v>151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325</v>
      </c>
      <c r="CJ58" s="2" t="s">
        <v>378</v>
      </c>
      <c r="CK58" s="2" t="s">
        <v>269</v>
      </c>
      <c r="CL58" s="2" t="s">
        <v>151</v>
      </c>
      <c r="CM58" s="2" t="s">
        <v>151</v>
      </c>
      <c r="CN58" s="2" t="s">
        <v>142</v>
      </c>
      <c r="CO58" s="4"/>
      <c r="CP58" s="8"/>
      <c r="CQ58" s="4"/>
      <c r="CR58" s="8"/>
      <c r="CS58" s="7"/>
      <c r="CT58" s="7"/>
      <c r="CU58" s="2" t="s">
        <v>238</v>
      </c>
      <c r="CV58" s="2" t="s">
        <v>325</v>
      </c>
      <c r="CW58" s="2" t="s">
        <v>142</v>
      </c>
      <c r="CX58" s="2" t="s">
        <v>142</v>
      </c>
      <c r="CY58" s="2" t="s">
        <v>151</v>
      </c>
      <c r="CZ58" s="2" t="s">
        <v>151</v>
      </c>
      <c r="DA58" s="2" t="s">
        <v>142</v>
      </c>
      <c r="DB58" s="4"/>
      <c r="DC58" s="8"/>
      <c r="DD58" s="4"/>
      <c r="DE58" s="8"/>
      <c r="DF58" s="7"/>
      <c r="DG58" s="7"/>
      <c r="DH58" s="2" t="s">
        <v>148</v>
      </c>
      <c r="DI58" s="2" t="s">
        <v>325</v>
      </c>
      <c r="DJ58" s="2" t="s">
        <v>195</v>
      </c>
      <c r="DK58" s="2" t="s">
        <v>206</v>
      </c>
      <c r="DL58" s="2" t="s">
        <v>151</v>
      </c>
      <c r="DM58" s="2" t="s">
        <v>151</v>
      </c>
      <c r="DN58" s="2" t="s">
        <v>142</v>
      </c>
      <c r="DO58" s="4"/>
      <c r="DP58" s="8"/>
      <c r="DQ58" s="4">
        <v>6</v>
      </c>
      <c r="DR58" s="8">
        <v>300.3</v>
      </c>
      <c r="DS58" s="7">
        <v>-1</v>
      </c>
      <c r="DT58" s="7">
        <v>-1</v>
      </c>
      <c r="DU58" s="2" t="s">
        <v>148</v>
      </c>
      <c r="DV58" s="2" t="s">
        <v>325</v>
      </c>
      <c r="DW58" s="2" t="s">
        <v>197</v>
      </c>
      <c r="DX58" s="2" t="s">
        <v>443</v>
      </c>
      <c r="DY58" s="2" t="s">
        <v>328</v>
      </c>
      <c r="DZ58" s="2" t="s">
        <v>151</v>
      </c>
      <c r="EA58" s="2" t="s">
        <v>142</v>
      </c>
      <c r="EB58" s="4"/>
      <c r="EC58" s="8"/>
      <c r="ED58" s="4">
        <v>1</v>
      </c>
      <c r="EE58" s="8">
        <v>93.84</v>
      </c>
      <c r="EF58" s="7">
        <v>-1</v>
      </c>
      <c r="EG58" s="7">
        <v>-1</v>
      </c>
      <c r="EH58" s="2" t="s">
        <v>148</v>
      </c>
      <c r="EI58" s="2" t="s">
        <v>325</v>
      </c>
      <c r="EJ58" s="2" t="s">
        <v>199</v>
      </c>
      <c r="EK58" s="2" t="s">
        <v>577</v>
      </c>
      <c r="EL58" s="2" t="s">
        <v>151</v>
      </c>
      <c r="EM58" s="2" t="s">
        <v>151</v>
      </c>
      <c r="EN58" s="2" t="s">
        <v>142</v>
      </c>
      <c r="EO58" s="4"/>
      <c r="EP58" s="8"/>
      <c r="EQ58" s="4"/>
      <c r="ER58" s="8"/>
      <c r="ES58" s="7"/>
      <c r="ET58" s="7"/>
      <c r="EU58" s="2" t="s">
        <v>177</v>
      </c>
      <c r="EV58" s="2" t="s">
        <v>325</v>
      </c>
      <c r="EW58" s="2" t="s">
        <v>142</v>
      </c>
      <c r="EX58" s="2" t="s">
        <v>142</v>
      </c>
      <c r="EY58" s="2" t="s">
        <v>151</v>
      </c>
      <c r="EZ58" s="2" t="s">
        <v>151</v>
      </c>
      <c r="FA58" s="2" t="s">
        <v>142</v>
      </c>
      <c r="FB58" s="4"/>
      <c r="FC58" s="8"/>
      <c r="FD58" s="4">
        <v>1</v>
      </c>
      <c r="FE58" s="8">
        <v>80.44</v>
      </c>
      <c r="FF58" s="7">
        <v>-1</v>
      </c>
      <c r="FG58" s="7">
        <v>-1</v>
      </c>
      <c r="FH58" s="2" t="s">
        <v>148</v>
      </c>
      <c r="FI58" s="2" t="s">
        <v>325</v>
      </c>
      <c r="FJ58" s="2" t="s">
        <v>570</v>
      </c>
      <c r="FK58" s="2" t="s">
        <v>282</v>
      </c>
      <c r="FL58" s="2" t="s">
        <v>151</v>
      </c>
      <c r="FM58" s="2" t="s">
        <v>151</v>
      </c>
      <c r="FN58" s="2" t="s">
        <v>142</v>
      </c>
      <c r="FO58" s="4"/>
      <c r="FP58" s="8"/>
      <c r="FQ58" s="4"/>
      <c r="FR58" s="8"/>
      <c r="FS58" s="7"/>
      <c r="FT58" s="7"/>
      <c r="FU58" s="2" t="s">
        <v>240</v>
      </c>
      <c r="FV58" s="2" t="s">
        <v>325</v>
      </c>
      <c r="FW58" s="2" t="s">
        <v>142</v>
      </c>
      <c r="FX58" s="2" t="s">
        <v>142</v>
      </c>
      <c r="FY58" s="2" t="s">
        <v>151</v>
      </c>
      <c r="FZ58" s="2" t="s">
        <v>151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325</v>
      </c>
      <c r="JJ58" s="2" t="s">
        <v>227</v>
      </c>
      <c r="JK58" s="2" t="s">
        <v>142</v>
      </c>
      <c r="JL58" s="2" t="s">
        <v>151</v>
      </c>
      <c r="JM58" s="2" t="s">
        <v>151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325</v>
      </c>
      <c r="KW58" s="2" t="s">
        <v>208</v>
      </c>
      <c r="KX58" s="2" t="s">
        <v>142</v>
      </c>
      <c r="KY58" s="2" t="s">
        <v>151</v>
      </c>
      <c r="KZ58" s="2" t="s">
        <v>151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238</v>
      </c>
      <c r="OV58" s="2" t="s">
        <v>325</v>
      </c>
      <c r="OW58" s="2" t="s">
        <v>142</v>
      </c>
      <c r="OX58" s="2" t="s">
        <v>142</v>
      </c>
      <c r="OY58" s="2" t="s">
        <v>151</v>
      </c>
      <c r="OZ58" s="2" t="s">
        <v>151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578</v>
      </c>
      <c r="B59" s="2" t="s">
        <v>131</v>
      </c>
      <c r="C59" s="2" t="s">
        <v>546</v>
      </c>
      <c r="D59" s="2" t="s">
        <v>547</v>
      </c>
      <c r="E59" s="2" t="s">
        <v>548</v>
      </c>
      <c r="F59" s="2" t="s">
        <v>579</v>
      </c>
      <c r="G59" s="2" t="s">
        <v>579</v>
      </c>
      <c r="H59" s="2" t="s">
        <v>579</v>
      </c>
      <c r="I59" s="2" t="s">
        <v>550</v>
      </c>
      <c r="J59" s="2" t="s">
        <v>551</v>
      </c>
      <c r="K59" s="2" t="s">
        <v>580</v>
      </c>
      <c r="L59" s="3">
        <v>68.09</v>
      </c>
      <c r="M59" s="3">
        <v>71.49</v>
      </c>
      <c r="N59" s="3">
        <v>199.99</v>
      </c>
      <c r="O59" s="2" t="s">
        <v>139</v>
      </c>
      <c r="P59" s="2" t="s">
        <v>323</v>
      </c>
      <c r="Q59" s="2" t="s">
        <v>141</v>
      </c>
      <c r="R59" s="2" t="s">
        <v>142</v>
      </c>
      <c r="S59" s="2" t="s">
        <v>142</v>
      </c>
      <c r="T59" s="2" t="s">
        <v>554</v>
      </c>
      <c r="U59" s="2" t="s">
        <v>142</v>
      </c>
      <c r="V59" s="2" t="s">
        <v>581</v>
      </c>
      <c r="W59" s="2" t="s">
        <v>555</v>
      </c>
      <c r="X59" s="2" t="s">
        <v>142</v>
      </c>
      <c r="Y59" s="2" t="s">
        <v>582</v>
      </c>
      <c r="Z59" s="4">
        <v>19</v>
      </c>
      <c r="AA59" s="4">
        <f>=ROUNDDOWN(4.75,0)</f>
      </c>
      <c r="AB59" s="5">
        <v>4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>
        <v>6</v>
      </c>
      <c r="AQ59" s="8">
        <v>197.31</v>
      </c>
      <c r="AR59" s="4">
        <v>14</v>
      </c>
      <c r="AS59" s="8">
        <v>723.39</v>
      </c>
      <c r="AT59" s="7">
        <v>-0.5714</v>
      </c>
      <c r="AU59" s="7">
        <v>-0.7272</v>
      </c>
      <c r="AV59" s="4">
        <v>6</v>
      </c>
      <c r="AW59" s="8">
        <v>197.31</v>
      </c>
      <c r="AX59" s="4">
        <v>32</v>
      </c>
      <c r="AY59" s="8">
        <v>1704.73</v>
      </c>
      <c r="AZ59" s="7">
        <v>-0.8125</v>
      </c>
      <c r="BA59" s="7">
        <v>-0.8843</v>
      </c>
      <c r="BB59" s="7">
        <v>1</v>
      </c>
      <c r="BC59" s="4">
        <v>6</v>
      </c>
      <c r="BD59" s="8">
        <v>197.31</v>
      </c>
      <c r="BE59" s="4">
        <v>32</v>
      </c>
      <c r="BF59" s="8">
        <v>1704.73</v>
      </c>
      <c r="BG59" s="7">
        <v>-0.8125</v>
      </c>
      <c r="BH59" s="7">
        <v>-0.8843</v>
      </c>
      <c r="BI59" s="7">
        <v>1</v>
      </c>
      <c r="BJ59" s="4">
        <v>6</v>
      </c>
      <c r="BK59" s="8">
        <v>197.31</v>
      </c>
      <c r="BL59" s="2" t="s">
        <v>583</v>
      </c>
      <c r="BM59" s="7">
        <v>1</v>
      </c>
      <c r="BN59" s="7">
        <v>1</v>
      </c>
      <c r="BO59" s="4"/>
      <c r="BP59" s="8"/>
      <c r="BQ59" s="4">
        <v>1</v>
      </c>
      <c r="BR59" s="8">
        <v>169.99</v>
      </c>
      <c r="BS59" s="7">
        <v>-1</v>
      </c>
      <c r="BT59" s="7">
        <v>-1</v>
      </c>
      <c r="BU59" s="2" t="s">
        <v>148</v>
      </c>
      <c r="BV59" s="2" t="s">
        <v>139</v>
      </c>
      <c r="BW59" s="2" t="s">
        <v>582</v>
      </c>
      <c r="BX59" s="2" t="s">
        <v>584</v>
      </c>
      <c r="BY59" s="2" t="s">
        <v>151</v>
      </c>
      <c r="BZ59" s="2" t="s">
        <v>151</v>
      </c>
      <c r="CA59" s="2" t="s">
        <v>142</v>
      </c>
      <c r="CB59" s="4">
        <v>1</v>
      </c>
      <c r="CC59" s="8">
        <v>77.21</v>
      </c>
      <c r="CD59" s="4">
        <v>1</v>
      </c>
      <c r="CE59" s="8">
        <v>77.21</v>
      </c>
      <c r="CF59" s="7"/>
      <c r="CG59" s="7"/>
      <c r="CH59" s="2" t="s">
        <v>148</v>
      </c>
      <c r="CI59" s="2" t="s">
        <v>139</v>
      </c>
      <c r="CJ59" s="2" t="s">
        <v>378</v>
      </c>
      <c r="CK59" s="2" t="s">
        <v>585</v>
      </c>
      <c r="CL59" s="2" t="s">
        <v>151</v>
      </c>
      <c r="CM59" s="2" t="s">
        <v>151</v>
      </c>
      <c r="CN59" s="2" t="s">
        <v>142</v>
      </c>
      <c r="CO59" s="4"/>
      <c r="CP59" s="8"/>
      <c r="CQ59" s="4"/>
      <c r="CR59" s="8"/>
      <c r="CS59" s="7"/>
      <c r="CT59" s="7"/>
      <c r="CU59" s="2" t="s">
        <v>238</v>
      </c>
      <c r="CV59" s="2" t="s">
        <v>139</v>
      </c>
      <c r="CW59" s="2" t="s">
        <v>142</v>
      </c>
      <c r="CX59" s="2" t="s">
        <v>142</v>
      </c>
      <c r="CY59" s="2" t="s">
        <v>151</v>
      </c>
      <c r="CZ59" s="2" t="s">
        <v>151</v>
      </c>
      <c r="DA59" s="2" t="s">
        <v>142</v>
      </c>
      <c r="DB59" s="4"/>
      <c r="DC59" s="8"/>
      <c r="DD59" s="4">
        <v>1</v>
      </c>
      <c r="DE59" s="8">
        <v>35.75</v>
      </c>
      <c r="DF59" s="7">
        <v>-1</v>
      </c>
      <c r="DG59" s="7">
        <v>-1</v>
      </c>
      <c r="DH59" s="2" t="s">
        <v>148</v>
      </c>
      <c r="DI59" s="2" t="s">
        <v>139</v>
      </c>
      <c r="DJ59" s="2" t="s">
        <v>195</v>
      </c>
      <c r="DK59" s="2" t="s">
        <v>586</v>
      </c>
      <c r="DL59" s="2" t="s">
        <v>151</v>
      </c>
      <c r="DM59" s="2" t="s">
        <v>151</v>
      </c>
      <c r="DN59" s="2" t="s">
        <v>142</v>
      </c>
      <c r="DO59" s="4">
        <v>5</v>
      </c>
      <c r="DP59" s="8">
        <v>120.1</v>
      </c>
      <c r="DQ59" s="4">
        <v>11</v>
      </c>
      <c r="DR59" s="8">
        <v>440.44</v>
      </c>
      <c r="DS59" s="7">
        <v>-0.5455</v>
      </c>
      <c r="DT59" s="7">
        <v>-0.7273</v>
      </c>
      <c r="DU59" s="2" t="s">
        <v>148</v>
      </c>
      <c r="DV59" s="2" t="s">
        <v>139</v>
      </c>
      <c r="DW59" s="2" t="s">
        <v>197</v>
      </c>
      <c r="DX59" s="2" t="s">
        <v>587</v>
      </c>
      <c r="DY59" s="2" t="s">
        <v>328</v>
      </c>
      <c r="DZ59" s="2" t="s">
        <v>151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139</v>
      </c>
      <c r="EJ59" s="2" t="s">
        <v>199</v>
      </c>
      <c r="EK59" s="2" t="s">
        <v>146</v>
      </c>
      <c r="EL59" s="2" t="s">
        <v>151</v>
      </c>
      <c r="EM59" s="2" t="s">
        <v>151</v>
      </c>
      <c r="EN59" s="2" t="s">
        <v>142</v>
      </c>
      <c r="EO59" s="4"/>
      <c r="EP59" s="8"/>
      <c r="EQ59" s="4"/>
      <c r="ER59" s="8"/>
      <c r="ES59" s="7"/>
      <c r="ET59" s="7"/>
      <c r="EU59" s="2" t="s">
        <v>177</v>
      </c>
      <c r="EV59" s="2" t="s">
        <v>139</v>
      </c>
      <c r="EW59" s="2" t="s">
        <v>142</v>
      </c>
      <c r="EX59" s="2" t="s">
        <v>142</v>
      </c>
      <c r="EY59" s="2" t="s">
        <v>151</v>
      </c>
      <c r="EZ59" s="2" t="s">
        <v>151</v>
      </c>
      <c r="FA59" s="2" t="s">
        <v>142</v>
      </c>
      <c r="FB59" s="4"/>
      <c r="FC59" s="8"/>
      <c r="FD59" s="4"/>
      <c r="FE59" s="8"/>
      <c r="FF59" s="7"/>
      <c r="FG59" s="7"/>
      <c r="FH59" s="2" t="s">
        <v>148</v>
      </c>
      <c r="FI59" s="2" t="s">
        <v>139</v>
      </c>
      <c r="FJ59" s="2" t="s">
        <v>582</v>
      </c>
      <c r="FK59" s="2" t="s">
        <v>438</v>
      </c>
      <c r="FL59" s="2" t="s">
        <v>151</v>
      </c>
      <c r="FM59" s="2" t="s">
        <v>151</v>
      </c>
      <c r="FN59" s="2" t="s">
        <v>142</v>
      </c>
      <c r="FO59" s="4"/>
      <c r="FP59" s="8"/>
      <c r="FQ59" s="4"/>
      <c r="FR59" s="8"/>
      <c r="FS59" s="7"/>
      <c r="FT59" s="7"/>
      <c r="FU59" s="2" t="s">
        <v>240</v>
      </c>
      <c r="FV59" s="2" t="s">
        <v>139</v>
      </c>
      <c r="FW59" s="2" t="s">
        <v>142</v>
      </c>
      <c r="FX59" s="2" t="s">
        <v>142</v>
      </c>
      <c r="FY59" s="2" t="s">
        <v>151</v>
      </c>
      <c r="FZ59" s="2" t="s">
        <v>151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139</v>
      </c>
      <c r="JJ59" s="2" t="s">
        <v>227</v>
      </c>
      <c r="JK59" s="2" t="s">
        <v>588</v>
      </c>
      <c r="JL59" s="2" t="s">
        <v>151</v>
      </c>
      <c r="JM59" s="2" t="s">
        <v>151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139</v>
      </c>
      <c r="KW59" s="2" t="s">
        <v>208</v>
      </c>
      <c r="KX59" s="2" t="s">
        <v>142</v>
      </c>
      <c r="KY59" s="2" t="s">
        <v>151</v>
      </c>
      <c r="KZ59" s="2" t="s">
        <v>151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238</v>
      </c>
      <c r="OV59" s="2" t="s">
        <v>139</v>
      </c>
      <c r="OW59" s="2" t="s">
        <v>142</v>
      </c>
      <c r="OX59" s="2" t="s">
        <v>142</v>
      </c>
      <c r="OY59" s="2" t="s">
        <v>151</v>
      </c>
      <c r="OZ59" s="2" t="s">
        <v>151</v>
      </c>
      <c r="PA59" s="2" t="s">
        <v>142</v>
      </c>
      <c r="PB59" s="4">
        <v>19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589</v>
      </c>
      <c r="B60" s="2" t="s">
        <v>131</v>
      </c>
      <c r="C60" s="2" t="s">
        <v>546</v>
      </c>
      <c r="D60" s="2" t="s">
        <v>547</v>
      </c>
      <c r="E60" s="2" t="s">
        <v>548</v>
      </c>
      <c r="F60" s="2" t="s">
        <v>579</v>
      </c>
      <c r="G60" s="2" t="s">
        <v>579</v>
      </c>
      <c r="H60" s="2" t="s">
        <v>579</v>
      </c>
      <c r="I60" s="2" t="s">
        <v>550</v>
      </c>
      <c r="J60" s="2" t="s">
        <v>563</v>
      </c>
      <c r="K60" s="2" t="s">
        <v>580</v>
      </c>
      <c r="L60" s="3">
        <v>85.12</v>
      </c>
      <c r="M60" s="3">
        <v>89.38</v>
      </c>
      <c r="N60" s="3">
        <v>249.99</v>
      </c>
      <c r="O60" s="2" t="s">
        <v>445</v>
      </c>
      <c r="P60" s="2" t="s">
        <v>323</v>
      </c>
      <c r="Q60" s="2" t="s">
        <v>141</v>
      </c>
      <c r="R60" s="2" t="s">
        <v>142</v>
      </c>
      <c r="S60" s="2" t="s">
        <v>142</v>
      </c>
      <c r="T60" s="2" t="s">
        <v>554</v>
      </c>
      <c r="U60" s="2" t="s">
        <v>142</v>
      </c>
      <c r="V60" s="2" t="s">
        <v>581</v>
      </c>
      <c r="W60" s="2" t="s">
        <v>555</v>
      </c>
      <c r="X60" s="2" t="s">
        <v>142</v>
      </c>
      <c r="Y60" s="2" t="s">
        <v>582</v>
      </c>
      <c r="Z60" s="4"/>
      <c r="AA60" s="4">
        <f>=ROUNDDOWN({0},0)</f>
      </c>
      <c r="AB60" s="5">
        <v>2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18</v>
      </c>
      <c r="AS60" s="8">
        <v>981.34</v>
      </c>
      <c r="AT60" s="7">
        <v>-1</v>
      </c>
      <c r="AU60" s="7">
        <v>-1</v>
      </c>
      <c r="AV60" s="4" t="s">
        <v>142</v>
      </c>
      <c r="AW60" s="8" t="s">
        <v>142</v>
      </c>
      <c r="AX60" s="4" t="s">
        <v>142</v>
      </c>
      <c r="AY60" s="8" t="s">
        <v>142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 t="s">
        <v>142</v>
      </c>
      <c r="BJ60" s="4"/>
      <c r="BK60" s="8"/>
      <c r="BL60" s="2" t="s">
        <v>590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325</v>
      </c>
      <c r="BW60" s="2" t="s">
        <v>582</v>
      </c>
      <c r="BX60" s="2" t="s">
        <v>211</v>
      </c>
      <c r="BY60" s="2" t="s">
        <v>151</v>
      </c>
      <c r="BZ60" s="2" t="s">
        <v>151</v>
      </c>
      <c r="CA60" s="2" t="s">
        <v>142</v>
      </c>
      <c r="CB60" s="4"/>
      <c r="CC60" s="8"/>
      <c r="CD60" s="4">
        <v>1</v>
      </c>
      <c r="CE60" s="8">
        <v>96.53</v>
      </c>
      <c r="CF60" s="7">
        <v>-1</v>
      </c>
      <c r="CG60" s="7">
        <v>-1</v>
      </c>
      <c r="CH60" s="2" t="s">
        <v>148</v>
      </c>
      <c r="CI60" s="2" t="s">
        <v>325</v>
      </c>
      <c r="CJ60" s="2" t="s">
        <v>378</v>
      </c>
      <c r="CK60" s="2" t="s">
        <v>267</v>
      </c>
      <c r="CL60" s="2" t="s">
        <v>151</v>
      </c>
      <c r="CM60" s="2" t="s">
        <v>151</v>
      </c>
      <c r="CN60" s="2" t="s">
        <v>142</v>
      </c>
      <c r="CO60" s="4"/>
      <c r="CP60" s="8"/>
      <c r="CQ60" s="4"/>
      <c r="CR60" s="8"/>
      <c r="CS60" s="7"/>
      <c r="CT60" s="7"/>
      <c r="CU60" s="2" t="s">
        <v>238</v>
      </c>
      <c r="CV60" s="2" t="s">
        <v>325</v>
      </c>
      <c r="CW60" s="2" t="s">
        <v>142</v>
      </c>
      <c r="CX60" s="2" t="s">
        <v>142</v>
      </c>
      <c r="CY60" s="2" t="s">
        <v>151</v>
      </c>
      <c r="CZ60" s="2" t="s">
        <v>151</v>
      </c>
      <c r="DA60" s="2" t="s">
        <v>142</v>
      </c>
      <c r="DB60" s="4"/>
      <c r="DC60" s="8"/>
      <c r="DD60" s="4">
        <v>1</v>
      </c>
      <c r="DE60" s="8">
        <v>40.22</v>
      </c>
      <c r="DF60" s="7">
        <v>-1</v>
      </c>
      <c r="DG60" s="7">
        <v>-1</v>
      </c>
      <c r="DH60" s="2" t="s">
        <v>148</v>
      </c>
      <c r="DI60" s="2" t="s">
        <v>325</v>
      </c>
      <c r="DJ60" s="2" t="s">
        <v>195</v>
      </c>
      <c r="DK60" s="2" t="s">
        <v>586</v>
      </c>
      <c r="DL60" s="2" t="s">
        <v>151</v>
      </c>
      <c r="DM60" s="2" t="s">
        <v>151</v>
      </c>
      <c r="DN60" s="2" t="s">
        <v>142</v>
      </c>
      <c r="DO60" s="4"/>
      <c r="DP60" s="8"/>
      <c r="DQ60" s="4">
        <v>15</v>
      </c>
      <c r="DR60" s="8">
        <v>750.75</v>
      </c>
      <c r="DS60" s="7">
        <v>-1</v>
      </c>
      <c r="DT60" s="7">
        <v>-1</v>
      </c>
      <c r="DU60" s="2" t="s">
        <v>148</v>
      </c>
      <c r="DV60" s="2" t="s">
        <v>325</v>
      </c>
      <c r="DW60" s="2" t="s">
        <v>197</v>
      </c>
      <c r="DX60" s="2" t="s">
        <v>297</v>
      </c>
      <c r="DY60" s="2" t="s">
        <v>328</v>
      </c>
      <c r="DZ60" s="2" t="s">
        <v>151</v>
      </c>
      <c r="EA60" s="2" t="s">
        <v>142</v>
      </c>
      <c r="EB60" s="4"/>
      <c r="EC60" s="8"/>
      <c r="ED60" s="4">
        <v>1</v>
      </c>
      <c r="EE60" s="8">
        <v>93.84</v>
      </c>
      <c r="EF60" s="7">
        <v>-1</v>
      </c>
      <c r="EG60" s="7">
        <v>-1</v>
      </c>
      <c r="EH60" s="2" t="s">
        <v>148</v>
      </c>
      <c r="EI60" s="2" t="s">
        <v>325</v>
      </c>
      <c r="EJ60" s="2" t="s">
        <v>199</v>
      </c>
      <c r="EK60" s="2" t="s">
        <v>288</v>
      </c>
      <c r="EL60" s="2" t="s">
        <v>151</v>
      </c>
      <c r="EM60" s="2" t="s">
        <v>151</v>
      </c>
      <c r="EN60" s="2" t="s">
        <v>142</v>
      </c>
      <c r="EO60" s="4"/>
      <c r="EP60" s="8"/>
      <c r="EQ60" s="4"/>
      <c r="ER60" s="8"/>
      <c r="ES60" s="7"/>
      <c r="ET60" s="7"/>
      <c r="EU60" s="2" t="s">
        <v>177</v>
      </c>
      <c r="EV60" s="2" t="s">
        <v>325</v>
      </c>
      <c r="EW60" s="2" t="s">
        <v>142</v>
      </c>
      <c r="EX60" s="2" t="s">
        <v>142</v>
      </c>
      <c r="EY60" s="2" t="s">
        <v>151</v>
      </c>
      <c r="EZ60" s="2" t="s">
        <v>151</v>
      </c>
      <c r="FA60" s="2" t="s">
        <v>142</v>
      </c>
      <c r="FB60" s="4"/>
      <c r="FC60" s="8"/>
      <c r="FD60" s="4"/>
      <c r="FE60" s="8"/>
      <c r="FF60" s="7"/>
      <c r="FG60" s="7"/>
      <c r="FH60" s="2" t="s">
        <v>148</v>
      </c>
      <c r="FI60" s="2" t="s">
        <v>325</v>
      </c>
      <c r="FJ60" s="2" t="s">
        <v>582</v>
      </c>
      <c r="FK60" s="2" t="s">
        <v>591</v>
      </c>
      <c r="FL60" s="2" t="s">
        <v>151</v>
      </c>
      <c r="FM60" s="2" t="s">
        <v>151</v>
      </c>
      <c r="FN60" s="2" t="s">
        <v>142</v>
      </c>
      <c r="FO60" s="4"/>
      <c r="FP60" s="8"/>
      <c r="FQ60" s="4"/>
      <c r="FR60" s="8"/>
      <c r="FS60" s="7"/>
      <c r="FT60" s="7"/>
      <c r="FU60" s="2" t="s">
        <v>240</v>
      </c>
      <c r="FV60" s="2" t="s">
        <v>325</v>
      </c>
      <c r="FW60" s="2" t="s">
        <v>142</v>
      </c>
      <c r="FX60" s="2" t="s">
        <v>142</v>
      </c>
      <c r="FY60" s="2" t="s">
        <v>151</v>
      </c>
      <c r="FZ60" s="2" t="s">
        <v>151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325</v>
      </c>
      <c r="JJ60" s="2" t="s">
        <v>227</v>
      </c>
      <c r="JK60" s="2" t="s">
        <v>592</v>
      </c>
      <c r="JL60" s="2" t="s">
        <v>151</v>
      </c>
      <c r="JM60" s="2" t="s">
        <v>151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325</v>
      </c>
      <c r="KW60" s="2" t="s">
        <v>208</v>
      </c>
      <c r="KX60" s="2" t="s">
        <v>142</v>
      </c>
      <c r="KY60" s="2" t="s">
        <v>151</v>
      </c>
      <c r="KZ60" s="2" t="s">
        <v>151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238</v>
      </c>
      <c r="OV60" s="2" t="s">
        <v>325</v>
      </c>
      <c r="OW60" s="2" t="s">
        <v>142</v>
      </c>
      <c r="OX60" s="2" t="s">
        <v>142</v>
      </c>
      <c r="OY60" s="2" t="s">
        <v>151</v>
      </c>
      <c r="OZ60" s="2" t="s">
        <v>151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593</v>
      </c>
      <c r="B61" s="2" t="s">
        <v>131</v>
      </c>
      <c r="C61" s="2" t="s">
        <v>546</v>
      </c>
      <c r="D61" s="2" t="s">
        <v>475</v>
      </c>
      <c r="E61" s="2" t="s">
        <v>476</v>
      </c>
      <c r="F61" s="2" t="s">
        <v>594</v>
      </c>
      <c r="G61" s="2" t="s">
        <v>594</v>
      </c>
      <c r="H61" s="2" t="s">
        <v>594</v>
      </c>
      <c r="I61" s="2" t="s">
        <v>595</v>
      </c>
      <c r="J61" s="2" t="s">
        <v>551</v>
      </c>
      <c r="K61" s="2" t="s">
        <v>596</v>
      </c>
      <c r="L61" s="3">
        <v>68.09</v>
      </c>
      <c r="M61" s="3">
        <v>71.49</v>
      </c>
      <c r="N61" s="3">
        <v>199.99</v>
      </c>
      <c r="O61" s="2" t="s">
        <v>394</v>
      </c>
      <c r="P61" s="2" t="s">
        <v>553</v>
      </c>
      <c r="Q61" s="2" t="s">
        <v>141</v>
      </c>
      <c r="R61" s="2" t="s">
        <v>142</v>
      </c>
      <c r="S61" s="2" t="s">
        <v>142</v>
      </c>
      <c r="T61" s="2" t="s">
        <v>554</v>
      </c>
      <c r="U61" s="2" t="s">
        <v>142</v>
      </c>
      <c r="V61" s="2" t="s">
        <v>375</v>
      </c>
      <c r="W61" s="2" t="s">
        <v>555</v>
      </c>
      <c r="X61" s="2" t="s">
        <v>142</v>
      </c>
      <c r="Y61" s="2" t="s">
        <v>570</v>
      </c>
      <c r="Z61" s="4">
        <v>10</v>
      </c>
      <c r="AA61" s="4">
        <f>=ROUNDDOWN(10,0)</f>
      </c>
      <c r="AB61" s="5">
        <v>1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>
        <v>4</v>
      </c>
      <c r="AQ61" s="8">
        <v>319.98</v>
      </c>
      <c r="AR61" s="4"/>
      <c r="AS61" s="8"/>
      <c r="AT61" s="7"/>
      <c r="AU61" s="7"/>
      <c r="AV61" s="4">
        <v>4</v>
      </c>
      <c r="AW61" s="8">
        <v>319.98</v>
      </c>
      <c r="AX61" s="4">
        <v>4</v>
      </c>
      <c r="AY61" s="8">
        <v>287.78</v>
      </c>
      <c r="AZ61" s="7" t="s">
        <v>142</v>
      </c>
      <c r="BA61" s="7">
        <v>0.1119</v>
      </c>
      <c r="BB61" s="7">
        <v>1</v>
      </c>
      <c r="BC61" s="4">
        <v>7</v>
      </c>
      <c r="BD61" s="8">
        <v>459.74</v>
      </c>
      <c r="BE61" s="4">
        <v>11</v>
      </c>
      <c r="BF61" s="8">
        <v>792.74</v>
      </c>
      <c r="BG61" s="7">
        <v>-0.3636</v>
      </c>
      <c r="BH61" s="7">
        <v>-0.4201</v>
      </c>
      <c r="BI61" s="7">
        <v>0.696</v>
      </c>
      <c r="BJ61" s="4">
        <v>4</v>
      </c>
      <c r="BK61" s="8">
        <v>319.98</v>
      </c>
      <c r="BL61" s="2" t="s">
        <v>16</v>
      </c>
      <c r="BM61" s="7">
        <v>1</v>
      </c>
      <c r="BN61" s="7">
        <v>1</v>
      </c>
      <c r="BO61" s="4">
        <v>4</v>
      </c>
      <c r="BP61" s="8">
        <v>319.98</v>
      </c>
      <c r="BQ61" s="4"/>
      <c r="BR61" s="8"/>
      <c r="BS61" s="7"/>
      <c r="BT61" s="7"/>
      <c r="BU61" s="2" t="s">
        <v>148</v>
      </c>
      <c r="BV61" s="2" t="s">
        <v>139</v>
      </c>
      <c r="BW61" s="2" t="s">
        <v>570</v>
      </c>
      <c r="BX61" s="2" t="s">
        <v>573</v>
      </c>
      <c r="BY61" s="2" t="s">
        <v>151</v>
      </c>
      <c r="BZ61" s="2" t="s">
        <v>151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139</v>
      </c>
      <c r="CJ61" s="2" t="s">
        <v>483</v>
      </c>
      <c r="CK61" s="2" t="s">
        <v>597</v>
      </c>
      <c r="CL61" s="2" t="s">
        <v>151</v>
      </c>
      <c r="CM61" s="2" t="s">
        <v>151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139</v>
      </c>
      <c r="CW61" s="2" t="s">
        <v>142</v>
      </c>
      <c r="CX61" s="2" t="s">
        <v>504</v>
      </c>
      <c r="CY61" s="2" t="s">
        <v>151</v>
      </c>
      <c r="CZ61" s="2" t="s">
        <v>151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139</v>
      </c>
      <c r="DJ61" s="2" t="s">
        <v>195</v>
      </c>
      <c r="DK61" s="2" t="s">
        <v>598</v>
      </c>
      <c r="DL61" s="2" t="s">
        <v>151</v>
      </c>
      <c r="DM61" s="2" t="s">
        <v>151</v>
      </c>
      <c r="DN61" s="2" t="s">
        <v>142</v>
      </c>
      <c r="DO61" s="4"/>
      <c r="DP61" s="8"/>
      <c r="DQ61" s="4"/>
      <c r="DR61" s="8"/>
      <c r="DS61" s="7"/>
      <c r="DT61" s="7"/>
      <c r="DU61" s="2" t="s">
        <v>148</v>
      </c>
      <c r="DV61" s="2" t="s">
        <v>139</v>
      </c>
      <c r="DW61" s="2" t="s">
        <v>197</v>
      </c>
      <c r="DX61" s="2" t="s">
        <v>335</v>
      </c>
      <c r="DY61" s="2" t="s">
        <v>328</v>
      </c>
      <c r="DZ61" s="2" t="s">
        <v>151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139</v>
      </c>
      <c r="EJ61" s="2" t="s">
        <v>199</v>
      </c>
      <c r="EK61" s="2" t="s">
        <v>408</v>
      </c>
      <c r="EL61" s="2" t="s">
        <v>151</v>
      </c>
      <c r="EM61" s="2" t="s">
        <v>151</v>
      </c>
      <c r="EN61" s="2" t="s">
        <v>142</v>
      </c>
      <c r="EO61" s="4"/>
      <c r="EP61" s="8"/>
      <c r="EQ61" s="4"/>
      <c r="ER61" s="8"/>
      <c r="ES61" s="7"/>
      <c r="ET61" s="7"/>
      <c r="EU61" s="2" t="s">
        <v>177</v>
      </c>
      <c r="EV61" s="2" t="s">
        <v>139</v>
      </c>
      <c r="EW61" s="2" t="s">
        <v>142</v>
      </c>
      <c r="EX61" s="2" t="s">
        <v>142</v>
      </c>
      <c r="EY61" s="2" t="s">
        <v>151</v>
      </c>
      <c r="EZ61" s="2" t="s">
        <v>151</v>
      </c>
      <c r="FA61" s="2" t="s">
        <v>142</v>
      </c>
      <c r="FB61" s="4"/>
      <c r="FC61" s="8"/>
      <c r="FD61" s="4"/>
      <c r="FE61" s="8"/>
      <c r="FF61" s="7"/>
      <c r="FG61" s="7"/>
      <c r="FH61" s="2" t="s">
        <v>148</v>
      </c>
      <c r="FI61" s="2" t="s">
        <v>139</v>
      </c>
      <c r="FJ61" s="2" t="s">
        <v>570</v>
      </c>
      <c r="FK61" s="2" t="s">
        <v>438</v>
      </c>
      <c r="FL61" s="2" t="s">
        <v>151</v>
      </c>
      <c r="FM61" s="2" t="s">
        <v>151</v>
      </c>
      <c r="FN61" s="2" t="s">
        <v>142</v>
      </c>
      <c r="FO61" s="4"/>
      <c r="FP61" s="8"/>
      <c r="FQ61" s="4"/>
      <c r="FR61" s="8"/>
      <c r="FS61" s="7"/>
      <c r="FT61" s="7"/>
      <c r="FU61" s="2" t="s">
        <v>240</v>
      </c>
      <c r="FV61" s="2" t="s">
        <v>139</v>
      </c>
      <c r="FW61" s="2" t="s">
        <v>142</v>
      </c>
      <c r="FX61" s="2" t="s">
        <v>142</v>
      </c>
      <c r="FY61" s="2" t="s">
        <v>151</v>
      </c>
      <c r="FZ61" s="2" t="s">
        <v>151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139</v>
      </c>
      <c r="JJ61" s="2" t="s">
        <v>206</v>
      </c>
      <c r="JK61" s="2" t="s">
        <v>142</v>
      </c>
      <c r="JL61" s="2" t="s">
        <v>151</v>
      </c>
      <c r="JM61" s="2" t="s">
        <v>151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139</v>
      </c>
      <c r="KW61" s="2" t="s">
        <v>208</v>
      </c>
      <c r="KX61" s="2" t="s">
        <v>142</v>
      </c>
      <c r="KY61" s="2" t="s">
        <v>151</v>
      </c>
      <c r="KZ61" s="2" t="s">
        <v>151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238</v>
      </c>
      <c r="OV61" s="2" t="s">
        <v>139</v>
      </c>
      <c r="OW61" s="2" t="s">
        <v>142</v>
      </c>
      <c r="OX61" s="2" t="s">
        <v>142</v>
      </c>
      <c r="OY61" s="2" t="s">
        <v>151</v>
      </c>
      <c r="OZ61" s="2" t="s">
        <v>151</v>
      </c>
      <c r="PA61" s="2" t="s">
        <v>142</v>
      </c>
      <c r="PB61" s="4">
        <v>10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599</v>
      </c>
      <c r="B62" s="2" t="s">
        <v>131</v>
      </c>
      <c r="C62" s="2" t="s">
        <v>546</v>
      </c>
      <c r="D62" s="2" t="s">
        <v>475</v>
      </c>
      <c r="E62" s="2" t="s">
        <v>476</v>
      </c>
      <c r="F62" s="2" t="s">
        <v>594</v>
      </c>
      <c r="G62" s="2" t="s">
        <v>594</v>
      </c>
      <c r="H62" s="2" t="s">
        <v>594</v>
      </c>
      <c r="I62" s="2" t="s">
        <v>595</v>
      </c>
      <c r="J62" s="2" t="s">
        <v>563</v>
      </c>
      <c r="K62" s="2" t="s">
        <v>596</v>
      </c>
      <c r="L62" s="3">
        <v>85.12</v>
      </c>
      <c r="M62" s="3">
        <v>89.38</v>
      </c>
      <c r="N62" s="3">
        <v>249.99</v>
      </c>
      <c r="O62" s="2" t="s">
        <v>445</v>
      </c>
      <c r="P62" s="2" t="s">
        <v>553</v>
      </c>
      <c r="Q62" s="2" t="s">
        <v>141</v>
      </c>
      <c r="R62" s="2" t="s">
        <v>142</v>
      </c>
      <c r="S62" s="2" t="s">
        <v>142</v>
      </c>
      <c r="T62" s="2" t="s">
        <v>554</v>
      </c>
      <c r="U62" s="2" t="s">
        <v>142</v>
      </c>
      <c r="V62" s="2" t="s">
        <v>375</v>
      </c>
      <c r="W62" s="2" t="s">
        <v>600</v>
      </c>
      <c r="X62" s="2" t="s">
        <v>142</v>
      </c>
      <c r="Y62" s="2" t="s">
        <v>570</v>
      </c>
      <c r="Z62" s="4"/>
      <c r="AA62" s="4">
        <f>=ROUNDDOWN({0},0)</f>
      </c>
      <c r="AB62" s="5">
        <v>2</v>
      </c>
      <c r="AC62" s="2" t="s">
        <v>142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4</v>
      </c>
      <c r="AS62" s="8">
        <v>287.78</v>
      </c>
      <c r="AT62" s="7">
        <v>-1</v>
      </c>
      <c r="AU62" s="7">
        <v>-1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/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 t="s">
        <v>142</v>
      </c>
      <c r="BJ62" s="4"/>
      <c r="BK62" s="8"/>
      <c r="BL62" s="2" t="s">
        <v>601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325</v>
      </c>
      <c r="BW62" s="2" t="s">
        <v>570</v>
      </c>
      <c r="BX62" s="2" t="s">
        <v>220</v>
      </c>
      <c r="BY62" s="2" t="s">
        <v>151</v>
      </c>
      <c r="BZ62" s="2" t="s">
        <v>151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325</v>
      </c>
      <c r="CJ62" s="2" t="s">
        <v>483</v>
      </c>
      <c r="CK62" s="2" t="s">
        <v>399</v>
      </c>
      <c r="CL62" s="2" t="s">
        <v>151</v>
      </c>
      <c r="CM62" s="2" t="s">
        <v>151</v>
      </c>
      <c r="CN62" s="2" t="s">
        <v>142</v>
      </c>
      <c r="CO62" s="4"/>
      <c r="CP62" s="8"/>
      <c r="CQ62" s="4"/>
      <c r="CR62" s="8"/>
      <c r="CS62" s="7"/>
      <c r="CT62" s="7"/>
      <c r="CU62" s="2" t="s">
        <v>148</v>
      </c>
      <c r="CV62" s="2" t="s">
        <v>325</v>
      </c>
      <c r="CW62" s="2" t="s">
        <v>142</v>
      </c>
      <c r="CX62" s="2" t="s">
        <v>602</v>
      </c>
      <c r="CY62" s="2" t="s">
        <v>151</v>
      </c>
      <c r="CZ62" s="2" t="s">
        <v>151</v>
      </c>
      <c r="DA62" s="2" t="s">
        <v>142</v>
      </c>
      <c r="DB62" s="4"/>
      <c r="DC62" s="8"/>
      <c r="DD62" s="4"/>
      <c r="DE62" s="8"/>
      <c r="DF62" s="7"/>
      <c r="DG62" s="7"/>
      <c r="DH62" s="2" t="s">
        <v>148</v>
      </c>
      <c r="DI62" s="2" t="s">
        <v>325</v>
      </c>
      <c r="DJ62" s="2" t="s">
        <v>195</v>
      </c>
      <c r="DK62" s="2" t="s">
        <v>196</v>
      </c>
      <c r="DL62" s="2" t="s">
        <v>151</v>
      </c>
      <c r="DM62" s="2" t="s">
        <v>151</v>
      </c>
      <c r="DN62" s="2" t="s">
        <v>142</v>
      </c>
      <c r="DO62" s="4"/>
      <c r="DP62" s="8"/>
      <c r="DQ62" s="4">
        <v>2</v>
      </c>
      <c r="DR62" s="8">
        <v>100.1</v>
      </c>
      <c r="DS62" s="7">
        <v>-1</v>
      </c>
      <c r="DT62" s="7">
        <v>-1</v>
      </c>
      <c r="DU62" s="2" t="s">
        <v>148</v>
      </c>
      <c r="DV62" s="2" t="s">
        <v>325</v>
      </c>
      <c r="DW62" s="2" t="s">
        <v>197</v>
      </c>
      <c r="DX62" s="2" t="s">
        <v>335</v>
      </c>
      <c r="DY62" s="2" t="s">
        <v>328</v>
      </c>
      <c r="DZ62" s="2" t="s">
        <v>151</v>
      </c>
      <c r="EA62" s="2" t="s">
        <v>142</v>
      </c>
      <c r="EB62" s="4"/>
      <c r="EC62" s="8"/>
      <c r="ED62" s="4">
        <v>2</v>
      </c>
      <c r="EE62" s="8">
        <v>187.68</v>
      </c>
      <c r="EF62" s="7">
        <v>-1</v>
      </c>
      <c r="EG62" s="7">
        <v>-1</v>
      </c>
      <c r="EH62" s="2" t="s">
        <v>148</v>
      </c>
      <c r="EI62" s="2" t="s">
        <v>325</v>
      </c>
      <c r="EJ62" s="2" t="s">
        <v>199</v>
      </c>
      <c r="EK62" s="2" t="s">
        <v>268</v>
      </c>
      <c r="EL62" s="2" t="s">
        <v>151</v>
      </c>
      <c r="EM62" s="2" t="s">
        <v>151</v>
      </c>
      <c r="EN62" s="2" t="s">
        <v>142</v>
      </c>
      <c r="EO62" s="4"/>
      <c r="EP62" s="8"/>
      <c r="EQ62" s="4"/>
      <c r="ER62" s="8"/>
      <c r="ES62" s="7"/>
      <c r="ET62" s="7"/>
      <c r="EU62" s="2" t="s">
        <v>177</v>
      </c>
      <c r="EV62" s="2" t="s">
        <v>325</v>
      </c>
      <c r="EW62" s="2" t="s">
        <v>142</v>
      </c>
      <c r="EX62" s="2" t="s">
        <v>142</v>
      </c>
      <c r="EY62" s="2" t="s">
        <v>151</v>
      </c>
      <c r="EZ62" s="2" t="s">
        <v>151</v>
      </c>
      <c r="FA62" s="2" t="s">
        <v>142</v>
      </c>
      <c r="FB62" s="4"/>
      <c r="FC62" s="8"/>
      <c r="FD62" s="4"/>
      <c r="FE62" s="8"/>
      <c r="FF62" s="7"/>
      <c r="FG62" s="7"/>
      <c r="FH62" s="2" t="s">
        <v>148</v>
      </c>
      <c r="FI62" s="2" t="s">
        <v>325</v>
      </c>
      <c r="FJ62" s="2" t="s">
        <v>570</v>
      </c>
      <c r="FK62" s="2" t="s">
        <v>573</v>
      </c>
      <c r="FL62" s="2" t="s">
        <v>151</v>
      </c>
      <c r="FM62" s="2" t="s">
        <v>151</v>
      </c>
      <c r="FN62" s="2" t="s">
        <v>142</v>
      </c>
      <c r="FO62" s="4"/>
      <c r="FP62" s="8"/>
      <c r="FQ62" s="4"/>
      <c r="FR62" s="8"/>
      <c r="FS62" s="7"/>
      <c r="FT62" s="7"/>
      <c r="FU62" s="2" t="s">
        <v>240</v>
      </c>
      <c r="FV62" s="2" t="s">
        <v>325</v>
      </c>
      <c r="FW62" s="2" t="s">
        <v>142</v>
      </c>
      <c r="FX62" s="2" t="s">
        <v>142</v>
      </c>
      <c r="FY62" s="2" t="s">
        <v>151</v>
      </c>
      <c r="FZ62" s="2" t="s">
        <v>151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325</v>
      </c>
      <c r="JJ62" s="2" t="s">
        <v>206</v>
      </c>
      <c r="JK62" s="2" t="s">
        <v>142</v>
      </c>
      <c r="JL62" s="2" t="s">
        <v>151</v>
      </c>
      <c r="JM62" s="2" t="s">
        <v>151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325</v>
      </c>
      <c r="KW62" s="2" t="s">
        <v>208</v>
      </c>
      <c r="KX62" s="2" t="s">
        <v>142</v>
      </c>
      <c r="KY62" s="2" t="s">
        <v>151</v>
      </c>
      <c r="KZ62" s="2" t="s">
        <v>151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238</v>
      </c>
      <c r="OV62" s="2" t="s">
        <v>325</v>
      </c>
      <c r="OW62" s="2" t="s">
        <v>142</v>
      </c>
      <c r="OX62" s="2" t="s">
        <v>142</v>
      </c>
      <c r="OY62" s="2" t="s">
        <v>151</v>
      </c>
      <c r="OZ62" s="2" t="s">
        <v>151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603</v>
      </c>
      <c r="B63" s="2" t="s">
        <v>131</v>
      </c>
      <c r="C63" s="2" t="s">
        <v>546</v>
      </c>
      <c r="D63" s="2" t="s">
        <v>475</v>
      </c>
      <c r="E63" s="2" t="s">
        <v>476</v>
      </c>
      <c r="F63" s="2" t="s">
        <v>594</v>
      </c>
      <c r="G63" s="2" t="s">
        <v>594</v>
      </c>
      <c r="H63" s="2" t="s">
        <v>594</v>
      </c>
      <c r="I63" s="2" t="s">
        <v>604</v>
      </c>
      <c r="J63" s="2" t="s">
        <v>551</v>
      </c>
      <c r="K63" s="2" t="s">
        <v>605</v>
      </c>
      <c r="L63" s="3">
        <v>68.09</v>
      </c>
      <c r="M63" s="3">
        <v>71.49</v>
      </c>
      <c r="N63" s="3">
        <v>199.99</v>
      </c>
      <c r="O63" s="2" t="s">
        <v>322</v>
      </c>
      <c r="P63" s="2" t="s">
        <v>553</v>
      </c>
      <c r="Q63" s="2" t="s">
        <v>141</v>
      </c>
      <c r="R63" s="2" t="s">
        <v>142</v>
      </c>
      <c r="S63" s="2" t="s">
        <v>142</v>
      </c>
      <c r="T63" s="2" t="s">
        <v>554</v>
      </c>
      <c r="U63" s="2" t="s">
        <v>142</v>
      </c>
      <c r="V63" s="2" t="s">
        <v>375</v>
      </c>
      <c r="W63" s="2" t="s">
        <v>555</v>
      </c>
      <c r="X63" s="2" t="s">
        <v>142</v>
      </c>
      <c r="Y63" s="2" t="s">
        <v>570</v>
      </c>
      <c r="Z63" s="4">
        <v>11</v>
      </c>
      <c r="AA63" s="4">
        <f>=ROUNDDOWN(18.3333333333333,0)</f>
      </c>
      <c r="AB63" s="5">
        <v>0.6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3</v>
      </c>
      <c r="AQ63" s="8">
        <v>139.76</v>
      </c>
      <c r="AR63" s="4">
        <v>2</v>
      </c>
      <c r="AS63" s="8">
        <v>131.07</v>
      </c>
      <c r="AT63" s="7">
        <v>0.5</v>
      </c>
      <c r="AU63" s="7">
        <v>0.0663</v>
      </c>
      <c r="AV63" s="4">
        <v>3</v>
      </c>
      <c r="AW63" s="8">
        <v>139.76</v>
      </c>
      <c r="AX63" s="4">
        <v>7</v>
      </c>
      <c r="AY63" s="8">
        <v>504.96</v>
      </c>
      <c r="AZ63" s="7">
        <v>-0.5714</v>
      </c>
      <c r="BA63" s="7">
        <v>-0.7232</v>
      </c>
      <c r="BB63" s="7">
        <v>1</v>
      </c>
      <c r="BC63" s="4" t="s">
        <v>142</v>
      </c>
      <c r="BD63" s="8" t="s">
        <v>142</v>
      </c>
      <c r="BE63" s="4" t="s">
        <v>142</v>
      </c>
      <c r="BF63" s="8" t="s">
        <v>142</v>
      </c>
      <c r="BG63" s="7" t="s">
        <v>142</v>
      </c>
      <c r="BH63" s="7" t="s">
        <v>142</v>
      </c>
      <c r="BI63" s="7">
        <v>0.304</v>
      </c>
      <c r="BJ63" s="4">
        <v>3</v>
      </c>
      <c r="BK63" s="8">
        <v>139.76</v>
      </c>
      <c r="BL63" s="2" t="s">
        <v>606</v>
      </c>
      <c r="BM63" s="7">
        <v>1</v>
      </c>
      <c r="BN63" s="7">
        <v>1</v>
      </c>
      <c r="BO63" s="4">
        <v>1</v>
      </c>
      <c r="BP63" s="8">
        <v>79.99</v>
      </c>
      <c r="BQ63" s="4"/>
      <c r="BR63" s="8"/>
      <c r="BS63" s="7"/>
      <c r="BT63" s="7"/>
      <c r="BU63" s="2" t="s">
        <v>148</v>
      </c>
      <c r="BV63" s="2" t="s">
        <v>139</v>
      </c>
      <c r="BW63" s="2" t="s">
        <v>570</v>
      </c>
      <c r="BX63" s="2" t="s">
        <v>206</v>
      </c>
      <c r="BY63" s="2" t="s">
        <v>151</v>
      </c>
      <c r="BZ63" s="2" t="s">
        <v>151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139</v>
      </c>
      <c r="CJ63" s="2" t="s">
        <v>483</v>
      </c>
      <c r="CK63" s="2" t="s">
        <v>607</v>
      </c>
      <c r="CL63" s="2" t="s">
        <v>151</v>
      </c>
      <c r="CM63" s="2" t="s">
        <v>151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139</v>
      </c>
      <c r="CW63" s="2" t="s">
        <v>142</v>
      </c>
      <c r="CX63" s="2" t="s">
        <v>496</v>
      </c>
      <c r="CY63" s="2" t="s">
        <v>151</v>
      </c>
      <c r="CZ63" s="2" t="s">
        <v>151</v>
      </c>
      <c r="DA63" s="2" t="s">
        <v>142</v>
      </c>
      <c r="DB63" s="4">
        <v>1</v>
      </c>
      <c r="DC63" s="8">
        <v>35.75</v>
      </c>
      <c r="DD63" s="4">
        <v>1</v>
      </c>
      <c r="DE63" s="8">
        <v>35.75</v>
      </c>
      <c r="DF63" s="7"/>
      <c r="DG63" s="7"/>
      <c r="DH63" s="2" t="s">
        <v>148</v>
      </c>
      <c r="DI63" s="2" t="s">
        <v>139</v>
      </c>
      <c r="DJ63" s="2" t="s">
        <v>195</v>
      </c>
      <c r="DK63" s="2" t="s">
        <v>529</v>
      </c>
      <c r="DL63" s="2" t="s">
        <v>151</v>
      </c>
      <c r="DM63" s="2" t="s">
        <v>151</v>
      </c>
      <c r="DN63" s="2" t="s">
        <v>142</v>
      </c>
      <c r="DO63" s="4">
        <v>1</v>
      </c>
      <c r="DP63" s="8">
        <v>24.02</v>
      </c>
      <c r="DQ63" s="4"/>
      <c r="DR63" s="8"/>
      <c r="DS63" s="7"/>
      <c r="DT63" s="7"/>
      <c r="DU63" s="2" t="s">
        <v>148</v>
      </c>
      <c r="DV63" s="2" t="s">
        <v>139</v>
      </c>
      <c r="DW63" s="2" t="s">
        <v>197</v>
      </c>
      <c r="DX63" s="2" t="s">
        <v>443</v>
      </c>
      <c r="DY63" s="2" t="s">
        <v>328</v>
      </c>
      <c r="DZ63" s="2" t="s">
        <v>151</v>
      </c>
      <c r="EA63" s="2" t="s">
        <v>142</v>
      </c>
      <c r="EB63" s="4"/>
      <c r="EC63" s="8"/>
      <c r="ED63" s="4"/>
      <c r="EE63" s="8"/>
      <c r="EF63" s="7"/>
      <c r="EG63" s="7"/>
      <c r="EH63" s="2" t="s">
        <v>148</v>
      </c>
      <c r="EI63" s="2" t="s">
        <v>139</v>
      </c>
      <c r="EJ63" s="2" t="s">
        <v>199</v>
      </c>
      <c r="EK63" s="2" t="s">
        <v>172</v>
      </c>
      <c r="EL63" s="2" t="s">
        <v>151</v>
      </c>
      <c r="EM63" s="2" t="s">
        <v>151</v>
      </c>
      <c r="EN63" s="2" t="s">
        <v>142</v>
      </c>
      <c r="EO63" s="4"/>
      <c r="EP63" s="8"/>
      <c r="EQ63" s="4"/>
      <c r="ER63" s="8"/>
      <c r="ES63" s="7"/>
      <c r="ET63" s="7"/>
      <c r="EU63" s="2" t="s">
        <v>177</v>
      </c>
      <c r="EV63" s="2" t="s">
        <v>139</v>
      </c>
      <c r="EW63" s="2" t="s">
        <v>142</v>
      </c>
      <c r="EX63" s="2" t="s">
        <v>142</v>
      </c>
      <c r="EY63" s="2" t="s">
        <v>151</v>
      </c>
      <c r="EZ63" s="2" t="s">
        <v>151</v>
      </c>
      <c r="FA63" s="2" t="s">
        <v>142</v>
      </c>
      <c r="FB63" s="4"/>
      <c r="FC63" s="8"/>
      <c r="FD63" s="4">
        <v>1</v>
      </c>
      <c r="FE63" s="8">
        <v>95.32</v>
      </c>
      <c r="FF63" s="7">
        <v>-1</v>
      </c>
      <c r="FG63" s="7">
        <v>-1</v>
      </c>
      <c r="FH63" s="2" t="s">
        <v>148</v>
      </c>
      <c r="FI63" s="2" t="s">
        <v>139</v>
      </c>
      <c r="FJ63" s="2" t="s">
        <v>570</v>
      </c>
      <c r="FK63" s="2" t="s">
        <v>190</v>
      </c>
      <c r="FL63" s="2" t="s">
        <v>151</v>
      </c>
      <c r="FM63" s="2" t="s">
        <v>151</v>
      </c>
      <c r="FN63" s="2" t="s">
        <v>142</v>
      </c>
      <c r="FO63" s="4"/>
      <c r="FP63" s="8"/>
      <c r="FQ63" s="4"/>
      <c r="FR63" s="8"/>
      <c r="FS63" s="7"/>
      <c r="FT63" s="7"/>
      <c r="FU63" s="2" t="s">
        <v>240</v>
      </c>
      <c r="FV63" s="2" t="s">
        <v>139</v>
      </c>
      <c r="FW63" s="2" t="s">
        <v>142</v>
      </c>
      <c r="FX63" s="2" t="s">
        <v>142</v>
      </c>
      <c r="FY63" s="2" t="s">
        <v>151</v>
      </c>
      <c r="FZ63" s="2" t="s">
        <v>151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139</v>
      </c>
      <c r="JJ63" s="2" t="s">
        <v>206</v>
      </c>
      <c r="JK63" s="2" t="s">
        <v>142</v>
      </c>
      <c r="JL63" s="2" t="s">
        <v>151</v>
      </c>
      <c r="JM63" s="2" t="s">
        <v>151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208</v>
      </c>
      <c r="KX63" s="2" t="s">
        <v>608</v>
      </c>
      <c r="KY63" s="2" t="s">
        <v>151</v>
      </c>
      <c r="KZ63" s="2" t="s">
        <v>151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238</v>
      </c>
      <c r="OV63" s="2" t="s">
        <v>139</v>
      </c>
      <c r="OW63" s="2" t="s">
        <v>142</v>
      </c>
      <c r="OX63" s="2" t="s">
        <v>142</v>
      </c>
      <c r="OY63" s="2" t="s">
        <v>151</v>
      </c>
      <c r="OZ63" s="2" t="s">
        <v>151</v>
      </c>
      <c r="PA63" s="2" t="s">
        <v>142</v>
      </c>
      <c r="PB63" s="4">
        <v>11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609</v>
      </c>
      <c r="B64" s="2" t="s">
        <v>131</v>
      </c>
      <c r="C64" s="2" t="s">
        <v>546</v>
      </c>
      <c r="D64" s="2" t="s">
        <v>475</v>
      </c>
      <c r="E64" s="2" t="s">
        <v>476</v>
      </c>
      <c r="F64" s="2" t="s">
        <v>594</v>
      </c>
      <c r="G64" s="2" t="s">
        <v>594</v>
      </c>
      <c r="H64" s="2" t="s">
        <v>594</v>
      </c>
      <c r="I64" s="2" t="s">
        <v>604</v>
      </c>
      <c r="J64" s="2" t="s">
        <v>563</v>
      </c>
      <c r="K64" s="2" t="s">
        <v>605</v>
      </c>
      <c r="L64" s="3">
        <v>85.12</v>
      </c>
      <c r="M64" s="3">
        <v>89.38</v>
      </c>
      <c r="N64" s="3">
        <v>249.99</v>
      </c>
      <c r="O64" s="2" t="s">
        <v>445</v>
      </c>
      <c r="P64" s="2" t="s">
        <v>553</v>
      </c>
      <c r="Q64" s="2" t="s">
        <v>141</v>
      </c>
      <c r="R64" s="2" t="s">
        <v>142</v>
      </c>
      <c r="S64" s="2" t="s">
        <v>142</v>
      </c>
      <c r="T64" s="2" t="s">
        <v>554</v>
      </c>
      <c r="U64" s="2" t="s">
        <v>142</v>
      </c>
      <c r="V64" s="2" t="s">
        <v>375</v>
      </c>
      <c r="W64" s="2" t="s">
        <v>555</v>
      </c>
      <c r="X64" s="2" t="s">
        <v>142</v>
      </c>
      <c r="Y64" s="2" t="s">
        <v>570</v>
      </c>
      <c r="Z64" s="4"/>
      <c r="AA64" s="4">
        <f>=ROUNDDOWN({0},0)</f>
      </c>
      <c r="AB64" s="5"/>
      <c r="AC64" s="2" t="s">
        <v>142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5</v>
      </c>
      <c r="AS64" s="8">
        <v>373.89</v>
      </c>
      <c r="AT64" s="7">
        <v>-1</v>
      </c>
      <c r="AU64" s="7">
        <v>-1</v>
      </c>
      <c r="AV64" s="4" t="s">
        <v>142</v>
      </c>
      <c r="AW64" s="8" t="s">
        <v>142</v>
      </c>
      <c r="AX64" s="4" t="s">
        <v>142</v>
      </c>
      <c r="AY64" s="8" t="s">
        <v>142</v>
      </c>
      <c r="AZ64" s="7" t="s">
        <v>142</v>
      </c>
      <c r="BA64" s="7" t="s">
        <v>142</v>
      </c>
      <c r="BB64" s="7"/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 t="s">
        <v>142</v>
      </c>
      <c r="BJ64" s="4"/>
      <c r="BK64" s="8"/>
      <c r="BL64" s="2" t="s">
        <v>610</v>
      </c>
      <c r="BM64" s="7"/>
      <c r="BN64" s="7"/>
      <c r="BO64" s="4"/>
      <c r="BP64" s="8"/>
      <c r="BQ64" s="4"/>
      <c r="BR64" s="8"/>
      <c r="BS64" s="7"/>
      <c r="BT64" s="7"/>
      <c r="BU64" s="2" t="s">
        <v>148</v>
      </c>
      <c r="BV64" s="2" t="s">
        <v>325</v>
      </c>
      <c r="BW64" s="2" t="s">
        <v>570</v>
      </c>
      <c r="BX64" s="2" t="s">
        <v>142</v>
      </c>
      <c r="BY64" s="2" t="s">
        <v>151</v>
      </c>
      <c r="BZ64" s="2" t="s">
        <v>151</v>
      </c>
      <c r="CA64" s="2" t="s">
        <v>142</v>
      </c>
      <c r="CB64" s="4"/>
      <c r="CC64" s="8"/>
      <c r="CD64" s="4"/>
      <c r="CE64" s="8"/>
      <c r="CF64" s="7"/>
      <c r="CG64" s="7"/>
      <c r="CH64" s="2" t="s">
        <v>148</v>
      </c>
      <c r="CI64" s="2" t="s">
        <v>325</v>
      </c>
      <c r="CJ64" s="2" t="s">
        <v>483</v>
      </c>
      <c r="CK64" s="2" t="s">
        <v>181</v>
      </c>
      <c r="CL64" s="2" t="s">
        <v>151</v>
      </c>
      <c r="CM64" s="2" t="s">
        <v>151</v>
      </c>
      <c r="CN64" s="2" t="s">
        <v>142</v>
      </c>
      <c r="CO64" s="4"/>
      <c r="CP64" s="8"/>
      <c r="CQ64" s="4"/>
      <c r="CR64" s="8"/>
      <c r="CS64" s="7"/>
      <c r="CT64" s="7"/>
      <c r="CU64" s="2" t="s">
        <v>148</v>
      </c>
      <c r="CV64" s="2" t="s">
        <v>325</v>
      </c>
      <c r="CW64" s="2" t="s">
        <v>142</v>
      </c>
      <c r="CX64" s="2" t="s">
        <v>611</v>
      </c>
      <c r="CY64" s="2" t="s">
        <v>151</v>
      </c>
      <c r="CZ64" s="2" t="s">
        <v>151</v>
      </c>
      <c r="DA64" s="2" t="s">
        <v>142</v>
      </c>
      <c r="DB64" s="4"/>
      <c r="DC64" s="8"/>
      <c r="DD64" s="4">
        <v>2</v>
      </c>
      <c r="DE64" s="8">
        <v>89.38</v>
      </c>
      <c r="DF64" s="7">
        <v>-1</v>
      </c>
      <c r="DG64" s="7">
        <v>-1</v>
      </c>
      <c r="DH64" s="2" t="s">
        <v>148</v>
      </c>
      <c r="DI64" s="2" t="s">
        <v>325</v>
      </c>
      <c r="DJ64" s="2" t="s">
        <v>195</v>
      </c>
      <c r="DK64" s="2" t="s">
        <v>537</v>
      </c>
      <c r="DL64" s="2" t="s">
        <v>151</v>
      </c>
      <c r="DM64" s="2" t="s">
        <v>151</v>
      </c>
      <c r="DN64" s="2" t="s">
        <v>142</v>
      </c>
      <c r="DO64" s="4"/>
      <c r="DP64" s="8"/>
      <c r="DQ64" s="4"/>
      <c r="DR64" s="8"/>
      <c r="DS64" s="7"/>
      <c r="DT64" s="7"/>
      <c r="DU64" s="2" t="s">
        <v>148</v>
      </c>
      <c r="DV64" s="2" t="s">
        <v>325</v>
      </c>
      <c r="DW64" s="2" t="s">
        <v>197</v>
      </c>
      <c r="DX64" s="2" t="s">
        <v>399</v>
      </c>
      <c r="DY64" s="2" t="s">
        <v>328</v>
      </c>
      <c r="DZ64" s="2" t="s">
        <v>151</v>
      </c>
      <c r="EA64" s="2" t="s">
        <v>142</v>
      </c>
      <c r="EB64" s="4"/>
      <c r="EC64" s="8"/>
      <c r="ED64" s="4">
        <v>1</v>
      </c>
      <c r="EE64" s="8">
        <v>93.84</v>
      </c>
      <c r="EF64" s="7">
        <v>-1</v>
      </c>
      <c r="EG64" s="7">
        <v>-1</v>
      </c>
      <c r="EH64" s="2" t="s">
        <v>148</v>
      </c>
      <c r="EI64" s="2" t="s">
        <v>325</v>
      </c>
      <c r="EJ64" s="2" t="s">
        <v>199</v>
      </c>
      <c r="EK64" s="2" t="s">
        <v>378</v>
      </c>
      <c r="EL64" s="2" t="s">
        <v>151</v>
      </c>
      <c r="EM64" s="2" t="s">
        <v>151</v>
      </c>
      <c r="EN64" s="2" t="s">
        <v>142</v>
      </c>
      <c r="EO64" s="4"/>
      <c r="EP64" s="8"/>
      <c r="EQ64" s="4"/>
      <c r="ER64" s="8"/>
      <c r="ES64" s="7"/>
      <c r="ET64" s="7"/>
      <c r="EU64" s="2" t="s">
        <v>177</v>
      </c>
      <c r="EV64" s="2" t="s">
        <v>325</v>
      </c>
      <c r="EW64" s="2" t="s">
        <v>142</v>
      </c>
      <c r="EX64" s="2" t="s">
        <v>142</v>
      </c>
      <c r="EY64" s="2" t="s">
        <v>151</v>
      </c>
      <c r="EZ64" s="2" t="s">
        <v>151</v>
      </c>
      <c r="FA64" s="2" t="s">
        <v>142</v>
      </c>
      <c r="FB64" s="4"/>
      <c r="FC64" s="8"/>
      <c r="FD64" s="4">
        <v>2</v>
      </c>
      <c r="FE64" s="8">
        <v>190.67</v>
      </c>
      <c r="FF64" s="7">
        <v>-1</v>
      </c>
      <c r="FG64" s="7">
        <v>-1</v>
      </c>
      <c r="FH64" s="2" t="s">
        <v>148</v>
      </c>
      <c r="FI64" s="2" t="s">
        <v>325</v>
      </c>
      <c r="FJ64" s="2" t="s">
        <v>570</v>
      </c>
      <c r="FK64" s="2" t="s">
        <v>573</v>
      </c>
      <c r="FL64" s="2" t="s">
        <v>151</v>
      </c>
      <c r="FM64" s="2" t="s">
        <v>151</v>
      </c>
      <c r="FN64" s="2" t="s">
        <v>142</v>
      </c>
      <c r="FO64" s="4"/>
      <c r="FP64" s="8"/>
      <c r="FQ64" s="4"/>
      <c r="FR64" s="8"/>
      <c r="FS64" s="7"/>
      <c r="FT64" s="7"/>
      <c r="FU64" s="2" t="s">
        <v>240</v>
      </c>
      <c r="FV64" s="2" t="s">
        <v>325</v>
      </c>
      <c r="FW64" s="2" t="s">
        <v>142</v>
      </c>
      <c r="FX64" s="2" t="s">
        <v>142</v>
      </c>
      <c r="FY64" s="2" t="s">
        <v>151</v>
      </c>
      <c r="FZ64" s="2" t="s">
        <v>151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325</v>
      </c>
      <c r="JJ64" s="2" t="s">
        <v>206</v>
      </c>
      <c r="JK64" s="2" t="s">
        <v>142</v>
      </c>
      <c r="JL64" s="2" t="s">
        <v>151</v>
      </c>
      <c r="JM64" s="2" t="s">
        <v>151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325</v>
      </c>
      <c r="KW64" s="2" t="s">
        <v>208</v>
      </c>
      <c r="KX64" s="2" t="s">
        <v>612</v>
      </c>
      <c r="KY64" s="2" t="s">
        <v>151</v>
      </c>
      <c r="KZ64" s="2" t="s">
        <v>151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238</v>
      </c>
      <c r="OV64" s="2" t="s">
        <v>325</v>
      </c>
      <c r="OW64" s="2" t="s">
        <v>142</v>
      </c>
      <c r="OX64" s="2" t="s">
        <v>142</v>
      </c>
      <c r="OY64" s="2" t="s">
        <v>151</v>
      </c>
      <c r="OZ64" s="2" t="s">
        <v>151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613</v>
      </c>
      <c r="B65" s="2" t="s">
        <v>131</v>
      </c>
      <c r="C65" s="2" t="s">
        <v>546</v>
      </c>
      <c r="D65" s="2" t="s">
        <v>508</v>
      </c>
      <c r="E65" s="2" t="s">
        <v>509</v>
      </c>
      <c r="F65" s="2" t="s">
        <v>594</v>
      </c>
      <c r="G65" s="2" t="s">
        <v>594</v>
      </c>
      <c r="H65" s="2" t="s">
        <v>594</v>
      </c>
      <c r="I65" s="2" t="s">
        <v>511</v>
      </c>
      <c r="J65" s="2" t="s">
        <v>512</v>
      </c>
      <c r="K65" s="2" t="s">
        <v>605</v>
      </c>
      <c r="L65" s="3">
        <v>15.48</v>
      </c>
      <c r="M65" s="3">
        <v>16.25</v>
      </c>
      <c r="N65" s="3">
        <v>49.99</v>
      </c>
      <c r="O65" s="2" t="s">
        <v>445</v>
      </c>
      <c r="P65" s="2" t="s">
        <v>553</v>
      </c>
      <c r="Q65" s="2" t="s">
        <v>141</v>
      </c>
      <c r="R65" s="2" t="s">
        <v>142</v>
      </c>
      <c r="S65" s="2" t="s">
        <v>142</v>
      </c>
      <c r="T65" s="2" t="s">
        <v>554</v>
      </c>
      <c r="U65" s="2" t="s">
        <v>142</v>
      </c>
      <c r="V65" s="2" t="s">
        <v>375</v>
      </c>
      <c r="W65" s="2" t="s">
        <v>555</v>
      </c>
      <c r="X65" s="2" t="s">
        <v>142</v>
      </c>
      <c r="Y65" s="2" t="s">
        <v>570</v>
      </c>
      <c r="Z65" s="4"/>
      <c r="AA65" s="4">
        <f>=ROUNDDOWN({0},0)</f>
      </c>
      <c r="AB65" s="5"/>
      <c r="AC65" s="2" t="s">
        <v>142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9</v>
      </c>
      <c r="AS65" s="8">
        <v>133.29</v>
      </c>
      <c r="AT65" s="7">
        <v>-1</v>
      </c>
      <c r="AU65" s="7">
        <v>-1</v>
      </c>
      <c r="AV65" s="4"/>
      <c r="AW65" s="8"/>
      <c r="AX65" s="4">
        <v>9</v>
      </c>
      <c r="AY65" s="8">
        <v>133.29</v>
      </c>
      <c r="AZ65" s="7">
        <v>-1</v>
      </c>
      <c r="BA65" s="7">
        <v>-1</v>
      </c>
      <c r="BB65" s="7"/>
      <c r="BC65" s="4"/>
      <c r="BD65" s="8"/>
      <c r="BE65" s="4">
        <v>9</v>
      </c>
      <c r="BF65" s="8">
        <v>133.29</v>
      </c>
      <c r="BG65" s="7">
        <v>-1</v>
      </c>
      <c r="BH65" s="7">
        <v>-1</v>
      </c>
      <c r="BI65" s="7"/>
      <c r="BJ65" s="4"/>
      <c r="BK65" s="8"/>
      <c r="BL65" s="2" t="s">
        <v>610</v>
      </c>
      <c r="BM65" s="7"/>
      <c r="BN65" s="7"/>
      <c r="BO65" s="4"/>
      <c r="BP65" s="8"/>
      <c r="BQ65" s="4"/>
      <c r="BR65" s="8"/>
      <c r="BS65" s="7"/>
      <c r="BT65" s="7"/>
      <c r="BU65" s="2" t="s">
        <v>148</v>
      </c>
      <c r="BV65" s="2" t="s">
        <v>325</v>
      </c>
      <c r="BW65" s="2" t="s">
        <v>570</v>
      </c>
      <c r="BX65" s="2" t="s">
        <v>206</v>
      </c>
      <c r="BY65" s="2" t="s">
        <v>151</v>
      </c>
      <c r="BZ65" s="2" t="s">
        <v>151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325</v>
      </c>
      <c r="CJ65" s="2" t="s">
        <v>378</v>
      </c>
      <c r="CK65" s="2" t="s">
        <v>142</v>
      </c>
      <c r="CL65" s="2" t="s">
        <v>151</v>
      </c>
      <c r="CM65" s="2" t="s">
        <v>151</v>
      </c>
      <c r="CN65" s="2" t="s">
        <v>142</v>
      </c>
      <c r="CO65" s="4"/>
      <c r="CP65" s="8"/>
      <c r="CQ65" s="4"/>
      <c r="CR65" s="8"/>
      <c r="CS65" s="7"/>
      <c r="CT65" s="7"/>
      <c r="CU65" s="2" t="s">
        <v>238</v>
      </c>
      <c r="CV65" s="2" t="s">
        <v>325</v>
      </c>
      <c r="CW65" s="2" t="s">
        <v>142</v>
      </c>
      <c r="CX65" s="2" t="s">
        <v>142</v>
      </c>
      <c r="CY65" s="2" t="s">
        <v>151</v>
      </c>
      <c r="CZ65" s="2" t="s">
        <v>151</v>
      </c>
      <c r="DA65" s="2" t="s">
        <v>142</v>
      </c>
      <c r="DB65" s="4"/>
      <c r="DC65" s="8"/>
      <c r="DD65" s="4">
        <v>2</v>
      </c>
      <c r="DE65" s="8">
        <v>16.26</v>
      </c>
      <c r="DF65" s="7">
        <v>-1</v>
      </c>
      <c r="DG65" s="7">
        <v>-1</v>
      </c>
      <c r="DH65" s="2" t="s">
        <v>148</v>
      </c>
      <c r="DI65" s="2" t="s">
        <v>325</v>
      </c>
      <c r="DJ65" s="2" t="s">
        <v>614</v>
      </c>
      <c r="DK65" s="2" t="s">
        <v>615</v>
      </c>
      <c r="DL65" s="2" t="s">
        <v>151</v>
      </c>
      <c r="DM65" s="2" t="s">
        <v>151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325</v>
      </c>
      <c r="DW65" s="2" t="s">
        <v>197</v>
      </c>
      <c r="DX65" s="2" t="s">
        <v>407</v>
      </c>
      <c r="DY65" s="2" t="s">
        <v>328</v>
      </c>
      <c r="DZ65" s="2" t="s">
        <v>151</v>
      </c>
      <c r="EA65" s="2" t="s">
        <v>142</v>
      </c>
      <c r="EB65" s="4"/>
      <c r="EC65" s="8"/>
      <c r="ED65" s="4">
        <v>4</v>
      </c>
      <c r="EE65" s="8">
        <v>68.28</v>
      </c>
      <c r="EF65" s="7">
        <v>-1</v>
      </c>
      <c r="EG65" s="7">
        <v>-1</v>
      </c>
      <c r="EH65" s="2" t="s">
        <v>148</v>
      </c>
      <c r="EI65" s="2" t="s">
        <v>325</v>
      </c>
      <c r="EJ65" s="2" t="s">
        <v>199</v>
      </c>
      <c r="EK65" s="2" t="s">
        <v>616</v>
      </c>
      <c r="EL65" s="2" t="s">
        <v>151</v>
      </c>
      <c r="EM65" s="2" t="s">
        <v>151</v>
      </c>
      <c r="EN65" s="2" t="s">
        <v>142</v>
      </c>
      <c r="EO65" s="4"/>
      <c r="EP65" s="8"/>
      <c r="EQ65" s="4"/>
      <c r="ER65" s="8"/>
      <c r="ES65" s="7"/>
      <c r="ET65" s="7"/>
      <c r="EU65" s="2" t="s">
        <v>177</v>
      </c>
      <c r="EV65" s="2" t="s">
        <v>325</v>
      </c>
      <c r="EW65" s="2" t="s">
        <v>142</v>
      </c>
      <c r="EX65" s="2" t="s">
        <v>142</v>
      </c>
      <c r="EY65" s="2" t="s">
        <v>151</v>
      </c>
      <c r="EZ65" s="2" t="s">
        <v>151</v>
      </c>
      <c r="FA65" s="2" t="s">
        <v>142</v>
      </c>
      <c r="FB65" s="4"/>
      <c r="FC65" s="8"/>
      <c r="FD65" s="4">
        <v>3</v>
      </c>
      <c r="FE65" s="8">
        <v>48.75</v>
      </c>
      <c r="FF65" s="7">
        <v>-1</v>
      </c>
      <c r="FG65" s="7">
        <v>-1</v>
      </c>
      <c r="FH65" s="2" t="s">
        <v>148</v>
      </c>
      <c r="FI65" s="2" t="s">
        <v>325</v>
      </c>
      <c r="FJ65" s="2" t="s">
        <v>570</v>
      </c>
      <c r="FK65" s="2" t="s">
        <v>617</v>
      </c>
      <c r="FL65" s="2" t="s">
        <v>151</v>
      </c>
      <c r="FM65" s="2" t="s">
        <v>151</v>
      </c>
      <c r="FN65" s="2" t="s">
        <v>142</v>
      </c>
      <c r="FO65" s="4"/>
      <c r="FP65" s="8"/>
      <c r="FQ65" s="4"/>
      <c r="FR65" s="8"/>
      <c r="FS65" s="7"/>
      <c r="FT65" s="7"/>
      <c r="FU65" s="2" t="s">
        <v>240</v>
      </c>
      <c r="FV65" s="2" t="s">
        <v>325</v>
      </c>
      <c r="FW65" s="2" t="s">
        <v>142</v>
      </c>
      <c r="FX65" s="2" t="s">
        <v>142</v>
      </c>
      <c r="FY65" s="2" t="s">
        <v>151</v>
      </c>
      <c r="FZ65" s="2" t="s">
        <v>151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325</v>
      </c>
      <c r="JJ65" s="2" t="s">
        <v>227</v>
      </c>
      <c r="JK65" s="2" t="s">
        <v>142</v>
      </c>
      <c r="JL65" s="2" t="s">
        <v>151</v>
      </c>
      <c r="JM65" s="2" t="s">
        <v>151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325</v>
      </c>
      <c r="KW65" s="2" t="s">
        <v>384</v>
      </c>
      <c r="KX65" s="2" t="s">
        <v>142</v>
      </c>
      <c r="KY65" s="2" t="s">
        <v>151</v>
      </c>
      <c r="KZ65" s="2" t="s">
        <v>151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238</v>
      </c>
      <c r="OV65" s="2" t="s">
        <v>325</v>
      </c>
      <c r="OW65" s="2" t="s">
        <v>142</v>
      </c>
      <c r="OX65" s="2" t="s">
        <v>142</v>
      </c>
      <c r="OY65" s="2" t="s">
        <v>151</v>
      </c>
      <c r="OZ65" s="2" t="s">
        <v>151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618</v>
      </c>
      <c r="B66" s="2" t="s">
        <v>131</v>
      </c>
      <c r="C66" s="2" t="s">
        <v>546</v>
      </c>
      <c r="D66" s="2" t="s">
        <v>368</v>
      </c>
      <c r="E66" s="2" t="s">
        <v>369</v>
      </c>
      <c r="F66" s="2" t="s">
        <v>619</v>
      </c>
      <c r="G66" s="2" t="s">
        <v>619</v>
      </c>
      <c r="H66" s="2" t="s">
        <v>619</v>
      </c>
      <c r="I66" s="2" t="s">
        <v>620</v>
      </c>
      <c r="J66" s="2" t="s">
        <v>621</v>
      </c>
      <c r="K66" s="2" t="s">
        <v>622</v>
      </c>
      <c r="L66" s="3">
        <v>18.57</v>
      </c>
      <c r="M66" s="3">
        <v>19.5</v>
      </c>
      <c r="N66" s="3">
        <v>59.99</v>
      </c>
      <c r="O66" s="2" t="s">
        <v>322</v>
      </c>
      <c r="P66" s="2" t="s">
        <v>553</v>
      </c>
      <c r="Q66" s="2" t="s">
        <v>141</v>
      </c>
      <c r="R66" s="2" t="s">
        <v>142</v>
      </c>
      <c r="S66" s="2" t="s">
        <v>142</v>
      </c>
      <c r="T66" s="2" t="s">
        <v>142</v>
      </c>
      <c r="U66" s="2" t="s">
        <v>142</v>
      </c>
      <c r="V66" s="2" t="s">
        <v>375</v>
      </c>
      <c r="W66" s="2" t="s">
        <v>555</v>
      </c>
      <c r="X66" s="2" t="s">
        <v>142</v>
      </c>
      <c r="Y66" s="2" t="s">
        <v>582</v>
      </c>
      <c r="Z66" s="4">
        <v>1</v>
      </c>
      <c r="AA66" s="4">
        <f>=ROUNDDOWN(0.25,0)</f>
      </c>
      <c r="AB66" s="5">
        <v>4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31</v>
      </c>
      <c r="AS66" s="8">
        <v>575.66</v>
      </c>
      <c r="AT66" s="7">
        <v>-1</v>
      </c>
      <c r="AU66" s="7">
        <v>-1</v>
      </c>
      <c r="AV66" s="4"/>
      <c r="AW66" s="8"/>
      <c r="AX66" s="4">
        <v>31</v>
      </c>
      <c r="AY66" s="8">
        <v>575.66</v>
      </c>
      <c r="AZ66" s="7">
        <v>-1</v>
      </c>
      <c r="BA66" s="7">
        <v>-1</v>
      </c>
      <c r="BB66" s="7"/>
      <c r="BC66" s="4"/>
      <c r="BD66" s="8"/>
      <c r="BE66" s="4">
        <v>31</v>
      </c>
      <c r="BF66" s="8">
        <v>575.66</v>
      </c>
      <c r="BG66" s="7">
        <v>-1</v>
      </c>
      <c r="BH66" s="7">
        <v>-1</v>
      </c>
      <c r="BI66" s="7"/>
      <c r="BJ66" s="4"/>
      <c r="BK66" s="8"/>
      <c r="BL66" s="2" t="s">
        <v>590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325</v>
      </c>
      <c r="BW66" s="2" t="s">
        <v>582</v>
      </c>
      <c r="BX66" s="2" t="s">
        <v>211</v>
      </c>
      <c r="BY66" s="2" t="s">
        <v>151</v>
      </c>
      <c r="BZ66" s="2" t="s">
        <v>151</v>
      </c>
      <c r="CA66" s="2" t="s">
        <v>142</v>
      </c>
      <c r="CB66" s="4"/>
      <c r="CC66" s="8"/>
      <c r="CD66" s="4">
        <v>9</v>
      </c>
      <c r="CE66" s="8">
        <v>189.54</v>
      </c>
      <c r="CF66" s="7">
        <v>-1</v>
      </c>
      <c r="CG66" s="7">
        <v>-1</v>
      </c>
      <c r="CH66" s="2" t="s">
        <v>148</v>
      </c>
      <c r="CI66" s="2" t="s">
        <v>325</v>
      </c>
      <c r="CJ66" s="2" t="s">
        <v>378</v>
      </c>
      <c r="CK66" s="2" t="s">
        <v>174</v>
      </c>
      <c r="CL66" s="2" t="s">
        <v>151</v>
      </c>
      <c r="CM66" s="2" t="s">
        <v>151</v>
      </c>
      <c r="CN66" s="2" t="s">
        <v>142</v>
      </c>
      <c r="CO66" s="4"/>
      <c r="CP66" s="8"/>
      <c r="CQ66" s="4"/>
      <c r="CR66" s="8"/>
      <c r="CS66" s="7"/>
      <c r="CT66" s="7"/>
      <c r="CU66" s="2" t="s">
        <v>238</v>
      </c>
      <c r="CV66" s="2" t="s">
        <v>325</v>
      </c>
      <c r="CW66" s="2" t="s">
        <v>142</v>
      </c>
      <c r="CX66" s="2" t="s">
        <v>142</v>
      </c>
      <c r="CY66" s="2" t="s">
        <v>151</v>
      </c>
      <c r="CZ66" s="2" t="s">
        <v>151</v>
      </c>
      <c r="DA66" s="2" t="s">
        <v>142</v>
      </c>
      <c r="DB66" s="4"/>
      <c r="DC66" s="8"/>
      <c r="DD66" s="4">
        <v>2</v>
      </c>
      <c r="DE66" s="8">
        <v>33.15</v>
      </c>
      <c r="DF66" s="7">
        <v>-1</v>
      </c>
      <c r="DG66" s="7">
        <v>-1</v>
      </c>
      <c r="DH66" s="2" t="s">
        <v>148</v>
      </c>
      <c r="DI66" s="2" t="s">
        <v>325</v>
      </c>
      <c r="DJ66" s="2" t="s">
        <v>195</v>
      </c>
      <c r="DK66" s="2" t="s">
        <v>356</v>
      </c>
      <c r="DL66" s="2" t="s">
        <v>151</v>
      </c>
      <c r="DM66" s="2" t="s">
        <v>151</v>
      </c>
      <c r="DN66" s="2" t="s">
        <v>142</v>
      </c>
      <c r="DO66" s="4"/>
      <c r="DP66" s="8"/>
      <c r="DQ66" s="4">
        <v>9</v>
      </c>
      <c r="DR66" s="8">
        <v>127.8</v>
      </c>
      <c r="DS66" s="7">
        <v>-1</v>
      </c>
      <c r="DT66" s="7">
        <v>-1</v>
      </c>
      <c r="DU66" s="2" t="s">
        <v>148</v>
      </c>
      <c r="DV66" s="2" t="s">
        <v>325</v>
      </c>
      <c r="DW66" s="2" t="s">
        <v>197</v>
      </c>
      <c r="DX66" s="2" t="s">
        <v>335</v>
      </c>
      <c r="DY66" s="2" t="s">
        <v>328</v>
      </c>
      <c r="DZ66" s="2" t="s">
        <v>151</v>
      </c>
      <c r="EA66" s="2" t="s">
        <v>142</v>
      </c>
      <c r="EB66" s="4"/>
      <c r="EC66" s="8"/>
      <c r="ED66" s="4">
        <v>11</v>
      </c>
      <c r="EE66" s="8">
        <v>225.17</v>
      </c>
      <c r="EF66" s="7">
        <v>-1</v>
      </c>
      <c r="EG66" s="7">
        <v>-1</v>
      </c>
      <c r="EH66" s="2" t="s">
        <v>148</v>
      </c>
      <c r="EI66" s="2" t="s">
        <v>325</v>
      </c>
      <c r="EJ66" s="2" t="s">
        <v>381</v>
      </c>
      <c r="EK66" s="2" t="s">
        <v>498</v>
      </c>
      <c r="EL66" s="2" t="s">
        <v>151</v>
      </c>
      <c r="EM66" s="2" t="s">
        <v>151</v>
      </c>
      <c r="EN66" s="2" t="s">
        <v>142</v>
      </c>
      <c r="EO66" s="4"/>
      <c r="EP66" s="8"/>
      <c r="EQ66" s="4"/>
      <c r="ER66" s="8"/>
      <c r="ES66" s="7"/>
      <c r="ET66" s="7"/>
      <c r="EU66" s="2" t="s">
        <v>177</v>
      </c>
      <c r="EV66" s="2" t="s">
        <v>325</v>
      </c>
      <c r="EW66" s="2" t="s">
        <v>142</v>
      </c>
      <c r="EX66" s="2" t="s">
        <v>142</v>
      </c>
      <c r="EY66" s="2" t="s">
        <v>151</v>
      </c>
      <c r="EZ66" s="2" t="s">
        <v>151</v>
      </c>
      <c r="FA66" s="2" t="s">
        <v>142</v>
      </c>
      <c r="FB66" s="4"/>
      <c r="FC66" s="8"/>
      <c r="FD66" s="4"/>
      <c r="FE66" s="8"/>
      <c r="FF66" s="7"/>
      <c r="FG66" s="7"/>
      <c r="FH66" s="2" t="s">
        <v>148</v>
      </c>
      <c r="FI66" s="2" t="s">
        <v>325</v>
      </c>
      <c r="FJ66" s="2" t="s">
        <v>582</v>
      </c>
      <c r="FK66" s="2" t="s">
        <v>220</v>
      </c>
      <c r="FL66" s="2" t="s">
        <v>151</v>
      </c>
      <c r="FM66" s="2" t="s">
        <v>151</v>
      </c>
      <c r="FN66" s="2" t="s">
        <v>142</v>
      </c>
      <c r="FO66" s="4"/>
      <c r="FP66" s="8"/>
      <c r="FQ66" s="4"/>
      <c r="FR66" s="8"/>
      <c r="FS66" s="7"/>
      <c r="FT66" s="7"/>
      <c r="FU66" s="2" t="s">
        <v>240</v>
      </c>
      <c r="FV66" s="2" t="s">
        <v>325</v>
      </c>
      <c r="FW66" s="2" t="s">
        <v>142</v>
      </c>
      <c r="FX66" s="2" t="s">
        <v>142</v>
      </c>
      <c r="FY66" s="2" t="s">
        <v>151</v>
      </c>
      <c r="FZ66" s="2" t="s">
        <v>151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325</v>
      </c>
      <c r="JJ66" s="2" t="s">
        <v>227</v>
      </c>
      <c r="JK66" s="2" t="s">
        <v>142</v>
      </c>
      <c r="JL66" s="2" t="s">
        <v>151</v>
      </c>
      <c r="JM66" s="2" t="s">
        <v>151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325</v>
      </c>
      <c r="KW66" s="2" t="s">
        <v>623</v>
      </c>
      <c r="KX66" s="2" t="s">
        <v>624</v>
      </c>
      <c r="KY66" s="2" t="s">
        <v>151</v>
      </c>
      <c r="KZ66" s="2" t="s">
        <v>151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238</v>
      </c>
      <c r="OV66" s="2" t="s">
        <v>325</v>
      </c>
      <c r="OW66" s="2" t="s">
        <v>142</v>
      </c>
      <c r="OX66" s="2" t="s">
        <v>142</v>
      </c>
      <c r="OY66" s="2" t="s">
        <v>151</v>
      </c>
      <c r="OZ66" s="2" t="s">
        <v>151</v>
      </c>
      <c r="PA66" s="2" t="s">
        <v>142</v>
      </c>
      <c r="PB66" s="4">
        <v>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625</v>
      </c>
      <c r="B67" s="2" t="s">
        <v>131</v>
      </c>
      <c r="C67" s="2" t="s">
        <v>626</v>
      </c>
      <c r="D67" s="2" t="s">
        <v>475</v>
      </c>
      <c r="E67" s="2" t="s">
        <v>476</v>
      </c>
      <c r="F67" s="2" t="s">
        <v>627</v>
      </c>
      <c r="G67" s="2" t="s">
        <v>627</v>
      </c>
      <c r="H67" s="2" t="s">
        <v>627</v>
      </c>
      <c r="I67" s="2" t="s">
        <v>628</v>
      </c>
      <c r="J67" s="2" t="s">
        <v>551</v>
      </c>
      <c r="K67" s="2" t="s">
        <v>629</v>
      </c>
      <c r="L67" s="3">
        <v>102.14</v>
      </c>
      <c r="M67" s="3">
        <v>107.25</v>
      </c>
      <c r="N67" s="3">
        <v>299.99</v>
      </c>
      <c r="O67" s="2" t="s">
        <v>139</v>
      </c>
      <c r="P67" s="2" t="s">
        <v>553</v>
      </c>
      <c r="Q67" s="2" t="s">
        <v>141</v>
      </c>
      <c r="R67" s="2" t="s">
        <v>142</v>
      </c>
      <c r="S67" s="2" t="s">
        <v>142</v>
      </c>
      <c r="T67" s="2" t="s">
        <v>554</v>
      </c>
      <c r="U67" s="2" t="s">
        <v>142</v>
      </c>
      <c r="V67" s="2" t="s">
        <v>375</v>
      </c>
      <c r="W67" s="2" t="s">
        <v>233</v>
      </c>
      <c r="X67" s="2" t="s">
        <v>142</v>
      </c>
      <c r="Y67" s="2" t="s">
        <v>630</v>
      </c>
      <c r="Z67" s="4">
        <v>14</v>
      </c>
      <c r="AA67" s="4">
        <f>=ROUNDDOWN(9.33333333333333,0)</f>
      </c>
      <c r="AB67" s="5">
        <v>1.5</v>
      </c>
      <c r="AC67" s="2" t="s">
        <v>142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>
        <v>6</v>
      </c>
      <c r="AQ67" s="8">
        <v>803.55</v>
      </c>
      <c r="AR67" s="4">
        <v>13</v>
      </c>
      <c r="AS67" s="8">
        <v>1417.84</v>
      </c>
      <c r="AT67" s="7">
        <v>-0.5385</v>
      </c>
      <c r="AU67" s="7">
        <v>-0.4333</v>
      </c>
      <c r="AV67" s="4">
        <v>6</v>
      </c>
      <c r="AW67" s="8">
        <v>803.55</v>
      </c>
      <c r="AX67" s="4">
        <v>31</v>
      </c>
      <c r="AY67" s="8">
        <v>4061.91</v>
      </c>
      <c r="AZ67" s="7">
        <v>-0.8065</v>
      </c>
      <c r="BA67" s="7">
        <v>-0.8022</v>
      </c>
      <c r="BB67" s="7">
        <v>1</v>
      </c>
      <c r="BC67" s="4">
        <v>6</v>
      </c>
      <c r="BD67" s="8">
        <v>803.55</v>
      </c>
      <c r="BE67" s="4">
        <v>31</v>
      </c>
      <c r="BF67" s="8">
        <v>4061.91</v>
      </c>
      <c r="BG67" s="7">
        <v>-0.8065</v>
      </c>
      <c r="BH67" s="7">
        <v>-0.8022</v>
      </c>
      <c r="BI67" s="7">
        <v>1</v>
      </c>
      <c r="BJ67" s="4">
        <v>6</v>
      </c>
      <c r="BK67" s="8">
        <v>803.55</v>
      </c>
      <c r="BL67" s="2" t="s">
        <v>631</v>
      </c>
      <c r="BM67" s="7">
        <v>1</v>
      </c>
      <c r="BN67" s="7">
        <v>1</v>
      </c>
      <c r="BO67" s="4">
        <v>2</v>
      </c>
      <c r="BP67" s="8">
        <v>311.99</v>
      </c>
      <c r="BQ67" s="4"/>
      <c r="BR67" s="8"/>
      <c r="BS67" s="7"/>
      <c r="BT67" s="7"/>
      <c r="BU67" s="2" t="s">
        <v>148</v>
      </c>
      <c r="BV67" s="2" t="s">
        <v>139</v>
      </c>
      <c r="BW67" s="2" t="s">
        <v>630</v>
      </c>
      <c r="BX67" s="2" t="s">
        <v>206</v>
      </c>
      <c r="BY67" s="2" t="s">
        <v>151</v>
      </c>
      <c r="BZ67" s="2" t="s">
        <v>151</v>
      </c>
      <c r="CA67" s="2" t="s">
        <v>142</v>
      </c>
      <c r="CB67" s="4">
        <v>1</v>
      </c>
      <c r="CC67" s="8">
        <v>115.83</v>
      </c>
      <c r="CD67" s="4">
        <v>1</v>
      </c>
      <c r="CE67" s="8">
        <v>115.83</v>
      </c>
      <c r="CF67" s="7"/>
      <c r="CG67" s="7"/>
      <c r="CH67" s="2" t="s">
        <v>148</v>
      </c>
      <c r="CI67" s="2" t="s">
        <v>139</v>
      </c>
      <c r="CJ67" s="2" t="s">
        <v>483</v>
      </c>
      <c r="CK67" s="2" t="s">
        <v>173</v>
      </c>
      <c r="CL67" s="2" t="s">
        <v>151</v>
      </c>
      <c r="CM67" s="2" t="s">
        <v>151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312</v>
      </c>
      <c r="CW67" s="2" t="s">
        <v>142</v>
      </c>
      <c r="CX67" s="2" t="s">
        <v>142</v>
      </c>
      <c r="CY67" s="2" t="s">
        <v>151</v>
      </c>
      <c r="CZ67" s="2" t="s">
        <v>151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139</v>
      </c>
      <c r="DJ67" s="2" t="s">
        <v>195</v>
      </c>
      <c r="DK67" s="2" t="s">
        <v>420</v>
      </c>
      <c r="DL67" s="2" t="s">
        <v>151</v>
      </c>
      <c r="DM67" s="2" t="s">
        <v>151</v>
      </c>
      <c r="DN67" s="2" t="s">
        <v>142</v>
      </c>
      <c r="DO67" s="4">
        <v>1</v>
      </c>
      <c r="DP67" s="8">
        <v>120.12</v>
      </c>
      <c r="DQ67" s="4">
        <v>2</v>
      </c>
      <c r="DR67" s="8">
        <v>240.24</v>
      </c>
      <c r="DS67" s="7">
        <v>-0.5</v>
      </c>
      <c r="DT67" s="7">
        <v>-0.5</v>
      </c>
      <c r="DU67" s="2" t="s">
        <v>148</v>
      </c>
      <c r="DV67" s="2" t="s">
        <v>139</v>
      </c>
      <c r="DW67" s="2" t="s">
        <v>197</v>
      </c>
      <c r="DX67" s="2" t="s">
        <v>632</v>
      </c>
      <c r="DY67" s="2" t="s">
        <v>151</v>
      </c>
      <c r="DZ67" s="2" t="s">
        <v>151</v>
      </c>
      <c r="EA67" s="2" t="s">
        <v>142</v>
      </c>
      <c r="EB67" s="4">
        <v>1</v>
      </c>
      <c r="EC67" s="8">
        <v>112.61</v>
      </c>
      <c r="ED67" s="4"/>
      <c r="EE67" s="8"/>
      <c r="EF67" s="7"/>
      <c r="EG67" s="7"/>
      <c r="EH67" s="2" t="s">
        <v>148</v>
      </c>
      <c r="EI67" s="2" t="s">
        <v>139</v>
      </c>
      <c r="EJ67" s="2" t="s">
        <v>199</v>
      </c>
      <c r="EK67" s="2" t="s">
        <v>153</v>
      </c>
      <c r="EL67" s="2" t="s">
        <v>151</v>
      </c>
      <c r="EM67" s="2" t="s">
        <v>151</v>
      </c>
      <c r="EN67" s="2" t="s">
        <v>142</v>
      </c>
      <c r="EO67" s="4"/>
      <c r="EP67" s="8"/>
      <c r="EQ67" s="4"/>
      <c r="ER67" s="8"/>
      <c r="ES67" s="7"/>
      <c r="ET67" s="7"/>
      <c r="EU67" s="2" t="s">
        <v>148</v>
      </c>
      <c r="EV67" s="2" t="s">
        <v>139</v>
      </c>
      <c r="EW67" s="2" t="s">
        <v>142</v>
      </c>
      <c r="EX67" s="2" t="s">
        <v>142</v>
      </c>
      <c r="EY67" s="2" t="s">
        <v>151</v>
      </c>
      <c r="EZ67" s="2" t="s">
        <v>151</v>
      </c>
      <c r="FA67" s="2" t="s">
        <v>142</v>
      </c>
      <c r="FB67" s="4">
        <v>1</v>
      </c>
      <c r="FC67" s="8">
        <v>143</v>
      </c>
      <c r="FD67" s="4">
        <v>10</v>
      </c>
      <c r="FE67" s="8">
        <v>1061.77</v>
      </c>
      <c r="FF67" s="7">
        <v>-0.9</v>
      </c>
      <c r="FG67" s="7">
        <v>-0.8653</v>
      </c>
      <c r="FH67" s="2" t="s">
        <v>148</v>
      </c>
      <c r="FI67" s="2" t="s">
        <v>139</v>
      </c>
      <c r="FJ67" s="2" t="s">
        <v>630</v>
      </c>
      <c r="FK67" s="2" t="s">
        <v>438</v>
      </c>
      <c r="FL67" s="2" t="s">
        <v>151</v>
      </c>
      <c r="FM67" s="2" t="s">
        <v>151</v>
      </c>
      <c r="FN67" s="2" t="s">
        <v>142</v>
      </c>
      <c r="FO67" s="4"/>
      <c r="FP67" s="8"/>
      <c r="FQ67" s="4"/>
      <c r="FR67" s="8"/>
      <c r="FS67" s="7"/>
      <c r="FT67" s="7"/>
      <c r="FU67" s="2" t="s">
        <v>240</v>
      </c>
      <c r="FV67" s="2" t="s">
        <v>139</v>
      </c>
      <c r="FW67" s="2" t="s">
        <v>142</v>
      </c>
      <c r="FX67" s="2" t="s">
        <v>142</v>
      </c>
      <c r="FY67" s="2" t="s">
        <v>151</v>
      </c>
      <c r="FZ67" s="2" t="s">
        <v>151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139</v>
      </c>
      <c r="JJ67" s="2" t="s">
        <v>227</v>
      </c>
      <c r="JK67" s="2" t="s">
        <v>142</v>
      </c>
      <c r="JL67" s="2" t="s">
        <v>151</v>
      </c>
      <c r="JM67" s="2" t="s">
        <v>151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139</v>
      </c>
      <c r="KW67" s="2" t="s">
        <v>208</v>
      </c>
      <c r="KX67" s="2" t="s">
        <v>142</v>
      </c>
      <c r="KY67" s="2" t="s">
        <v>151</v>
      </c>
      <c r="KZ67" s="2" t="s">
        <v>151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238</v>
      </c>
      <c r="OV67" s="2" t="s">
        <v>139</v>
      </c>
      <c r="OW67" s="2" t="s">
        <v>142</v>
      </c>
      <c r="OX67" s="2" t="s">
        <v>142</v>
      </c>
      <c r="OY67" s="2" t="s">
        <v>151</v>
      </c>
      <c r="OZ67" s="2" t="s">
        <v>151</v>
      </c>
      <c r="PA67" s="2" t="s">
        <v>142</v>
      </c>
      <c r="PB67" s="4">
        <v>14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633</v>
      </c>
      <c r="B68" s="2" t="s">
        <v>131</v>
      </c>
      <c r="C68" s="2" t="s">
        <v>626</v>
      </c>
      <c r="D68" s="2" t="s">
        <v>475</v>
      </c>
      <c r="E68" s="2" t="s">
        <v>476</v>
      </c>
      <c r="F68" s="2" t="s">
        <v>627</v>
      </c>
      <c r="G68" s="2" t="s">
        <v>627</v>
      </c>
      <c r="H68" s="2" t="s">
        <v>627</v>
      </c>
      <c r="I68" s="2" t="s">
        <v>628</v>
      </c>
      <c r="J68" s="2" t="s">
        <v>563</v>
      </c>
      <c r="K68" s="2" t="s">
        <v>629</v>
      </c>
      <c r="L68" s="3">
        <v>136.19</v>
      </c>
      <c r="M68" s="3">
        <v>143</v>
      </c>
      <c r="N68" s="3">
        <v>399.99</v>
      </c>
      <c r="O68" s="2" t="s">
        <v>322</v>
      </c>
      <c r="P68" s="2" t="s">
        <v>553</v>
      </c>
      <c r="Q68" s="2" t="s">
        <v>141</v>
      </c>
      <c r="R68" s="2" t="s">
        <v>142</v>
      </c>
      <c r="S68" s="2" t="s">
        <v>142</v>
      </c>
      <c r="T68" s="2" t="s">
        <v>554</v>
      </c>
      <c r="U68" s="2" t="s">
        <v>142</v>
      </c>
      <c r="V68" s="2" t="s">
        <v>375</v>
      </c>
      <c r="W68" s="2" t="s">
        <v>233</v>
      </c>
      <c r="X68" s="2" t="s">
        <v>142</v>
      </c>
      <c r="Y68" s="2" t="s">
        <v>630</v>
      </c>
      <c r="Z68" s="4"/>
      <c r="AA68" s="4">
        <f>=ROUNDDOWN({0},0)</f>
      </c>
      <c r="AB68" s="5"/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18</v>
      </c>
      <c r="AS68" s="8">
        <v>2644.07</v>
      </c>
      <c r="AT68" s="7">
        <v>-1</v>
      </c>
      <c r="AU68" s="7">
        <v>-1</v>
      </c>
      <c r="AV68" s="4" t="s">
        <v>142</v>
      </c>
      <c r="AW68" s="8" t="s">
        <v>142</v>
      </c>
      <c r="AX68" s="4" t="s">
        <v>142</v>
      </c>
      <c r="AY68" s="8" t="s">
        <v>142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 t="s">
        <v>142</v>
      </c>
      <c r="BF68" s="8" t="s">
        <v>142</v>
      </c>
      <c r="BG68" s="7" t="s">
        <v>142</v>
      </c>
      <c r="BH68" s="7" t="s">
        <v>142</v>
      </c>
      <c r="BI68" s="7" t="s">
        <v>142</v>
      </c>
      <c r="BJ68" s="4"/>
      <c r="BK68" s="8"/>
      <c r="BL68" s="2" t="s">
        <v>634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325</v>
      </c>
      <c r="BW68" s="2" t="s">
        <v>630</v>
      </c>
      <c r="BX68" s="2" t="s">
        <v>635</v>
      </c>
      <c r="BY68" s="2" t="s">
        <v>151</v>
      </c>
      <c r="BZ68" s="2" t="s">
        <v>151</v>
      </c>
      <c r="CA68" s="2" t="s">
        <v>142</v>
      </c>
      <c r="CB68" s="4"/>
      <c r="CC68" s="8"/>
      <c r="CD68" s="4">
        <v>1</v>
      </c>
      <c r="CE68" s="8">
        <v>154.44</v>
      </c>
      <c r="CF68" s="7">
        <v>-1</v>
      </c>
      <c r="CG68" s="7">
        <v>-1</v>
      </c>
      <c r="CH68" s="2" t="s">
        <v>148</v>
      </c>
      <c r="CI68" s="2" t="s">
        <v>325</v>
      </c>
      <c r="CJ68" s="2" t="s">
        <v>483</v>
      </c>
      <c r="CK68" s="2" t="s">
        <v>150</v>
      </c>
      <c r="CL68" s="2" t="s">
        <v>151</v>
      </c>
      <c r="CM68" s="2" t="s">
        <v>151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325</v>
      </c>
      <c r="CW68" s="2" t="s">
        <v>142</v>
      </c>
      <c r="CX68" s="2" t="s">
        <v>142</v>
      </c>
      <c r="CY68" s="2" t="s">
        <v>151</v>
      </c>
      <c r="CZ68" s="2" t="s">
        <v>151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325</v>
      </c>
      <c r="DJ68" s="2" t="s">
        <v>195</v>
      </c>
      <c r="DK68" s="2" t="s">
        <v>257</v>
      </c>
      <c r="DL68" s="2" t="s">
        <v>151</v>
      </c>
      <c r="DM68" s="2" t="s">
        <v>151</v>
      </c>
      <c r="DN68" s="2" t="s">
        <v>142</v>
      </c>
      <c r="DO68" s="4"/>
      <c r="DP68" s="8"/>
      <c r="DQ68" s="4">
        <v>3</v>
      </c>
      <c r="DR68" s="8">
        <v>480.48</v>
      </c>
      <c r="DS68" s="7">
        <v>-1</v>
      </c>
      <c r="DT68" s="7">
        <v>-1</v>
      </c>
      <c r="DU68" s="2" t="s">
        <v>148</v>
      </c>
      <c r="DV68" s="2" t="s">
        <v>325</v>
      </c>
      <c r="DW68" s="2" t="s">
        <v>197</v>
      </c>
      <c r="DX68" s="2" t="s">
        <v>505</v>
      </c>
      <c r="DY68" s="2" t="s">
        <v>151</v>
      </c>
      <c r="DZ68" s="2" t="s">
        <v>151</v>
      </c>
      <c r="EA68" s="2" t="s">
        <v>142</v>
      </c>
      <c r="EB68" s="4"/>
      <c r="EC68" s="8"/>
      <c r="ED68" s="4">
        <v>1</v>
      </c>
      <c r="EE68" s="8">
        <v>150.15</v>
      </c>
      <c r="EF68" s="7">
        <v>-1</v>
      </c>
      <c r="EG68" s="7">
        <v>-1</v>
      </c>
      <c r="EH68" s="2" t="s">
        <v>148</v>
      </c>
      <c r="EI68" s="2" t="s">
        <v>325</v>
      </c>
      <c r="EJ68" s="2" t="s">
        <v>199</v>
      </c>
      <c r="EK68" s="2" t="s">
        <v>636</v>
      </c>
      <c r="EL68" s="2" t="s">
        <v>151</v>
      </c>
      <c r="EM68" s="2" t="s">
        <v>151</v>
      </c>
      <c r="EN68" s="2" t="s">
        <v>142</v>
      </c>
      <c r="EO68" s="4"/>
      <c r="EP68" s="8"/>
      <c r="EQ68" s="4"/>
      <c r="ER68" s="8"/>
      <c r="ES68" s="7"/>
      <c r="ET68" s="7"/>
      <c r="EU68" s="2" t="s">
        <v>177</v>
      </c>
      <c r="EV68" s="2" t="s">
        <v>325</v>
      </c>
      <c r="EW68" s="2" t="s">
        <v>142</v>
      </c>
      <c r="EX68" s="2" t="s">
        <v>142</v>
      </c>
      <c r="EY68" s="2" t="s">
        <v>151</v>
      </c>
      <c r="EZ68" s="2" t="s">
        <v>151</v>
      </c>
      <c r="FA68" s="2" t="s">
        <v>142</v>
      </c>
      <c r="FB68" s="4"/>
      <c r="FC68" s="8"/>
      <c r="FD68" s="4">
        <v>13</v>
      </c>
      <c r="FE68" s="8">
        <v>1859</v>
      </c>
      <c r="FF68" s="7">
        <v>-1</v>
      </c>
      <c r="FG68" s="7">
        <v>-1</v>
      </c>
      <c r="FH68" s="2" t="s">
        <v>148</v>
      </c>
      <c r="FI68" s="2" t="s">
        <v>325</v>
      </c>
      <c r="FJ68" s="2" t="s">
        <v>630</v>
      </c>
      <c r="FK68" s="2" t="s">
        <v>573</v>
      </c>
      <c r="FL68" s="2" t="s">
        <v>151</v>
      </c>
      <c r="FM68" s="2" t="s">
        <v>151</v>
      </c>
      <c r="FN68" s="2" t="s">
        <v>142</v>
      </c>
      <c r="FO68" s="4"/>
      <c r="FP68" s="8"/>
      <c r="FQ68" s="4"/>
      <c r="FR68" s="8"/>
      <c r="FS68" s="7"/>
      <c r="FT68" s="7"/>
      <c r="FU68" s="2" t="s">
        <v>240</v>
      </c>
      <c r="FV68" s="2" t="s">
        <v>325</v>
      </c>
      <c r="FW68" s="2" t="s">
        <v>142</v>
      </c>
      <c r="FX68" s="2" t="s">
        <v>142</v>
      </c>
      <c r="FY68" s="2" t="s">
        <v>151</v>
      </c>
      <c r="FZ68" s="2" t="s">
        <v>151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325</v>
      </c>
      <c r="JJ68" s="2" t="s">
        <v>227</v>
      </c>
      <c r="JK68" s="2" t="s">
        <v>142</v>
      </c>
      <c r="JL68" s="2" t="s">
        <v>151</v>
      </c>
      <c r="JM68" s="2" t="s">
        <v>151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325</v>
      </c>
      <c r="KW68" s="2" t="s">
        <v>208</v>
      </c>
      <c r="KX68" s="2" t="s">
        <v>142</v>
      </c>
      <c r="KY68" s="2" t="s">
        <v>151</v>
      </c>
      <c r="KZ68" s="2" t="s">
        <v>151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238</v>
      </c>
      <c r="OV68" s="2" t="s">
        <v>325</v>
      </c>
      <c r="OW68" s="2" t="s">
        <v>142</v>
      </c>
      <c r="OX68" s="2" t="s">
        <v>142</v>
      </c>
      <c r="OY68" s="2" t="s">
        <v>151</v>
      </c>
      <c r="OZ68" s="2" t="s">
        <v>151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637</v>
      </c>
      <c r="B69" s="2" t="s">
        <v>131</v>
      </c>
      <c r="C69" s="2" t="s">
        <v>626</v>
      </c>
      <c r="D69" s="2" t="s">
        <v>508</v>
      </c>
      <c r="E69" s="2" t="s">
        <v>527</v>
      </c>
      <c r="F69" s="2" t="s">
        <v>638</v>
      </c>
      <c r="G69" s="2" t="s">
        <v>638</v>
      </c>
      <c r="H69" s="2" t="s">
        <v>638</v>
      </c>
      <c r="I69" s="2" t="s">
        <v>511</v>
      </c>
      <c r="J69" s="2" t="s">
        <v>512</v>
      </c>
      <c r="K69" s="2" t="s">
        <v>494</v>
      </c>
      <c r="L69" s="3">
        <v>21.66</v>
      </c>
      <c r="M69" s="3">
        <v>22.74</v>
      </c>
      <c r="N69" s="3">
        <v>69.99</v>
      </c>
      <c r="O69" s="2" t="s">
        <v>394</v>
      </c>
      <c r="P69" s="2" t="s">
        <v>553</v>
      </c>
      <c r="Q69" s="2" t="s">
        <v>141</v>
      </c>
      <c r="R69" s="2" t="s">
        <v>142</v>
      </c>
      <c r="S69" s="2" t="s">
        <v>142</v>
      </c>
      <c r="T69" s="2" t="s">
        <v>639</v>
      </c>
      <c r="U69" s="2" t="s">
        <v>142</v>
      </c>
      <c r="V69" s="2" t="s">
        <v>640</v>
      </c>
      <c r="W69" s="2" t="s">
        <v>555</v>
      </c>
      <c r="X69" s="2" t="s">
        <v>142</v>
      </c>
      <c r="Y69" s="2" t="s">
        <v>582</v>
      </c>
      <c r="Z69" s="4">
        <v>98</v>
      </c>
      <c r="AA69" s="4">
        <f>=ROUNDDOWN(98,0)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>
        <v>4</v>
      </c>
      <c r="AQ69" s="8">
        <v>118.99</v>
      </c>
      <c r="AR69" s="4">
        <v>7</v>
      </c>
      <c r="AS69" s="8">
        <v>111.46</v>
      </c>
      <c r="AT69" s="7">
        <v>-0.4286</v>
      </c>
      <c r="AU69" s="7">
        <v>0.0676</v>
      </c>
      <c r="AV69" s="4">
        <v>4</v>
      </c>
      <c r="AW69" s="8">
        <v>118.99</v>
      </c>
      <c r="AX69" s="4">
        <v>7</v>
      </c>
      <c r="AY69" s="8">
        <v>111.46</v>
      </c>
      <c r="AZ69" s="7">
        <v>-0.4286</v>
      </c>
      <c r="BA69" s="7">
        <v>0.0676</v>
      </c>
      <c r="BB69" s="7">
        <v>1</v>
      </c>
      <c r="BC69" s="4">
        <v>4</v>
      </c>
      <c r="BD69" s="8">
        <v>118.99</v>
      </c>
      <c r="BE69" s="4">
        <v>7</v>
      </c>
      <c r="BF69" s="8">
        <v>111.46</v>
      </c>
      <c r="BG69" s="7">
        <v>-0.4286</v>
      </c>
      <c r="BH69" s="7">
        <v>0.0676</v>
      </c>
      <c r="BI69" s="7">
        <v>1</v>
      </c>
      <c r="BJ69" s="4">
        <v>4</v>
      </c>
      <c r="BK69" s="8">
        <v>118.99</v>
      </c>
      <c r="BL69" s="2" t="s">
        <v>641</v>
      </c>
      <c r="BM69" s="7">
        <v>1</v>
      </c>
      <c r="BN69" s="7">
        <v>1</v>
      </c>
      <c r="BO69" s="4">
        <v>1</v>
      </c>
      <c r="BP69" s="8">
        <v>28.99</v>
      </c>
      <c r="BQ69" s="4"/>
      <c r="BR69" s="8"/>
      <c r="BS69" s="7"/>
      <c r="BT69" s="7"/>
      <c r="BU69" s="2" t="s">
        <v>148</v>
      </c>
      <c r="BV69" s="2" t="s">
        <v>139</v>
      </c>
      <c r="BW69" s="2" t="s">
        <v>582</v>
      </c>
      <c r="BX69" s="2" t="s">
        <v>642</v>
      </c>
      <c r="BY69" s="2" t="s">
        <v>151</v>
      </c>
      <c r="BZ69" s="2" t="s">
        <v>151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139</v>
      </c>
      <c r="CJ69" s="2" t="s">
        <v>378</v>
      </c>
      <c r="CK69" s="2" t="s">
        <v>643</v>
      </c>
      <c r="CL69" s="2" t="s">
        <v>151</v>
      </c>
      <c r="CM69" s="2" t="s">
        <v>151</v>
      </c>
      <c r="CN69" s="2" t="s">
        <v>142</v>
      </c>
      <c r="CO69" s="4"/>
      <c r="CP69" s="8"/>
      <c r="CQ69" s="4"/>
      <c r="CR69" s="8"/>
      <c r="CS69" s="7"/>
      <c r="CT69" s="7"/>
      <c r="CU69" s="2" t="s">
        <v>238</v>
      </c>
      <c r="CV69" s="2" t="s">
        <v>139</v>
      </c>
      <c r="CW69" s="2" t="s">
        <v>142</v>
      </c>
      <c r="CX69" s="2" t="s">
        <v>142</v>
      </c>
      <c r="CY69" s="2" t="s">
        <v>151</v>
      </c>
      <c r="CZ69" s="2" t="s">
        <v>151</v>
      </c>
      <c r="DA69" s="2" t="s">
        <v>142</v>
      </c>
      <c r="DB69" s="4"/>
      <c r="DC69" s="8"/>
      <c r="DD69" s="4"/>
      <c r="DE69" s="8"/>
      <c r="DF69" s="7"/>
      <c r="DG69" s="7"/>
      <c r="DH69" s="2" t="s">
        <v>148</v>
      </c>
      <c r="DI69" s="2" t="s">
        <v>139</v>
      </c>
      <c r="DJ69" s="2" t="s">
        <v>195</v>
      </c>
      <c r="DK69" s="2" t="s">
        <v>644</v>
      </c>
      <c r="DL69" s="2" t="s">
        <v>151</v>
      </c>
      <c r="DM69" s="2" t="s">
        <v>151</v>
      </c>
      <c r="DN69" s="2" t="s">
        <v>142</v>
      </c>
      <c r="DO69" s="4"/>
      <c r="DP69" s="8"/>
      <c r="DQ69" s="4">
        <v>5</v>
      </c>
      <c r="DR69" s="8">
        <v>63.7</v>
      </c>
      <c r="DS69" s="7">
        <v>-1</v>
      </c>
      <c r="DT69" s="7">
        <v>-1</v>
      </c>
      <c r="DU69" s="2" t="s">
        <v>148</v>
      </c>
      <c r="DV69" s="2" t="s">
        <v>139</v>
      </c>
      <c r="DW69" s="2" t="s">
        <v>197</v>
      </c>
      <c r="DX69" s="2" t="s">
        <v>399</v>
      </c>
      <c r="DY69" s="2" t="s">
        <v>328</v>
      </c>
      <c r="DZ69" s="2" t="s">
        <v>151</v>
      </c>
      <c r="EA69" s="2" t="s">
        <v>142</v>
      </c>
      <c r="EB69" s="4"/>
      <c r="EC69" s="8"/>
      <c r="ED69" s="4">
        <v>2</v>
      </c>
      <c r="EE69" s="8">
        <v>47.76</v>
      </c>
      <c r="EF69" s="7">
        <v>-1</v>
      </c>
      <c r="EG69" s="7">
        <v>-1</v>
      </c>
      <c r="EH69" s="2" t="s">
        <v>148</v>
      </c>
      <c r="EI69" s="2" t="s">
        <v>139</v>
      </c>
      <c r="EJ69" s="2" t="s">
        <v>199</v>
      </c>
      <c r="EK69" s="2" t="s">
        <v>645</v>
      </c>
      <c r="EL69" s="2" t="s">
        <v>151</v>
      </c>
      <c r="EM69" s="2" t="s">
        <v>151</v>
      </c>
      <c r="EN69" s="2" t="s">
        <v>142</v>
      </c>
      <c r="EO69" s="4"/>
      <c r="EP69" s="8"/>
      <c r="EQ69" s="4"/>
      <c r="ER69" s="8"/>
      <c r="ES69" s="7"/>
      <c r="ET69" s="7"/>
      <c r="EU69" s="2" t="s">
        <v>148</v>
      </c>
      <c r="EV69" s="2" t="s">
        <v>139</v>
      </c>
      <c r="EW69" s="2" t="s">
        <v>142</v>
      </c>
      <c r="EX69" s="2" t="s">
        <v>142</v>
      </c>
      <c r="EY69" s="2" t="s">
        <v>151</v>
      </c>
      <c r="EZ69" s="2" t="s">
        <v>151</v>
      </c>
      <c r="FA69" s="2" t="s">
        <v>142</v>
      </c>
      <c r="FB69" s="4">
        <v>3</v>
      </c>
      <c r="FC69" s="8">
        <v>90</v>
      </c>
      <c r="FD69" s="4"/>
      <c r="FE69" s="8"/>
      <c r="FF69" s="7"/>
      <c r="FG69" s="7"/>
      <c r="FH69" s="2" t="s">
        <v>148</v>
      </c>
      <c r="FI69" s="2" t="s">
        <v>139</v>
      </c>
      <c r="FJ69" s="2" t="s">
        <v>582</v>
      </c>
      <c r="FK69" s="2" t="s">
        <v>646</v>
      </c>
      <c r="FL69" s="2" t="s">
        <v>151</v>
      </c>
      <c r="FM69" s="2" t="s">
        <v>151</v>
      </c>
      <c r="FN69" s="2" t="s">
        <v>142</v>
      </c>
      <c r="FO69" s="4"/>
      <c r="FP69" s="8"/>
      <c r="FQ69" s="4"/>
      <c r="FR69" s="8"/>
      <c r="FS69" s="7"/>
      <c r="FT69" s="7"/>
      <c r="FU69" s="2" t="s">
        <v>240</v>
      </c>
      <c r="FV69" s="2" t="s">
        <v>139</v>
      </c>
      <c r="FW69" s="2" t="s">
        <v>142</v>
      </c>
      <c r="FX69" s="2" t="s">
        <v>142</v>
      </c>
      <c r="FY69" s="2" t="s">
        <v>151</v>
      </c>
      <c r="FZ69" s="2" t="s">
        <v>151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139</v>
      </c>
      <c r="JJ69" s="2" t="s">
        <v>227</v>
      </c>
      <c r="JK69" s="2" t="s">
        <v>142</v>
      </c>
      <c r="JL69" s="2" t="s">
        <v>151</v>
      </c>
      <c r="JM69" s="2" t="s">
        <v>151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139</v>
      </c>
      <c r="KW69" s="2" t="s">
        <v>384</v>
      </c>
      <c r="KX69" s="2" t="s">
        <v>142</v>
      </c>
      <c r="KY69" s="2" t="s">
        <v>151</v>
      </c>
      <c r="KZ69" s="2" t="s">
        <v>151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238</v>
      </c>
      <c r="OV69" s="2" t="s">
        <v>139</v>
      </c>
      <c r="OW69" s="2" t="s">
        <v>142</v>
      </c>
      <c r="OX69" s="2" t="s">
        <v>142</v>
      </c>
      <c r="OY69" s="2" t="s">
        <v>151</v>
      </c>
      <c r="OZ69" s="2" t="s">
        <v>151</v>
      </c>
      <c r="PA69" s="2" t="s">
        <v>142</v>
      </c>
      <c r="PB69" s="4">
        <v>98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647</v>
      </c>
      <c r="B70" s="2" t="s">
        <v>131</v>
      </c>
      <c r="C70" s="2" t="s">
        <v>626</v>
      </c>
      <c r="D70" s="2" t="s">
        <v>508</v>
      </c>
      <c r="E70" s="2" t="s">
        <v>509</v>
      </c>
      <c r="F70" s="2" t="s">
        <v>638</v>
      </c>
      <c r="G70" s="2" t="s">
        <v>638</v>
      </c>
      <c r="H70" s="2" t="s">
        <v>638</v>
      </c>
      <c r="I70" s="2" t="s">
        <v>511</v>
      </c>
      <c r="J70" s="2" t="s">
        <v>512</v>
      </c>
      <c r="K70" s="2" t="s">
        <v>648</v>
      </c>
      <c r="L70" s="3">
        <v>21.66</v>
      </c>
      <c r="M70" s="3">
        <v>22.74</v>
      </c>
      <c r="N70" s="3">
        <v>69.99</v>
      </c>
      <c r="O70" s="2" t="s">
        <v>445</v>
      </c>
      <c r="P70" s="2" t="s">
        <v>553</v>
      </c>
      <c r="Q70" s="2" t="s">
        <v>141</v>
      </c>
      <c r="R70" s="2" t="s">
        <v>142</v>
      </c>
      <c r="S70" s="2" t="s">
        <v>142</v>
      </c>
      <c r="T70" s="2" t="s">
        <v>639</v>
      </c>
      <c r="U70" s="2" t="s">
        <v>142</v>
      </c>
      <c r="V70" s="2" t="s">
        <v>640</v>
      </c>
      <c r="W70" s="2" t="s">
        <v>555</v>
      </c>
      <c r="X70" s="2" t="s">
        <v>142</v>
      </c>
      <c r="Y70" s="2" t="s">
        <v>582</v>
      </c>
      <c r="Z70" s="4"/>
      <c r="AA70" s="4">
        <f>=ROUNDDOWN({0},0)</f>
      </c>
      <c r="AB70" s="5">
        <v>3</v>
      </c>
      <c r="AC70" s="2" t="s">
        <v>142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11</v>
      </c>
      <c r="AS70" s="8">
        <v>214.01</v>
      </c>
      <c r="AT70" s="7">
        <v>-1</v>
      </c>
      <c r="AU70" s="7">
        <v>-1</v>
      </c>
      <c r="AV70" s="4"/>
      <c r="AW70" s="8"/>
      <c r="AX70" s="4">
        <v>11</v>
      </c>
      <c r="AY70" s="8">
        <v>214.01</v>
      </c>
      <c r="AZ70" s="7">
        <v>-1</v>
      </c>
      <c r="BA70" s="7">
        <v>-1</v>
      </c>
      <c r="BB70" s="7"/>
      <c r="BC70" s="4"/>
      <c r="BD70" s="8"/>
      <c r="BE70" s="4">
        <v>11</v>
      </c>
      <c r="BF70" s="8">
        <v>214.01</v>
      </c>
      <c r="BG70" s="7">
        <v>-1</v>
      </c>
      <c r="BH70" s="7">
        <v>-1</v>
      </c>
      <c r="BI70" s="7"/>
      <c r="BJ70" s="4"/>
      <c r="BK70" s="8"/>
      <c r="BL70" s="2" t="s">
        <v>649</v>
      </c>
      <c r="BM70" s="7"/>
      <c r="BN70" s="7"/>
      <c r="BO70" s="4"/>
      <c r="BP70" s="8"/>
      <c r="BQ70" s="4"/>
      <c r="BR70" s="8"/>
      <c r="BS70" s="7"/>
      <c r="BT70" s="7"/>
      <c r="BU70" s="2" t="s">
        <v>148</v>
      </c>
      <c r="BV70" s="2" t="s">
        <v>325</v>
      </c>
      <c r="BW70" s="2" t="s">
        <v>582</v>
      </c>
      <c r="BX70" s="2" t="s">
        <v>253</v>
      </c>
      <c r="BY70" s="2" t="s">
        <v>151</v>
      </c>
      <c r="BZ70" s="2" t="s">
        <v>151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325</v>
      </c>
      <c r="CJ70" s="2" t="s">
        <v>378</v>
      </c>
      <c r="CK70" s="2" t="s">
        <v>650</v>
      </c>
      <c r="CL70" s="2" t="s">
        <v>151</v>
      </c>
      <c r="CM70" s="2" t="s">
        <v>151</v>
      </c>
      <c r="CN70" s="2" t="s">
        <v>142</v>
      </c>
      <c r="CO70" s="4"/>
      <c r="CP70" s="8"/>
      <c r="CQ70" s="4"/>
      <c r="CR70" s="8"/>
      <c r="CS70" s="7"/>
      <c r="CT70" s="7"/>
      <c r="CU70" s="2" t="s">
        <v>238</v>
      </c>
      <c r="CV70" s="2" t="s">
        <v>325</v>
      </c>
      <c r="CW70" s="2" t="s">
        <v>142</v>
      </c>
      <c r="CX70" s="2" t="s">
        <v>142</v>
      </c>
      <c r="CY70" s="2" t="s">
        <v>151</v>
      </c>
      <c r="CZ70" s="2" t="s">
        <v>151</v>
      </c>
      <c r="DA70" s="2" t="s">
        <v>142</v>
      </c>
      <c r="DB70" s="4"/>
      <c r="DC70" s="8"/>
      <c r="DD70" s="4">
        <v>3</v>
      </c>
      <c r="DE70" s="8">
        <v>34.11</v>
      </c>
      <c r="DF70" s="7">
        <v>-1</v>
      </c>
      <c r="DG70" s="7">
        <v>-1</v>
      </c>
      <c r="DH70" s="2" t="s">
        <v>148</v>
      </c>
      <c r="DI70" s="2" t="s">
        <v>325</v>
      </c>
      <c r="DJ70" s="2" t="s">
        <v>195</v>
      </c>
      <c r="DK70" s="2" t="s">
        <v>651</v>
      </c>
      <c r="DL70" s="2" t="s">
        <v>151</v>
      </c>
      <c r="DM70" s="2" t="s">
        <v>151</v>
      </c>
      <c r="DN70" s="2" t="s">
        <v>142</v>
      </c>
      <c r="DO70" s="4"/>
      <c r="DP70" s="8"/>
      <c r="DQ70" s="4">
        <v>1</v>
      </c>
      <c r="DR70" s="8">
        <v>12.74</v>
      </c>
      <c r="DS70" s="7">
        <v>-1</v>
      </c>
      <c r="DT70" s="7">
        <v>-1</v>
      </c>
      <c r="DU70" s="2" t="s">
        <v>148</v>
      </c>
      <c r="DV70" s="2" t="s">
        <v>325</v>
      </c>
      <c r="DW70" s="2" t="s">
        <v>197</v>
      </c>
      <c r="DX70" s="2" t="s">
        <v>443</v>
      </c>
      <c r="DY70" s="2" t="s">
        <v>328</v>
      </c>
      <c r="DZ70" s="2" t="s">
        <v>151</v>
      </c>
      <c r="EA70" s="2" t="s">
        <v>142</v>
      </c>
      <c r="EB70" s="4"/>
      <c r="EC70" s="8"/>
      <c r="ED70" s="4">
        <v>7</v>
      </c>
      <c r="EE70" s="8">
        <v>167.16</v>
      </c>
      <c r="EF70" s="7">
        <v>-1</v>
      </c>
      <c r="EG70" s="7">
        <v>-1</v>
      </c>
      <c r="EH70" s="2" t="s">
        <v>148</v>
      </c>
      <c r="EI70" s="2" t="s">
        <v>325</v>
      </c>
      <c r="EJ70" s="2" t="s">
        <v>199</v>
      </c>
      <c r="EK70" s="2" t="s">
        <v>652</v>
      </c>
      <c r="EL70" s="2" t="s">
        <v>151</v>
      </c>
      <c r="EM70" s="2" t="s">
        <v>151</v>
      </c>
      <c r="EN70" s="2" t="s">
        <v>142</v>
      </c>
      <c r="EO70" s="4"/>
      <c r="EP70" s="8"/>
      <c r="EQ70" s="4"/>
      <c r="ER70" s="8"/>
      <c r="ES70" s="7"/>
      <c r="ET70" s="7"/>
      <c r="EU70" s="2" t="s">
        <v>177</v>
      </c>
      <c r="EV70" s="2" t="s">
        <v>325</v>
      </c>
      <c r="EW70" s="2" t="s">
        <v>142</v>
      </c>
      <c r="EX70" s="2" t="s">
        <v>142</v>
      </c>
      <c r="EY70" s="2" t="s">
        <v>151</v>
      </c>
      <c r="EZ70" s="2" t="s">
        <v>151</v>
      </c>
      <c r="FA70" s="2" t="s">
        <v>142</v>
      </c>
      <c r="FB70" s="4"/>
      <c r="FC70" s="8"/>
      <c r="FD70" s="4"/>
      <c r="FE70" s="8"/>
      <c r="FF70" s="7"/>
      <c r="FG70" s="7"/>
      <c r="FH70" s="2" t="s">
        <v>148</v>
      </c>
      <c r="FI70" s="2" t="s">
        <v>325</v>
      </c>
      <c r="FJ70" s="2" t="s">
        <v>582</v>
      </c>
      <c r="FK70" s="2" t="s">
        <v>307</v>
      </c>
      <c r="FL70" s="2" t="s">
        <v>151</v>
      </c>
      <c r="FM70" s="2" t="s">
        <v>151</v>
      </c>
      <c r="FN70" s="2" t="s">
        <v>142</v>
      </c>
      <c r="FO70" s="4"/>
      <c r="FP70" s="8"/>
      <c r="FQ70" s="4"/>
      <c r="FR70" s="8"/>
      <c r="FS70" s="7"/>
      <c r="FT70" s="7"/>
      <c r="FU70" s="2" t="s">
        <v>240</v>
      </c>
      <c r="FV70" s="2" t="s">
        <v>325</v>
      </c>
      <c r="FW70" s="2" t="s">
        <v>142</v>
      </c>
      <c r="FX70" s="2" t="s">
        <v>142</v>
      </c>
      <c r="FY70" s="2" t="s">
        <v>151</v>
      </c>
      <c r="FZ70" s="2" t="s">
        <v>151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148</v>
      </c>
      <c r="JI70" s="2" t="s">
        <v>325</v>
      </c>
      <c r="JJ70" s="2" t="s">
        <v>227</v>
      </c>
      <c r="JK70" s="2" t="s">
        <v>142</v>
      </c>
      <c r="JL70" s="2" t="s">
        <v>151</v>
      </c>
      <c r="JM70" s="2" t="s">
        <v>151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325</v>
      </c>
      <c r="KW70" s="2" t="s">
        <v>384</v>
      </c>
      <c r="KX70" s="2" t="s">
        <v>142</v>
      </c>
      <c r="KY70" s="2" t="s">
        <v>151</v>
      </c>
      <c r="KZ70" s="2" t="s">
        <v>151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238</v>
      </c>
      <c r="OV70" s="2" t="s">
        <v>325</v>
      </c>
      <c r="OW70" s="2" t="s">
        <v>142</v>
      </c>
      <c r="OX70" s="2" t="s">
        <v>142</v>
      </c>
      <c r="OY70" s="2" t="s">
        <v>151</v>
      </c>
      <c r="OZ70" s="2" t="s">
        <v>151</v>
      </c>
      <c r="PA70" s="2" t="s">
        <v>142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653</v>
      </c>
      <c r="B71" s="2" t="s">
        <v>131</v>
      </c>
      <c r="C71" s="2" t="s">
        <v>626</v>
      </c>
      <c r="D71" s="2" t="s">
        <v>368</v>
      </c>
      <c r="E71" s="2" t="s">
        <v>369</v>
      </c>
      <c r="F71" s="2" t="s">
        <v>654</v>
      </c>
      <c r="G71" s="2" t="s">
        <v>654</v>
      </c>
      <c r="H71" s="2" t="s">
        <v>654</v>
      </c>
      <c r="I71" s="2" t="s">
        <v>416</v>
      </c>
      <c r="J71" s="2" t="s">
        <v>621</v>
      </c>
      <c r="K71" s="2" t="s">
        <v>622</v>
      </c>
      <c r="L71" s="3">
        <v>24.76</v>
      </c>
      <c r="M71" s="3">
        <v>26</v>
      </c>
      <c r="N71" s="3">
        <v>79.99</v>
      </c>
      <c r="O71" s="2" t="s">
        <v>394</v>
      </c>
      <c r="P71" s="2" t="s">
        <v>553</v>
      </c>
      <c r="Q71" s="2" t="s">
        <v>141</v>
      </c>
      <c r="R71" s="2" t="s">
        <v>142</v>
      </c>
      <c r="S71" s="2" t="s">
        <v>142</v>
      </c>
      <c r="T71" s="2" t="s">
        <v>554</v>
      </c>
      <c r="U71" s="2" t="s">
        <v>142</v>
      </c>
      <c r="V71" s="2" t="s">
        <v>375</v>
      </c>
      <c r="W71" s="2" t="s">
        <v>233</v>
      </c>
      <c r="X71" s="2" t="s">
        <v>142</v>
      </c>
      <c r="Y71" s="2" t="s">
        <v>582</v>
      </c>
      <c r="Z71" s="4">
        <v>72</v>
      </c>
      <c r="AA71" s="4">
        <f>=ROUNDDOWN(72,0)</f>
      </c>
      <c r="AB71" s="5">
        <v>1</v>
      </c>
      <c r="AC71" s="2" t="s">
        <v>142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>
        <v>4</v>
      </c>
      <c r="AQ71" s="8">
        <v>49.4</v>
      </c>
      <c r="AR71" s="4">
        <v>10</v>
      </c>
      <c r="AS71" s="8">
        <v>129.22</v>
      </c>
      <c r="AT71" s="7">
        <v>-0.6</v>
      </c>
      <c r="AU71" s="7">
        <v>-0.6177</v>
      </c>
      <c r="AV71" s="4">
        <v>4</v>
      </c>
      <c r="AW71" s="8">
        <v>49.4</v>
      </c>
      <c r="AX71" s="4">
        <v>10</v>
      </c>
      <c r="AY71" s="8">
        <v>129.22</v>
      </c>
      <c r="AZ71" s="7">
        <v>-0.6</v>
      </c>
      <c r="BA71" s="7">
        <v>-0.6177</v>
      </c>
      <c r="BB71" s="7">
        <v>1</v>
      </c>
      <c r="BC71" s="4">
        <v>4</v>
      </c>
      <c r="BD71" s="8">
        <v>49.4</v>
      </c>
      <c r="BE71" s="4">
        <v>10</v>
      </c>
      <c r="BF71" s="8">
        <v>129.22</v>
      </c>
      <c r="BG71" s="7">
        <v>-0.6</v>
      </c>
      <c r="BH71" s="7">
        <v>-0.6177</v>
      </c>
      <c r="BI71" s="7">
        <v>1</v>
      </c>
      <c r="BJ71" s="4">
        <v>4</v>
      </c>
      <c r="BK71" s="8">
        <v>49.4</v>
      </c>
      <c r="BL71" s="2" t="s">
        <v>655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148</v>
      </c>
      <c r="BV71" s="2" t="s">
        <v>139</v>
      </c>
      <c r="BW71" s="2" t="s">
        <v>582</v>
      </c>
      <c r="BX71" s="2" t="s">
        <v>656</v>
      </c>
      <c r="BY71" s="2" t="s">
        <v>151</v>
      </c>
      <c r="BZ71" s="2" t="s">
        <v>151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139</v>
      </c>
      <c r="CJ71" s="2" t="s">
        <v>378</v>
      </c>
      <c r="CK71" s="2" t="s">
        <v>173</v>
      </c>
      <c r="CL71" s="2" t="s">
        <v>151</v>
      </c>
      <c r="CM71" s="2" t="s">
        <v>151</v>
      </c>
      <c r="CN71" s="2" t="s">
        <v>142</v>
      </c>
      <c r="CO71" s="4"/>
      <c r="CP71" s="8"/>
      <c r="CQ71" s="4"/>
      <c r="CR71" s="8"/>
      <c r="CS71" s="7"/>
      <c r="CT71" s="7"/>
      <c r="CU71" s="2" t="s">
        <v>238</v>
      </c>
      <c r="CV71" s="2" t="s">
        <v>139</v>
      </c>
      <c r="CW71" s="2" t="s">
        <v>142</v>
      </c>
      <c r="CX71" s="2" t="s">
        <v>142</v>
      </c>
      <c r="CY71" s="2" t="s">
        <v>151</v>
      </c>
      <c r="CZ71" s="2" t="s">
        <v>151</v>
      </c>
      <c r="DA71" s="2" t="s">
        <v>142</v>
      </c>
      <c r="DB71" s="4">
        <v>4</v>
      </c>
      <c r="DC71" s="8">
        <v>49.4</v>
      </c>
      <c r="DD71" s="4">
        <v>8</v>
      </c>
      <c r="DE71" s="8">
        <v>100.1</v>
      </c>
      <c r="DF71" s="7">
        <v>-0.5</v>
      </c>
      <c r="DG71" s="7">
        <v>-0.5065</v>
      </c>
      <c r="DH71" s="2" t="s">
        <v>148</v>
      </c>
      <c r="DI71" s="2" t="s">
        <v>139</v>
      </c>
      <c r="DJ71" s="2" t="s">
        <v>195</v>
      </c>
      <c r="DK71" s="2" t="s">
        <v>146</v>
      </c>
      <c r="DL71" s="2" t="s">
        <v>151</v>
      </c>
      <c r="DM71" s="2" t="s">
        <v>151</v>
      </c>
      <c r="DN71" s="2" t="s">
        <v>142</v>
      </c>
      <c r="DO71" s="4"/>
      <c r="DP71" s="8"/>
      <c r="DQ71" s="4">
        <v>2</v>
      </c>
      <c r="DR71" s="8">
        <v>29.12</v>
      </c>
      <c r="DS71" s="7">
        <v>-1</v>
      </c>
      <c r="DT71" s="7">
        <v>-1</v>
      </c>
      <c r="DU71" s="2" t="s">
        <v>148</v>
      </c>
      <c r="DV71" s="2" t="s">
        <v>139</v>
      </c>
      <c r="DW71" s="2" t="s">
        <v>197</v>
      </c>
      <c r="DX71" s="2" t="s">
        <v>399</v>
      </c>
      <c r="DY71" s="2" t="s">
        <v>328</v>
      </c>
      <c r="DZ71" s="2" t="s">
        <v>151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139</v>
      </c>
      <c r="EJ71" s="2" t="s">
        <v>381</v>
      </c>
      <c r="EK71" s="2" t="s">
        <v>657</v>
      </c>
      <c r="EL71" s="2" t="s">
        <v>151</v>
      </c>
      <c r="EM71" s="2" t="s">
        <v>151</v>
      </c>
      <c r="EN71" s="2" t="s">
        <v>142</v>
      </c>
      <c r="EO71" s="4"/>
      <c r="EP71" s="8"/>
      <c r="EQ71" s="4"/>
      <c r="ER71" s="8"/>
      <c r="ES71" s="7"/>
      <c r="ET71" s="7"/>
      <c r="EU71" s="2" t="s">
        <v>148</v>
      </c>
      <c r="EV71" s="2" t="s">
        <v>139</v>
      </c>
      <c r="EW71" s="2" t="s">
        <v>142</v>
      </c>
      <c r="EX71" s="2" t="s">
        <v>142</v>
      </c>
      <c r="EY71" s="2" t="s">
        <v>151</v>
      </c>
      <c r="EZ71" s="2" t="s">
        <v>151</v>
      </c>
      <c r="FA71" s="2" t="s">
        <v>142</v>
      </c>
      <c r="FB71" s="4"/>
      <c r="FC71" s="8"/>
      <c r="FD71" s="4"/>
      <c r="FE71" s="8"/>
      <c r="FF71" s="7"/>
      <c r="FG71" s="7"/>
      <c r="FH71" s="2" t="s">
        <v>148</v>
      </c>
      <c r="FI71" s="2" t="s">
        <v>139</v>
      </c>
      <c r="FJ71" s="2" t="s">
        <v>582</v>
      </c>
      <c r="FK71" s="2" t="s">
        <v>438</v>
      </c>
      <c r="FL71" s="2" t="s">
        <v>151</v>
      </c>
      <c r="FM71" s="2" t="s">
        <v>151</v>
      </c>
      <c r="FN71" s="2" t="s">
        <v>142</v>
      </c>
      <c r="FO71" s="4"/>
      <c r="FP71" s="8"/>
      <c r="FQ71" s="4"/>
      <c r="FR71" s="8"/>
      <c r="FS71" s="7"/>
      <c r="FT71" s="7"/>
      <c r="FU71" s="2" t="s">
        <v>240</v>
      </c>
      <c r="FV71" s="2" t="s">
        <v>139</v>
      </c>
      <c r="FW71" s="2" t="s">
        <v>142</v>
      </c>
      <c r="FX71" s="2" t="s">
        <v>142</v>
      </c>
      <c r="FY71" s="2" t="s">
        <v>151</v>
      </c>
      <c r="FZ71" s="2" t="s">
        <v>151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148</v>
      </c>
      <c r="JI71" s="2" t="s">
        <v>139</v>
      </c>
      <c r="JJ71" s="2" t="s">
        <v>227</v>
      </c>
      <c r="JK71" s="2" t="s">
        <v>142</v>
      </c>
      <c r="JL71" s="2" t="s">
        <v>151</v>
      </c>
      <c r="JM71" s="2" t="s">
        <v>151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139</v>
      </c>
      <c r="KW71" s="2" t="s">
        <v>384</v>
      </c>
      <c r="KX71" s="2" t="s">
        <v>421</v>
      </c>
      <c r="KY71" s="2" t="s">
        <v>151</v>
      </c>
      <c r="KZ71" s="2" t="s">
        <v>151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238</v>
      </c>
      <c r="OV71" s="2" t="s">
        <v>139</v>
      </c>
      <c r="OW71" s="2" t="s">
        <v>142</v>
      </c>
      <c r="OX71" s="2" t="s">
        <v>142</v>
      </c>
      <c r="OY71" s="2" t="s">
        <v>151</v>
      </c>
      <c r="OZ71" s="2" t="s">
        <v>151</v>
      </c>
      <c r="PA71" s="2" t="s">
        <v>142</v>
      </c>
      <c r="PB71" s="4">
        <v>72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658</v>
      </c>
      <c r="B72" s="2" t="s">
        <v>131</v>
      </c>
      <c r="C72" s="2" t="s">
        <v>626</v>
      </c>
      <c r="D72" s="2" t="s">
        <v>368</v>
      </c>
      <c r="E72" s="2" t="s">
        <v>369</v>
      </c>
      <c r="F72" s="2" t="s">
        <v>659</v>
      </c>
      <c r="G72" s="2" t="s">
        <v>659</v>
      </c>
      <c r="H72" s="2" t="s">
        <v>659</v>
      </c>
      <c r="I72" s="2" t="s">
        <v>371</v>
      </c>
      <c r="J72" s="2" t="s">
        <v>372</v>
      </c>
      <c r="K72" s="2" t="s">
        <v>494</v>
      </c>
      <c r="L72" s="3">
        <v>24.76</v>
      </c>
      <c r="M72" s="3">
        <v>26</v>
      </c>
      <c r="N72" s="3">
        <v>79.99</v>
      </c>
      <c r="O72" s="2" t="s">
        <v>394</v>
      </c>
      <c r="P72" s="2" t="s">
        <v>553</v>
      </c>
      <c r="Q72" s="2" t="s">
        <v>141</v>
      </c>
      <c r="R72" s="2" t="s">
        <v>142</v>
      </c>
      <c r="S72" s="2" t="s">
        <v>142</v>
      </c>
      <c r="T72" s="2" t="s">
        <v>639</v>
      </c>
      <c r="U72" s="2" t="s">
        <v>142</v>
      </c>
      <c r="V72" s="2" t="s">
        <v>660</v>
      </c>
      <c r="W72" s="2" t="s">
        <v>233</v>
      </c>
      <c r="X72" s="2" t="s">
        <v>142</v>
      </c>
      <c r="Y72" s="2" t="s">
        <v>646</v>
      </c>
      <c r="Z72" s="4">
        <v>87</v>
      </c>
      <c r="AA72" s="4">
        <f>=ROUNDDOWN(87,0)</f>
      </c>
      <c r="AB72" s="5">
        <v>1</v>
      </c>
      <c r="AC72" s="2" t="s">
        <v>142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>
        <v>4</v>
      </c>
      <c r="AQ72" s="8">
        <v>34.96</v>
      </c>
      <c r="AR72" s="4">
        <v>3</v>
      </c>
      <c r="AS72" s="8">
        <v>50.7</v>
      </c>
      <c r="AT72" s="7">
        <v>0.3333</v>
      </c>
      <c r="AU72" s="7">
        <v>-0.3105</v>
      </c>
      <c r="AV72" s="4">
        <v>4</v>
      </c>
      <c r="AW72" s="8">
        <v>34.96</v>
      </c>
      <c r="AX72" s="4">
        <v>3</v>
      </c>
      <c r="AY72" s="8">
        <v>50.7</v>
      </c>
      <c r="AZ72" s="7">
        <v>0.3333</v>
      </c>
      <c r="BA72" s="7">
        <v>-0.3105</v>
      </c>
      <c r="BB72" s="7">
        <v>1</v>
      </c>
      <c r="BC72" s="4">
        <v>4</v>
      </c>
      <c r="BD72" s="8">
        <v>34.96</v>
      </c>
      <c r="BE72" s="4">
        <v>8</v>
      </c>
      <c r="BF72" s="8">
        <v>130.52</v>
      </c>
      <c r="BG72" s="7">
        <v>-0.5</v>
      </c>
      <c r="BH72" s="7">
        <v>-0.7321</v>
      </c>
      <c r="BI72" s="7">
        <v>1</v>
      </c>
      <c r="BJ72" s="4">
        <v>4</v>
      </c>
      <c r="BK72" s="8">
        <v>34.96</v>
      </c>
      <c r="BL72" s="2" t="s">
        <v>661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148</v>
      </c>
      <c r="BV72" s="2" t="s">
        <v>139</v>
      </c>
      <c r="BW72" s="2" t="s">
        <v>642</v>
      </c>
      <c r="BX72" s="2" t="s">
        <v>662</v>
      </c>
      <c r="BY72" s="2" t="s">
        <v>151</v>
      </c>
      <c r="BZ72" s="2" t="s">
        <v>151</v>
      </c>
      <c r="CA72" s="2" t="s">
        <v>142</v>
      </c>
      <c r="CB72" s="4"/>
      <c r="CC72" s="8"/>
      <c r="CD72" s="4"/>
      <c r="CE72" s="8"/>
      <c r="CF72" s="7"/>
      <c r="CG72" s="7"/>
      <c r="CH72" s="2" t="s">
        <v>148</v>
      </c>
      <c r="CI72" s="2" t="s">
        <v>139</v>
      </c>
      <c r="CJ72" s="2" t="s">
        <v>378</v>
      </c>
      <c r="CK72" s="2" t="s">
        <v>643</v>
      </c>
      <c r="CL72" s="2" t="s">
        <v>151</v>
      </c>
      <c r="CM72" s="2" t="s">
        <v>151</v>
      </c>
      <c r="CN72" s="2" t="s">
        <v>142</v>
      </c>
      <c r="CO72" s="4"/>
      <c r="CP72" s="8"/>
      <c r="CQ72" s="4"/>
      <c r="CR72" s="8"/>
      <c r="CS72" s="7"/>
      <c r="CT72" s="7"/>
      <c r="CU72" s="2" t="s">
        <v>238</v>
      </c>
      <c r="CV72" s="2" t="s">
        <v>139</v>
      </c>
      <c r="CW72" s="2" t="s">
        <v>142</v>
      </c>
      <c r="CX72" s="2" t="s">
        <v>142</v>
      </c>
      <c r="CY72" s="2" t="s">
        <v>151</v>
      </c>
      <c r="CZ72" s="2" t="s">
        <v>151</v>
      </c>
      <c r="DA72" s="2" t="s">
        <v>142</v>
      </c>
      <c r="DB72" s="4"/>
      <c r="DC72" s="8"/>
      <c r="DD72" s="4">
        <v>2</v>
      </c>
      <c r="DE72" s="8">
        <v>23.4</v>
      </c>
      <c r="DF72" s="7">
        <v>-1</v>
      </c>
      <c r="DG72" s="7">
        <v>-1</v>
      </c>
      <c r="DH72" s="2" t="s">
        <v>148</v>
      </c>
      <c r="DI72" s="2" t="s">
        <v>139</v>
      </c>
      <c r="DJ72" s="2" t="s">
        <v>195</v>
      </c>
      <c r="DK72" s="2" t="s">
        <v>467</v>
      </c>
      <c r="DL72" s="2" t="s">
        <v>151</v>
      </c>
      <c r="DM72" s="2" t="s">
        <v>151</v>
      </c>
      <c r="DN72" s="2" t="s">
        <v>142</v>
      </c>
      <c r="DO72" s="4">
        <v>4</v>
      </c>
      <c r="DP72" s="8">
        <v>34.96</v>
      </c>
      <c r="DQ72" s="4"/>
      <c r="DR72" s="8"/>
      <c r="DS72" s="7"/>
      <c r="DT72" s="7"/>
      <c r="DU72" s="2" t="s">
        <v>148</v>
      </c>
      <c r="DV72" s="2" t="s">
        <v>139</v>
      </c>
      <c r="DW72" s="2" t="s">
        <v>197</v>
      </c>
      <c r="DX72" s="2" t="s">
        <v>399</v>
      </c>
      <c r="DY72" s="2" t="s">
        <v>328</v>
      </c>
      <c r="DZ72" s="2" t="s">
        <v>151</v>
      </c>
      <c r="EA72" s="2" t="s">
        <v>142</v>
      </c>
      <c r="EB72" s="4"/>
      <c r="EC72" s="8"/>
      <c r="ED72" s="4">
        <v>1</v>
      </c>
      <c r="EE72" s="8">
        <v>27.3</v>
      </c>
      <c r="EF72" s="7">
        <v>-1</v>
      </c>
      <c r="EG72" s="7">
        <v>-1</v>
      </c>
      <c r="EH72" s="2" t="s">
        <v>148</v>
      </c>
      <c r="EI72" s="2" t="s">
        <v>139</v>
      </c>
      <c r="EJ72" s="2" t="s">
        <v>381</v>
      </c>
      <c r="EK72" s="2" t="s">
        <v>663</v>
      </c>
      <c r="EL72" s="2" t="s">
        <v>151</v>
      </c>
      <c r="EM72" s="2" t="s">
        <v>151</v>
      </c>
      <c r="EN72" s="2" t="s">
        <v>142</v>
      </c>
      <c r="EO72" s="4"/>
      <c r="EP72" s="8"/>
      <c r="EQ72" s="4"/>
      <c r="ER72" s="8"/>
      <c r="ES72" s="7"/>
      <c r="ET72" s="7"/>
      <c r="EU72" s="2" t="s">
        <v>148</v>
      </c>
      <c r="EV72" s="2" t="s">
        <v>139</v>
      </c>
      <c r="EW72" s="2" t="s">
        <v>142</v>
      </c>
      <c r="EX72" s="2" t="s">
        <v>142</v>
      </c>
      <c r="EY72" s="2" t="s">
        <v>151</v>
      </c>
      <c r="EZ72" s="2" t="s">
        <v>151</v>
      </c>
      <c r="FA72" s="2" t="s">
        <v>142</v>
      </c>
      <c r="FB72" s="4"/>
      <c r="FC72" s="8"/>
      <c r="FD72" s="4"/>
      <c r="FE72" s="8"/>
      <c r="FF72" s="7"/>
      <c r="FG72" s="7"/>
      <c r="FH72" s="2" t="s">
        <v>148</v>
      </c>
      <c r="FI72" s="2" t="s">
        <v>139</v>
      </c>
      <c r="FJ72" s="2" t="s">
        <v>646</v>
      </c>
      <c r="FK72" s="2" t="s">
        <v>664</v>
      </c>
      <c r="FL72" s="2" t="s">
        <v>151</v>
      </c>
      <c r="FM72" s="2" t="s">
        <v>151</v>
      </c>
      <c r="FN72" s="2" t="s">
        <v>142</v>
      </c>
      <c r="FO72" s="4"/>
      <c r="FP72" s="8"/>
      <c r="FQ72" s="4"/>
      <c r="FR72" s="8"/>
      <c r="FS72" s="7"/>
      <c r="FT72" s="7"/>
      <c r="FU72" s="2" t="s">
        <v>240</v>
      </c>
      <c r="FV72" s="2" t="s">
        <v>139</v>
      </c>
      <c r="FW72" s="2" t="s">
        <v>142</v>
      </c>
      <c r="FX72" s="2" t="s">
        <v>142</v>
      </c>
      <c r="FY72" s="2" t="s">
        <v>151</v>
      </c>
      <c r="FZ72" s="2" t="s">
        <v>151</v>
      </c>
      <c r="GA72" s="2" t="s">
        <v>142</v>
      </c>
      <c r="GB72" s="4"/>
      <c r="GC72" s="8"/>
      <c r="GD72" s="4"/>
      <c r="GE72" s="8"/>
      <c r="GF72" s="7"/>
      <c r="GG72" s="7"/>
      <c r="GH72" s="2" t="s">
        <v>142</v>
      </c>
      <c r="GI72" s="2" t="s">
        <v>142</v>
      </c>
      <c r="GJ72" s="2" t="s">
        <v>142</v>
      </c>
      <c r="GK72" s="2" t="s">
        <v>142</v>
      </c>
      <c r="GL72" s="2" t="s">
        <v>142</v>
      </c>
      <c r="GM72" s="2" t="s">
        <v>142</v>
      </c>
      <c r="GN72" s="2" t="s">
        <v>142</v>
      </c>
      <c r="GO72" s="4"/>
      <c r="GP72" s="8"/>
      <c r="GQ72" s="4"/>
      <c r="GR72" s="8"/>
      <c r="GS72" s="7"/>
      <c r="GT72" s="7"/>
      <c r="GU72" s="2" t="s">
        <v>142</v>
      </c>
      <c r="GV72" s="2" t="s">
        <v>142</v>
      </c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4"/>
      <c r="HC72" s="8"/>
      <c r="HD72" s="4"/>
      <c r="HE72" s="8"/>
      <c r="HF72" s="7"/>
      <c r="HG72" s="7"/>
      <c r="HH72" s="2" t="s">
        <v>142</v>
      </c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2" t="s">
        <v>142</v>
      </c>
      <c r="IB72" s="4"/>
      <c r="IC72" s="8"/>
      <c r="ID72" s="4"/>
      <c r="IE72" s="8"/>
      <c r="IF72" s="7"/>
      <c r="IG72" s="7"/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2" t="s">
        <v>142</v>
      </c>
      <c r="IN72" s="2" t="s">
        <v>142</v>
      </c>
      <c r="IO72" s="4"/>
      <c r="IP72" s="8"/>
      <c r="IQ72" s="4"/>
      <c r="IR72" s="8"/>
      <c r="IS72" s="7"/>
      <c r="IT72" s="7"/>
      <c r="IU72" s="2" t="s">
        <v>142</v>
      </c>
      <c r="IV72" s="2" t="s">
        <v>142</v>
      </c>
      <c r="IW72" s="2" t="s">
        <v>142</v>
      </c>
      <c r="IX72" s="2" t="s">
        <v>142</v>
      </c>
      <c r="IY72" s="2" t="s">
        <v>142</v>
      </c>
      <c r="IZ72" s="2" t="s">
        <v>142</v>
      </c>
      <c r="JA72" s="2" t="s">
        <v>142</v>
      </c>
      <c r="JB72" s="4"/>
      <c r="JC72" s="8"/>
      <c r="JD72" s="4"/>
      <c r="JE72" s="8"/>
      <c r="JF72" s="7"/>
      <c r="JG72" s="7"/>
      <c r="JH72" s="2" t="s">
        <v>148</v>
      </c>
      <c r="JI72" s="2" t="s">
        <v>139</v>
      </c>
      <c r="JJ72" s="2" t="s">
        <v>227</v>
      </c>
      <c r="JK72" s="2" t="s">
        <v>142</v>
      </c>
      <c r="JL72" s="2" t="s">
        <v>151</v>
      </c>
      <c r="JM72" s="2" t="s">
        <v>151</v>
      </c>
      <c r="JN72" s="2" t="s">
        <v>142</v>
      </c>
      <c r="JO72" s="4"/>
      <c r="JP72" s="8"/>
      <c r="JQ72" s="4"/>
      <c r="JR72" s="8"/>
      <c r="JS72" s="7"/>
      <c r="JT72" s="7"/>
      <c r="JU72" s="2" t="s">
        <v>142</v>
      </c>
      <c r="JV72" s="2" t="s">
        <v>142</v>
      </c>
      <c r="JW72" s="2" t="s">
        <v>142</v>
      </c>
      <c r="JX72" s="2" t="s">
        <v>142</v>
      </c>
      <c r="JY72" s="2" t="s">
        <v>142</v>
      </c>
      <c r="JZ72" s="2" t="s">
        <v>142</v>
      </c>
      <c r="KA72" s="2" t="s">
        <v>142</v>
      </c>
      <c r="KB72" s="4"/>
      <c r="KC72" s="8"/>
      <c r="KD72" s="4"/>
      <c r="KE72" s="8"/>
      <c r="KF72" s="7"/>
      <c r="KG72" s="7"/>
      <c r="KH72" s="2" t="s">
        <v>142</v>
      </c>
      <c r="KI72" s="2" t="s">
        <v>142</v>
      </c>
      <c r="KJ72" s="2" t="s">
        <v>142</v>
      </c>
      <c r="KK72" s="2" t="s">
        <v>142</v>
      </c>
      <c r="KL72" s="2" t="s">
        <v>142</v>
      </c>
      <c r="KM72" s="2" t="s">
        <v>142</v>
      </c>
      <c r="KN72" s="2" t="s">
        <v>142</v>
      </c>
      <c r="KO72" s="4"/>
      <c r="KP72" s="8"/>
      <c r="KQ72" s="4"/>
      <c r="KR72" s="8"/>
      <c r="KS72" s="7"/>
      <c r="KT72" s="7"/>
      <c r="KU72" s="2" t="s">
        <v>148</v>
      </c>
      <c r="KV72" s="2" t="s">
        <v>139</v>
      </c>
      <c r="KW72" s="2" t="s">
        <v>384</v>
      </c>
      <c r="KX72" s="2" t="s">
        <v>142</v>
      </c>
      <c r="KY72" s="2" t="s">
        <v>151</v>
      </c>
      <c r="KZ72" s="2" t="s">
        <v>151</v>
      </c>
      <c r="LA72" s="2" t="s">
        <v>142</v>
      </c>
      <c r="LB72" s="4"/>
      <c r="LC72" s="8"/>
      <c r="LD72" s="4"/>
      <c r="LE72" s="8"/>
      <c r="LF72" s="7"/>
      <c r="LG72" s="7"/>
      <c r="LH72" s="2" t="s">
        <v>142</v>
      </c>
      <c r="LI72" s="2" t="s">
        <v>142</v>
      </c>
      <c r="LJ72" s="2" t="s">
        <v>142</v>
      </c>
      <c r="LK72" s="2" t="s">
        <v>142</v>
      </c>
      <c r="LL72" s="2" t="s">
        <v>142</v>
      </c>
      <c r="LM72" s="2" t="s">
        <v>142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142</v>
      </c>
      <c r="MI72" s="2" t="s">
        <v>142</v>
      </c>
      <c r="MJ72" s="2" t="s">
        <v>142</v>
      </c>
      <c r="MK72" s="2" t="s">
        <v>142</v>
      </c>
      <c r="ML72" s="2" t="s">
        <v>142</v>
      </c>
      <c r="MM72" s="2" t="s">
        <v>142</v>
      </c>
      <c r="MN72" s="2" t="s">
        <v>142</v>
      </c>
      <c r="MO72" s="4"/>
      <c r="MP72" s="8"/>
      <c r="MQ72" s="4"/>
      <c r="MR72" s="8"/>
      <c r="MS72" s="7"/>
      <c r="MT72" s="7"/>
      <c r="MU72" s="2" t="s">
        <v>142</v>
      </c>
      <c r="MV72" s="2" t="s">
        <v>142</v>
      </c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2" t="s">
        <v>142</v>
      </c>
      <c r="ON72" s="2" t="s">
        <v>142</v>
      </c>
      <c r="OO72" s="4"/>
      <c r="OP72" s="8"/>
      <c r="OQ72" s="4"/>
      <c r="OR72" s="8"/>
      <c r="OS72" s="7"/>
      <c r="OT72" s="7"/>
      <c r="OU72" s="2" t="s">
        <v>238</v>
      </c>
      <c r="OV72" s="2" t="s">
        <v>139</v>
      </c>
      <c r="OW72" s="2" t="s">
        <v>142</v>
      </c>
      <c r="OX72" s="2" t="s">
        <v>142</v>
      </c>
      <c r="OY72" s="2" t="s">
        <v>151</v>
      </c>
      <c r="OZ72" s="2" t="s">
        <v>151</v>
      </c>
      <c r="PA72" s="2" t="s">
        <v>142</v>
      </c>
      <c r="PB72" s="4">
        <v>87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2" t="s">
        <v>665</v>
      </c>
      <c r="B73" s="2" t="s">
        <v>131</v>
      </c>
      <c r="C73" s="2" t="s">
        <v>626</v>
      </c>
      <c r="D73" s="2" t="s">
        <v>368</v>
      </c>
      <c r="E73" s="2" t="s">
        <v>369</v>
      </c>
      <c r="F73" s="2" t="s">
        <v>659</v>
      </c>
      <c r="G73" s="2" t="s">
        <v>659</v>
      </c>
      <c r="H73" s="2" t="s">
        <v>659</v>
      </c>
      <c r="I73" s="2" t="s">
        <v>371</v>
      </c>
      <c r="J73" s="2" t="s">
        <v>372</v>
      </c>
      <c r="K73" s="2" t="s">
        <v>648</v>
      </c>
      <c r="L73" s="3">
        <v>24.76</v>
      </c>
      <c r="M73" s="3">
        <v>26</v>
      </c>
      <c r="N73" s="3">
        <v>79.99</v>
      </c>
      <c r="O73" s="2" t="s">
        <v>322</v>
      </c>
      <c r="P73" s="2" t="s">
        <v>553</v>
      </c>
      <c r="Q73" s="2" t="s">
        <v>141</v>
      </c>
      <c r="R73" s="2" t="s">
        <v>142</v>
      </c>
      <c r="S73" s="2" t="s">
        <v>142</v>
      </c>
      <c r="T73" s="2" t="s">
        <v>142</v>
      </c>
      <c r="U73" s="2" t="s">
        <v>142</v>
      </c>
      <c r="V73" s="2" t="s">
        <v>660</v>
      </c>
      <c r="W73" s="2" t="s">
        <v>233</v>
      </c>
      <c r="X73" s="2" t="s">
        <v>142</v>
      </c>
      <c r="Y73" s="2" t="s">
        <v>646</v>
      </c>
      <c r="Z73" s="4"/>
      <c r="AA73" s="4">
        <f>=ROUNDDOWN({0},0)</f>
      </c>
      <c r="AB73" s="5">
        <v>2</v>
      </c>
      <c r="AC73" s="2" t="s">
        <v>142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142</v>
      </c>
      <c r="AM73" s="4"/>
      <c r="AN73" s="4"/>
      <c r="AO73" s="7"/>
      <c r="AP73" s="4"/>
      <c r="AQ73" s="8"/>
      <c r="AR73" s="4">
        <v>5</v>
      </c>
      <c r="AS73" s="8">
        <v>79.82</v>
      </c>
      <c r="AT73" s="7">
        <v>-1</v>
      </c>
      <c r="AU73" s="7">
        <v>-1</v>
      </c>
      <c r="AV73" s="4"/>
      <c r="AW73" s="8"/>
      <c r="AX73" s="4">
        <v>5</v>
      </c>
      <c r="AY73" s="8">
        <v>79.82</v>
      </c>
      <c r="AZ73" s="7">
        <v>-1</v>
      </c>
      <c r="BA73" s="7">
        <v>-1</v>
      </c>
      <c r="BB73" s="7"/>
      <c r="BC73" s="4" t="s">
        <v>142</v>
      </c>
      <c r="BD73" s="8" t="s">
        <v>142</v>
      </c>
      <c r="BE73" s="4" t="s">
        <v>142</v>
      </c>
      <c r="BF73" s="8" t="s">
        <v>142</v>
      </c>
      <c r="BG73" s="7" t="s">
        <v>142</v>
      </c>
      <c r="BH73" s="7" t="s">
        <v>142</v>
      </c>
      <c r="BI73" s="7"/>
      <c r="BJ73" s="4"/>
      <c r="BK73" s="8"/>
      <c r="BL73" s="2" t="s">
        <v>649</v>
      </c>
      <c r="BM73" s="7"/>
      <c r="BN73" s="7"/>
      <c r="BO73" s="4"/>
      <c r="BP73" s="8"/>
      <c r="BQ73" s="4"/>
      <c r="BR73" s="8"/>
      <c r="BS73" s="7"/>
      <c r="BT73" s="7"/>
      <c r="BU73" s="2" t="s">
        <v>148</v>
      </c>
      <c r="BV73" s="2" t="s">
        <v>325</v>
      </c>
      <c r="BW73" s="2" t="s">
        <v>642</v>
      </c>
      <c r="BX73" s="2" t="s">
        <v>666</v>
      </c>
      <c r="BY73" s="2" t="s">
        <v>151</v>
      </c>
      <c r="BZ73" s="2" t="s">
        <v>151</v>
      </c>
      <c r="CA73" s="2" t="s">
        <v>142</v>
      </c>
      <c r="CB73" s="4"/>
      <c r="CC73" s="8"/>
      <c r="CD73" s="4"/>
      <c r="CE73" s="8"/>
      <c r="CF73" s="7"/>
      <c r="CG73" s="7"/>
      <c r="CH73" s="2" t="s">
        <v>148</v>
      </c>
      <c r="CI73" s="2" t="s">
        <v>325</v>
      </c>
      <c r="CJ73" s="2" t="s">
        <v>378</v>
      </c>
      <c r="CK73" s="2" t="s">
        <v>667</v>
      </c>
      <c r="CL73" s="2" t="s">
        <v>151</v>
      </c>
      <c r="CM73" s="2" t="s">
        <v>151</v>
      </c>
      <c r="CN73" s="2" t="s">
        <v>142</v>
      </c>
      <c r="CO73" s="4"/>
      <c r="CP73" s="8"/>
      <c r="CQ73" s="4"/>
      <c r="CR73" s="8"/>
      <c r="CS73" s="7"/>
      <c r="CT73" s="7"/>
      <c r="CU73" s="2" t="s">
        <v>238</v>
      </c>
      <c r="CV73" s="2" t="s">
        <v>325</v>
      </c>
      <c r="CW73" s="2" t="s">
        <v>142</v>
      </c>
      <c r="CX73" s="2" t="s">
        <v>142</v>
      </c>
      <c r="CY73" s="2" t="s">
        <v>151</v>
      </c>
      <c r="CZ73" s="2" t="s">
        <v>151</v>
      </c>
      <c r="DA73" s="2" t="s">
        <v>142</v>
      </c>
      <c r="DB73" s="4"/>
      <c r="DC73" s="8"/>
      <c r="DD73" s="4">
        <v>2</v>
      </c>
      <c r="DE73" s="8">
        <v>23.4</v>
      </c>
      <c r="DF73" s="7">
        <v>-1</v>
      </c>
      <c r="DG73" s="7">
        <v>-1</v>
      </c>
      <c r="DH73" s="2" t="s">
        <v>148</v>
      </c>
      <c r="DI73" s="2" t="s">
        <v>325</v>
      </c>
      <c r="DJ73" s="2" t="s">
        <v>195</v>
      </c>
      <c r="DK73" s="2" t="s">
        <v>644</v>
      </c>
      <c r="DL73" s="2" t="s">
        <v>151</v>
      </c>
      <c r="DM73" s="2" t="s">
        <v>151</v>
      </c>
      <c r="DN73" s="2" t="s">
        <v>142</v>
      </c>
      <c r="DO73" s="4"/>
      <c r="DP73" s="8"/>
      <c r="DQ73" s="4">
        <v>2</v>
      </c>
      <c r="DR73" s="8">
        <v>29.12</v>
      </c>
      <c r="DS73" s="7">
        <v>-1</v>
      </c>
      <c r="DT73" s="7">
        <v>-1</v>
      </c>
      <c r="DU73" s="2" t="s">
        <v>148</v>
      </c>
      <c r="DV73" s="2" t="s">
        <v>325</v>
      </c>
      <c r="DW73" s="2" t="s">
        <v>197</v>
      </c>
      <c r="DX73" s="2" t="s">
        <v>335</v>
      </c>
      <c r="DY73" s="2" t="s">
        <v>328</v>
      </c>
      <c r="DZ73" s="2" t="s">
        <v>151</v>
      </c>
      <c r="EA73" s="2" t="s">
        <v>142</v>
      </c>
      <c r="EB73" s="4"/>
      <c r="EC73" s="8"/>
      <c r="ED73" s="4">
        <v>1</v>
      </c>
      <c r="EE73" s="8">
        <v>27.3</v>
      </c>
      <c r="EF73" s="7">
        <v>-1</v>
      </c>
      <c r="EG73" s="7">
        <v>-1</v>
      </c>
      <c r="EH73" s="2" t="s">
        <v>148</v>
      </c>
      <c r="EI73" s="2" t="s">
        <v>325</v>
      </c>
      <c r="EJ73" s="2" t="s">
        <v>381</v>
      </c>
      <c r="EK73" s="2" t="s">
        <v>461</v>
      </c>
      <c r="EL73" s="2" t="s">
        <v>151</v>
      </c>
      <c r="EM73" s="2" t="s">
        <v>151</v>
      </c>
      <c r="EN73" s="2" t="s">
        <v>142</v>
      </c>
      <c r="EO73" s="4"/>
      <c r="EP73" s="8"/>
      <c r="EQ73" s="4"/>
      <c r="ER73" s="8"/>
      <c r="ES73" s="7"/>
      <c r="ET73" s="7"/>
      <c r="EU73" s="2" t="s">
        <v>177</v>
      </c>
      <c r="EV73" s="2" t="s">
        <v>325</v>
      </c>
      <c r="EW73" s="2" t="s">
        <v>142</v>
      </c>
      <c r="EX73" s="2" t="s">
        <v>142</v>
      </c>
      <c r="EY73" s="2" t="s">
        <v>151</v>
      </c>
      <c r="EZ73" s="2" t="s">
        <v>151</v>
      </c>
      <c r="FA73" s="2" t="s">
        <v>142</v>
      </c>
      <c r="FB73" s="4"/>
      <c r="FC73" s="8"/>
      <c r="FD73" s="4"/>
      <c r="FE73" s="8"/>
      <c r="FF73" s="7"/>
      <c r="FG73" s="7"/>
      <c r="FH73" s="2" t="s">
        <v>148</v>
      </c>
      <c r="FI73" s="2" t="s">
        <v>325</v>
      </c>
      <c r="FJ73" s="2" t="s">
        <v>646</v>
      </c>
      <c r="FK73" s="2" t="s">
        <v>642</v>
      </c>
      <c r="FL73" s="2" t="s">
        <v>151</v>
      </c>
      <c r="FM73" s="2" t="s">
        <v>151</v>
      </c>
      <c r="FN73" s="2" t="s">
        <v>142</v>
      </c>
      <c r="FO73" s="4"/>
      <c r="FP73" s="8"/>
      <c r="FQ73" s="4"/>
      <c r="FR73" s="8"/>
      <c r="FS73" s="7"/>
      <c r="FT73" s="7"/>
      <c r="FU73" s="2" t="s">
        <v>240</v>
      </c>
      <c r="FV73" s="2" t="s">
        <v>325</v>
      </c>
      <c r="FW73" s="2" t="s">
        <v>142</v>
      </c>
      <c r="FX73" s="2" t="s">
        <v>142</v>
      </c>
      <c r="FY73" s="2" t="s">
        <v>151</v>
      </c>
      <c r="FZ73" s="2" t="s">
        <v>151</v>
      </c>
      <c r="GA73" s="2" t="s">
        <v>142</v>
      </c>
      <c r="GB73" s="4"/>
      <c r="GC73" s="8"/>
      <c r="GD73" s="4"/>
      <c r="GE73" s="8"/>
      <c r="GF73" s="7"/>
      <c r="GG73" s="7"/>
      <c r="GH73" s="2" t="s">
        <v>142</v>
      </c>
      <c r="GI73" s="2" t="s">
        <v>142</v>
      </c>
      <c r="GJ73" s="2" t="s">
        <v>142</v>
      </c>
      <c r="GK73" s="2" t="s">
        <v>142</v>
      </c>
      <c r="GL73" s="2" t="s">
        <v>142</v>
      </c>
      <c r="GM73" s="2" t="s">
        <v>142</v>
      </c>
      <c r="GN73" s="2" t="s">
        <v>142</v>
      </c>
      <c r="GO73" s="4"/>
      <c r="GP73" s="8"/>
      <c r="GQ73" s="4"/>
      <c r="GR73" s="8"/>
      <c r="GS73" s="7"/>
      <c r="GT73" s="7"/>
      <c r="GU73" s="2" t="s">
        <v>142</v>
      </c>
      <c r="GV73" s="2" t="s">
        <v>142</v>
      </c>
      <c r="GW73" s="2" t="s">
        <v>142</v>
      </c>
      <c r="GX73" s="2" t="s">
        <v>142</v>
      </c>
      <c r="GY73" s="2" t="s">
        <v>142</v>
      </c>
      <c r="GZ73" s="2" t="s">
        <v>142</v>
      </c>
      <c r="HA73" s="2" t="s">
        <v>142</v>
      </c>
      <c r="HB73" s="4"/>
      <c r="HC73" s="8"/>
      <c r="HD73" s="4"/>
      <c r="HE73" s="8"/>
      <c r="HF73" s="7"/>
      <c r="HG73" s="7"/>
      <c r="HH73" s="2" t="s">
        <v>142</v>
      </c>
      <c r="HI73" s="2" t="s">
        <v>142</v>
      </c>
      <c r="HJ73" s="2" t="s">
        <v>142</v>
      </c>
      <c r="HK73" s="2" t="s">
        <v>142</v>
      </c>
      <c r="HL73" s="2" t="s">
        <v>142</v>
      </c>
      <c r="HM73" s="2" t="s">
        <v>142</v>
      </c>
      <c r="HN73" s="2" t="s">
        <v>142</v>
      </c>
      <c r="HO73" s="4"/>
      <c r="HP73" s="8"/>
      <c r="HQ73" s="4"/>
      <c r="HR73" s="8"/>
      <c r="HS73" s="7"/>
      <c r="HT73" s="7"/>
      <c r="HU73" s="2" t="s">
        <v>142</v>
      </c>
      <c r="HV73" s="2" t="s">
        <v>142</v>
      </c>
      <c r="HW73" s="2" t="s">
        <v>142</v>
      </c>
      <c r="HX73" s="2" t="s">
        <v>142</v>
      </c>
      <c r="HY73" s="2" t="s">
        <v>142</v>
      </c>
      <c r="HZ73" s="2" t="s">
        <v>142</v>
      </c>
      <c r="IA73" s="2" t="s">
        <v>142</v>
      </c>
      <c r="IB73" s="4"/>
      <c r="IC73" s="8"/>
      <c r="ID73" s="4"/>
      <c r="IE73" s="8"/>
      <c r="IF73" s="7"/>
      <c r="IG73" s="7"/>
      <c r="IH73" s="2" t="s">
        <v>142</v>
      </c>
      <c r="II73" s="2" t="s">
        <v>142</v>
      </c>
      <c r="IJ73" s="2" t="s">
        <v>142</v>
      </c>
      <c r="IK73" s="2" t="s">
        <v>142</v>
      </c>
      <c r="IL73" s="2" t="s">
        <v>142</v>
      </c>
      <c r="IM73" s="2" t="s">
        <v>142</v>
      </c>
      <c r="IN73" s="2" t="s">
        <v>142</v>
      </c>
      <c r="IO73" s="4"/>
      <c r="IP73" s="8"/>
      <c r="IQ73" s="4"/>
      <c r="IR73" s="8"/>
      <c r="IS73" s="7"/>
      <c r="IT73" s="7"/>
      <c r="IU73" s="2" t="s">
        <v>142</v>
      </c>
      <c r="IV73" s="2" t="s">
        <v>142</v>
      </c>
      <c r="IW73" s="2" t="s">
        <v>142</v>
      </c>
      <c r="IX73" s="2" t="s">
        <v>142</v>
      </c>
      <c r="IY73" s="2" t="s">
        <v>142</v>
      </c>
      <c r="IZ73" s="2" t="s">
        <v>142</v>
      </c>
      <c r="JA73" s="2" t="s">
        <v>142</v>
      </c>
      <c r="JB73" s="4"/>
      <c r="JC73" s="8"/>
      <c r="JD73" s="4"/>
      <c r="JE73" s="8"/>
      <c r="JF73" s="7"/>
      <c r="JG73" s="7"/>
      <c r="JH73" s="2" t="s">
        <v>148</v>
      </c>
      <c r="JI73" s="2" t="s">
        <v>325</v>
      </c>
      <c r="JJ73" s="2" t="s">
        <v>227</v>
      </c>
      <c r="JK73" s="2" t="s">
        <v>142</v>
      </c>
      <c r="JL73" s="2" t="s">
        <v>151</v>
      </c>
      <c r="JM73" s="2" t="s">
        <v>151</v>
      </c>
      <c r="JN73" s="2" t="s">
        <v>142</v>
      </c>
      <c r="JO73" s="4"/>
      <c r="JP73" s="8"/>
      <c r="JQ73" s="4"/>
      <c r="JR73" s="8"/>
      <c r="JS73" s="7"/>
      <c r="JT73" s="7"/>
      <c r="JU73" s="2" t="s">
        <v>142</v>
      </c>
      <c r="JV73" s="2" t="s">
        <v>142</v>
      </c>
      <c r="JW73" s="2" t="s">
        <v>142</v>
      </c>
      <c r="JX73" s="2" t="s">
        <v>142</v>
      </c>
      <c r="JY73" s="2" t="s">
        <v>142</v>
      </c>
      <c r="JZ73" s="2" t="s">
        <v>142</v>
      </c>
      <c r="KA73" s="2" t="s">
        <v>142</v>
      </c>
      <c r="KB73" s="4"/>
      <c r="KC73" s="8"/>
      <c r="KD73" s="4"/>
      <c r="KE73" s="8"/>
      <c r="KF73" s="7"/>
      <c r="KG73" s="7"/>
      <c r="KH73" s="2" t="s">
        <v>142</v>
      </c>
      <c r="KI73" s="2" t="s">
        <v>142</v>
      </c>
      <c r="KJ73" s="2" t="s">
        <v>142</v>
      </c>
      <c r="KK73" s="2" t="s">
        <v>142</v>
      </c>
      <c r="KL73" s="2" t="s">
        <v>142</v>
      </c>
      <c r="KM73" s="2" t="s">
        <v>142</v>
      </c>
      <c r="KN73" s="2" t="s">
        <v>142</v>
      </c>
      <c r="KO73" s="4"/>
      <c r="KP73" s="8"/>
      <c r="KQ73" s="4"/>
      <c r="KR73" s="8"/>
      <c r="KS73" s="7"/>
      <c r="KT73" s="7"/>
      <c r="KU73" s="2" t="s">
        <v>148</v>
      </c>
      <c r="KV73" s="2" t="s">
        <v>325</v>
      </c>
      <c r="KW73" s="2" t="s">
        <v>384</v>
      </c>
      <c r="KX73" s="2" t="s">
        <v>142</v>
      </c>
      <c r="KY73" s="2" t="s">
        <v>151</v>
      </c>
      <c r="KZ73" s="2" t="s">
        <v>151</v>
      </c>
      <c r="LA73" s="2" t="s">
        <v>142</v>
      </c>
      <c r="LB73" s="4"/>
      <c r="LC73" s="8"/>
      <c r="LD73" s="4"/>
      <c r="LE73" s="8"/>
      <c r="LF73" s="7"/>
      <c r="LG73" s="7"/>
      <c r="LH73" s="2" t="s">
        <v>142</v>
      </c>
      <c r="LI73" s="2" t="s">
        <v>142</v>
      </c>
      <c r="LJ73" s="2" t="s">
        <v>142</v>
      </c>
      <c r="LK73" s="2" t="s">
        <v>142</v>
      </c>
      <c r="LL73" s="2" t="s">
        <v>142</v>
      </c>
      <c r="LM73" s="2" t="s">
        <v>142</v>
      </c>
      <c r="LN73" s="2" t="s">
        <v>142</v>
      </c>
      <c r="LO73" s="4"/>
      <c r="LP73" s="8"/>
      <c r="LQ73" s="4"/>
      <c r="LR73" s="8"/>
      <c r="LS73" s="7"/>
      <c r="LT73" s="7"/>
      <c r="LU73" s="2" t="s">
        <v>142</v>
      </c>
      <c r="LV73" s="2" t="s">
        <v>142</v>
      </c>
      <c r="LW73" s="2" t="s">
        <v>142</v>
      </c>
      <c r="LX73" s="2" t="s">
        <v>142</v>
      </c>
      <c r="LY73" s="2" t="s">
        <v>142</v>
      </c>
      <c r="LZ73" s="2" t="s">
        <v>142</v>
      </c>
      <c r="MA73" s="2" t="s">
        <v>142</v>
      </c>
      <c r="MB73" s="4"/>
      <c r="MC73" s="8"/>
      <c r="MD73" s="4"/>
      <c r="ME73" s="8"/>
      <c r="MF73" s="7"/>
      <c r="MG73" s="7"/>
      <c r="MH73" s="2" t="s">
        <v>142</v>
      </c>
      <c r="MI73" s="2" t="s">
        <v>142</v>
      </c>
      <c r="MJ73" s="2" t="s">
        <v>142</v>
      </c>
      <c r="MK73" s="2" t="s">
        <v>142</v>
      </c>
      <c r="ML73" s="2" t="s">
        <v>142</v>
      </c>
      <c r="MM73" s="2" t="s">
        <v>142</v>
      </c>
      <c r="MN73" s="2" t="s">
        <v>142</v>
      </c>
      <c r="MO73" s="4"/>
      <c r="MP73" s="8"/>
      <c r="MQ73" s="4"/>
      <c r="MR73" s="8"/>
      <c r="MS73" s="7"/>
      <c r="MT73" s="7"/>
      <c r="MU73" s="2" t="s">
        <v>142</v>
      </c>
      <c r="MV73" s="2" t="s">
        <v>142</v>
      </c>
      <c r="MW73" s="2" t="s">
        <v>142</v>
      </c>
      <c r="MX73" s="2" t="s">
        <v>142</v>
      </c>
      <c r="MY73" s="2" t="s">
        <v>142</v>
      </c>
      <c r="MZ73" s="2" t="s">
        <v>142</v>
      </c>
      <c r="NA73" s="2" t="s">
        <v>142</v>
      </c>
      <c r="NB73" s="4"/>
      <c r="NC73" s="8"/>
      <c r="ND73" s="4"/>
      <c r="NE73" s="8"/>
      <c r="NF73" s="7"/>
      <c r="NG73" s="7"/>
      <c r="NH73" s="2" t="s">
        <v>142</v>
      </c>
      <c r="NI73" s="2" t="s">
        <v>142</v>
      </c>
      <c r="NJ73" s="2" t="s">
        <v>142</v>
      </c>
      <c r="NK73" s="2" t="s">
        <v>142</v>
      </c>
      <c r="NL73" s="2" t="s">
        <v>142</v>
      </c>
      <c r="NM73" s="2" t="s">
        <v>142</v>
      </c>
      <c r="NN73" s="2" t="s">
        <v>142</v>
      </c>
      <c r="NO73" s="4"/>
      <c r="NP73" s="8"/>
      <c r="NQ73" s="4"/>
      <c r="NR73" s="8"/>
      <c r="NS73" s="7"/>
      <c r="NT73" s="7"/>
      <c r="NU73" s="2" t="s">
        <v>142</v>
      </c>
      <c r="NV73" s="2" t="s">
        <v>142</v>
      </c>
      <c r="NW73" s="2" t="s">
        <v>142</v>
      </c>
      <c r="NX73" s="2" t="s">
        <v>142</v>
      </c>
      <c r="NY73" s="2" t="s">
        <v>142</v>
      </c>
      <c r="NZ73" s="2" t="s">
        <v>142</v>
      </c>
      <c r="OA73" s="2" t="s">
        <v>142</v>
      </c>
      <c r="OB73" s="4"/>
      <c r="OC73" s="8"/>
      <c r="OD73" s="4"/>
      <c r="OE73" s="8"/>
      <c r="OF73" s="7"/>
      <c r="OG73" s="7"/>
      <c r="OH73" s="2" t="s">
        <v>142</v>
      </c>
      <c r="OI73" s="2" t="s">
        <v>142</v>
      </c>
      <c r="OJ73" s="2" t="s">
        <v>142</v>
      </c>
      <c r="OK73" s="2" t="s">
        <v>142</v>
      </c>
      <c r="OL73" s="2" t="s">
        <v>142</v>
      </c>
      <c r="OM73" s="2" t="s">
        <v>142</v>
      </c>
      <c r="ON73" s="2" t="s">
        <v>142</v>
      </c>
      <c r="OO73" s="4"/>
      <c r="OP73" s="8"/>
      <c r="OQ73" s="4"/>
      <c r="OR73" s="8"/>
      <c r="OS73" s="7"/>
      <c r="OT73" s="7"/>
      <c r="OU73" s="2" t="s">
        <v>238</v>
      </c>
      <c r="OV73" s="2" t="s">
        <v>325</v>
      </c>
      <c r="OW73" s="2" t="s">
        <v>142</v>
      </c>
      <c r="OX73" s="2" t="s">
        <v>142</v>
      </c>
      <c r="OY73" s="2" t="s">
        <v>151</v>
      </c>
      <c r="OZ73" s="2" t="s">
        <v>151</v>
      </c>
      <c r="PA73" s="2" t="s">
        <v>142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</row>
    <row r="74">
      <c r="A74" s="2" t="s">
        <v>668</v>
      </c>
      <c r="B74" s="2" t="s">
        <v>131</v>
      </c>
      <c r="C74" s="2" t="s">
        <v>626</v>
      </c>
      <c r="D74" s="2" t="s">
        <v>368</v>
      </c>
      <c r="E74" s="2" t="s">
        <v>369</v>
      </c>
      <c r="F74" s="2" t="s">
        <v>669</v>
      </c>
      <c r="G74" s="2" t="s">
        <v>669</v>
      </c>
      <c r="H74" s="2" t="s">
        <v>669</v>
      </c>
      <c r="I74" s="2" t="s">
        <v>371</v>
      </c>
      <c r="J74" s="2" t="s">
        <v>451</v>
      </c>
      <c r="K74" s="2" t="s">
        <v>622</v>
      </c>
      <c r="L74" s="3">
        <v>21.66</v>
      </c>
      <c r="M74" s="3">
        <v>22.74</v>
      </c>
      <c r="N74" s="3">
        <v>69.99</v>
      </c>
      <c r="O74" s="2" t="s">
        <v>445</v>
      </c>
      <c r="P74" s="2" t="s">
        <v>553</v>
      </c>
      <c r="Q74" s="2" t="s">
        <v>141</v>
      </c>
      <c r="R74" s="2" t="s">
        <v>142</v>
      </c>
      <c r="S74" s="2" t="s">
        <v>142</v>
      </c>
      <c r="T74" s="2" t="s">
        <v>639</v>
      </c>
      <c r="U74" s="2" t="s">
        <v>142</v>
      </c>
      <c r="V74" s="2" t="s">
        <v>670</v>
      </c>
      <c r="W74" s="2" t="s">
        <v>233</v>
      </c>
      <c r="X74" s="2" t="s">
        <v>142</v>
      </c>
      <c r="Y74" s="2" t="s">
        <v>646</v>
      </c>
      <c r="Z74" s="4"/>
      <c r="AA74" s="4">
        <f>=ROUNDDOWN({0},0)</f>
      </c>
      <c r="AB74" s="5">
        <v>2</v>
      </c>
      <c r="AC74" s="2" t="s">
        <v>142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142</v>
      </c>
      <c r="AM74" s="4"/>
      <c r="AN74" s="4"/>
      <c r="AO74" s="7"/>
      <c r="AP74" s="4"/>
      <c r="AQ74" s="8"/>
      <c r="AR74" s="4">
        <v>10</v>
      </c>
      <c r="AS74" s="8">
        <v>197.07</v>
      </c>
      <c r="AT74" s="7">
        <v>-1</v>
      </c>
      <c r="AU74" s="7">
        <v>-1</v>
      </c>
      <c r="AV74" s="4"/>
      <c r="AW74" s="8"/>
      <c r="AX74" s="4">
        <v>10</v>
      </c>
      <c r="AY74" s="8">
        <v>197.07</v>
      </c>
      <c r="AZ74" s="7">
        <v>-1</v>
      </c>
      <c r="BA74" s="7">
        <v>-1</v>
      </c>
      <c r="BB74" s="7"/>
      <c r="BC74" s="4"/>
      <c r="BD74" s="8"/>
      <c r="BE74" s="4">
        <v>10</v>
      </c>
      <c r="BF74" s="8">
        <v>197.07</v>
      </c>
      <c r="BG74" s="7">
        <v>-1</v>
      </c>
      <c r="BH74" s="7">
        <v>-1</v>
      </c>
      <c r="BI74" s="7"/>
      <c r="BJ74" s="4"/>
      <c r="BK74" s="8"/>
      <c r="BL74" s="2" t="s">
        <v>540</v>
      </c>
      <c r="BM74" s="7"/>
      <c r="BN74" s="7"/>
      <c r="BO74" s="4"/>
      <c r="BP74" s="8"/>
      <c r="BQ74" s="4">
        <v>1</v>
      </c>
      <c r="BR74" s="8">
        <v>59.49</v>
      </c>
      <c r="BS74" s="7">
        <v>-1</v>
      </c>
      <c r="BT74" s="7">
        <v>-1</v>
      </c>
      <c r="BU74" s="2" t="s">
        <v>148</v>
      </c>
      <c r="BV74" s="2" t="s">
        <v>325</v>
      </c>
      <c r="BW74" s="2" t="s">
        <v>646</v>
      </c>
      <c r="BX74" s="2" t="s">
        <v>642</v>
      </c>
      <c r="BY74" s="2" t="s">
        <v>151</v>
      </c>
      <c r="BZ74" s="2" t="s">
        <v>151</v>
      </c>
      <c r="CA74" s="2" t="s">
        <v>142</v>
      </c>
      <c r="CB74" s="4"/>
      <c r="CC74" s="8"/>
      <c r="CD74" s="4"/>
      <c r="CE74" s="8"/>
      <c r="CF74" s="7"/>
      <c r="CG74" s="7"/>
      <c r="CH74" s="2" t="s">
        <v>148</v>
      </c>
      <c r="CI74" s="2" t="s">
        <v>325</v>
      </c>
      <c r="CJ74" s="2" t="s">
        <v>378</v>
      </c>
      <c r="CK74" s="2" t="s">
        <v>643</v>
      </c>
      <c r="CL74" s="2" t="s">
        <v>151</v>
      </c>
      <c r="CM74" s="2" t="s">
        <v>151</v>
      </c>
      <c r="CN74" s="2" t="s">
        <v>142</v>
      </c>
      <c r="CO74" s="4"/>
      <c r="CP74" s="8"/>
      <c r="CQ74" s="4"/>
      <c r="CR74" s="8"/>
      <c r="CS74" s="7"/>
      <c r="CT74" s="7"/>
      <c r="CU74" s="2" t="s">
        <v>238</v>
      </c>
      <c r="CV74" s="2" t="s">
        <v>325</v>
      </c>
      <c r="CW74" s="2" t="s">
        <v>142</v>
      </c>
      <c r="CX74" s="2" t="s">
        <v>142</v>
      </c>
      <c r="CY74" s="2" t="s">
        <v>151</v>
      </c>
      <c r="CZ74" s="2" t="s">
        <v>151</v>
      </c>
      <c r="DA74" s="2" t="s">
        <v>142</v>
      </c>
      <c r="DB74" s="4"/>
      <c r="DC74" s="8"/>
      <c r="DD74" s="4">
        <v>6</v>
      </c>
      <c r="DE74" s="8">
        <v>65.94</v>
      </c>
      <c r="DF74" s="7">
        <v>-1</v>
      </c>
      <c r="DG74" s="7">
        <v>-1</v>
      </c>
      <c r="DH74" s="2" t="s">
        <v>148</v>
      </c>
      <c r="DI74" s="2" t="s">
        <v>325</v>
      </c>
      <c r="DJ74" s="2" t="s">
        <v>195</v>
      </c>
      <c r="DK74" s="2" t="s">
        <v>227</v>
      </c>
      <c r="DL74" s="2" t="s">
        <v>151</v>
      </c>
      <c r="DM74" s="2" t="s">
        <v>151</v>
      </c>
      <c r="DN74" s="2" t="s">
        <v>142</v>
      </c>
      <c r="DO74" s="4"/>
      <c r="DP74" s="8"/>
      <c r="DQ74" s="4"/>
      <c r="DR74" s="8"/>
      <c r="DS74" s="7"/>
      <c r="DT74" s="7"/>
      <c r="DU74" s="2" t="s">
        <v>148</v>
      </c>
      <c r="DV74" s="2" t="s">
        <v>325</v>
      </c>
      <c r="DW74" s="2" t="s">
        <v>197</v>
      </c>
      <c r="DX74" s="2" t="s">
        <v>390</v>
      </c>
      <c r="DY74" s="2" t="s">
        <v>328</v>
      </c>
      <c r="DZ74" s="2" t="s">
        <v>151</v>
      </c>
      <c r="EA74" s="2" t="s">
        <v>142</v>
      </c>
      <c r="EB74" s="4"/>
      <c r="EC74" s="8"/>
      <c r="ED74" s="4">
        <v>3</v>
      </c>
      <c r="EE74" s="8">
        <v>71.64</v>
      </c>
      <c r="EF74" s="7">
        <v>-1</v>
      </c>
      <c r="EG74" s="7">
        <v>-1</v>
      </c>
      <c r="EH74" s="2" t="s">
        <v>148</v>
      </c>
      <c r="EI74" s="2" t="s">
        <v>325</v>
      </c>
      <c r="EJ74" s="2" t="s">
        <v>381</v>
      </c>
      <c r="EK74" s="2" t="s">
        <v>298</v>
      </c>
      <c r="EL74" s="2" t="s">
        <v>151</v>
      </c>
      <c r="EM74" s="2" t="s">
        <v>151</v>
      </c>
      <c r="EN74" s="2" t="s">
        <v>142</v>
      </c>
      <c r="EO74" s="4"/>
      <c r="EP74" s="8"/>
      <c r="EQ74" s="4"/>
      <c r="ER74" s="8"/>
      <c r="ES74" s="7"/>
      <c r="ET74" s="7"/>
      <c r="EU74" s="2" t="s">
        <v>177</v>
      </c>
      <c r="EV74" s="2" t="s">
        <v>325</v>
      </c>
      <c r="EW74" s="2" t="s">
        <v>142</v>
      </c>
      <c r="EX74" s="2" t="s">
        <v>142</v>
      </c>
      <c r="EY74" s="2" t="s">
        <v>151</v>
      </c>
      <c r="EZ74" s="2" t="s">
        <v>151</v>
      </c>
      <c r="FA74" s="2" t="s">
        <v>142</v>
      </c>
      <c r="FB74" s="4"/>
      <c r="FC74" s="8"/>
      <c r="FD74" s="4"/>
      <c r="FE74" s="8"/>
      <c r="FF74" s="7"/>
      <c r="FG74" s="7"/>
      <c r="FH74" s="2" t="s">
        <v>148</v>
      </c>
      <c r="FI74" s="2" t="s">
        <v>325</v>
      </c>
      <c r="FJ74" s="2" t="s">
        <v>646</v>
      </c>
      <c r="FK74" s="2" t="s">
        <v>642</v>
      </c>
      <c r="FL74" s="2" t="s">
        <v>151</v>
      </c>
      <c r="FM74" s="2" t="s">
        <v>151</v>
      </c>
      <c r="FN74" s="2" t="s">
        <v>142</v>
      </c>
      <c r="FO74" s="4"/>
      <c r="FP74" s="8"/>
      <c r="FQ74" s="4"/>
      <c r="FR74" s="8"/>
      <c r="FS74" s="7"/>
      <c r="FT74" s="7"/>
      <c r="FU74" s="2" t="s">
        <v>240</v>
      </c>
      <c r="FV74" s="2" t="s">
        <v>325</v>
      </c>
      <c r="FW74" s="2" t="s">
        <v>142</v>
      </c>
      <c r="FX74" s="2" t="s">
        <v>142</v>
      </c>
      <c r="FY74" s="2" t="s">
        <v>151</v>
      </c>
      <c r="FZ74" s="2" t="s">
        <v>151</v>
      </c>
      <c r="GA74" s="2" t="s">
        <v>142</v>
      </c>
      <c r="GB74" s="4"/>
      <c r="GC74" s="8"/>
      <c r="GD74" s="4"/>
      <c r="GE74" s="8"/>
      <c r="GF74" s="7"/>
      <c r="GG74" s="7"/>
      <c r="GH74" s="2" t="s">
        <v>142</v>
      </c>
      <c r="GI74" s="2" t="s">
        <v>142</v>
      </c>
      <c r="GJ74" s="2" t="s">
        <v>142</v>
      </c>
      <c r="GK74" s="2" t="s">
        <v>142</v>
      </c>
      <c r="GL74" s="2" t="s">
        <v>142</v>
      </c>
      <c r="GM74" s="2" t="s">
        <v>142</v>
      </c>
      <c r="GN74" s="2" t="s">
        <v>142</v>
      </c>
      <c r="GO74" s="4"/>
      <c r="GP74" s="8"/>
      <c r="GQ74" s="4"/>
      <c r="GR74" s="8"/>
      <c r="GS74" s="7"/>
      <c r="GT74" s="7"/>
      <c r="GU74" s="2" t="s">
        <v>142</v>
      </c>
      <c r="GV74" s="2" t="s">
        <v>142</v>
      </c>
      <c r="GW74" s="2" t="s">
        <v>142</v>
      </c>
      <c r="GX74" s="2" t="s">
        <v>142</v>
      </c>
      <c r="GY74" s="2" t="s">
        <v>142</v>
      </c>
      <c r="GZ74" s="2" t="s">
        <v>142</v>
      </c>
      <c r="HA74" s="2" t="s">
        <v>142</v>
      </c>
      <c r="HB74" s="4"/>
      <c r="HC74" s="8"/>
      <c r="HD74" s="4"/>
      <c r="HE74" s="8"/>
      <c r="HF74" s="7"/>
      <c r="HG74" s="7"/>
      <c r="HH74" s="2" t="s">
        <v>142</v>
      </c>
      <c r="HI74" s="2" t="s">
        <v>142</v>
      </c>
      <c r="HJ74" s="2" t="s">
        <v>142</v>
      </c>
      <c r="HK74" s="2" t="s">
        <v>142</v>
      </c>
      <c r="HL74" s="2" t="s">
        <v>142</v>
      </c>
      <c r="HM74" s="2" t="s">
        <v>142</v>
      </c>
      <c r="HN74" s="2" t="s">
        <v>142</v>
      </c>
      <c r="HO74" s="4"/>
      <c r="HP74" s="8"/>
      <c r="HQ74" s="4"/>
      <c r="HR74" s="8"/>
      <c r="HS74" s="7"/>
      <c r="HT74" s="7"/>
      <c r="HU74" s="2" t="s">
        <v>142</v>
      </c>
      <c r="HV74" s="2" t="s">
        <v>142</v>
      </c>
      <c r="HW74" s="2" t="s">
        <v>142</v>
      </c>
      <c r="HX74" s="2" t="s">
        <v>142</v>
      </c>
      <c r="HY74" s="2" t="s">
        <v>142</v>
      </c>
      <c r="HZ74" s="2" t="s">
        <v>142</v>
      </c>
      <c r="IA74" s="2" t="s">
        <v>142</v>
      </c>
      <c r="IB74" s="4"/>
      <c r="IC74" s="8"/>
      <c r="ID74" s="4"/>
      <c r="IE74" s="8"/>
      <c r="IF74" s="7"/>
      <c r="IG74" s="7"/>
      <c r="IH74" s="2" t="s">
        <v>142</v>
      </c>
      <c r="II74" s="2" t="s">
        <v>142</v>
      </c>
      <c r="IJ74" s="2" t="s">
        <v>142</v>
      </c>
      <c r="IK74" s="2" t="s">
        <v>142</v>
      </c>
      <c r="IL74" s="2" t="s">
        <v>142</v>
      </c>
      <c r="IM74" s="2" t="s">
        <v>142</v>
      </c>
      <c r="IN74" s="2" t="s">
        <v>142</v>
      </c>
      <c r="IO74" s="4"/>
      <c r="IP74" s="8"/>
      <c r="IQ74" s="4"/>
      <c r="IR74" s="8"/>
      <c r="IS74" s="7"/>
      <c r="IT74" s="7"/>
      <c r="IU74" s="2" t="s">
        <v>142</v>
      </c>
      <c r="IV74" s="2" t="s">
        <v>142</v>
      </c>
      <c r="IW74" s="2" t="s">
        <v>142</v>
      </c>
      <c r="IX74" s="2" t="s">
        <v>142</v>
      </c>
      <c r="IY74" s="2" t="s">
        <v>142</v>
      </c>
      <c r="IZ74" s="2" t="s">
        <v>142</v>
      </c>
      <c r="JA74" s="2" t="s">
        <v>142</v>
      </c>
      <c r="JB74" s="4"/>
      <c r="JC74" s="8"/>
      <c r="JD74" s="4"/>
      <c r="JE74" s="8"/>
      <c r="JF74" s="7"/>
      <c r="JG74" s="7"/>
      <c r="JH74" s="2" t="s">
        <v>148</v>
      </c>
      <c r="JI74" s="2" t="s">
        <v>325</v>
      </c>
      <c r="JJ74" s="2" t="s">
        <v>227</v>
      </c>
      <c r="JK74" s="2" t="s">
        <v>142</v>
      </c>
      <c r="JL74" s="2" t="s">
        <v>151</v>
      </c>
      <c r="JM74" s="2" t="s">
        <v>151</v>
      </c>
      <c r="JN74" s="2" t="s">
        <v>142</v>
      </c>
      <c r="JO74" s="4"/>
      <c r="JP74" s="8"/>
      <c r="JQ74" s="4"/>
      <c r="JR74" s="8"/>
      <c r="JS74" s="7"/>
      <c r="JT74" s="7"/>
      <c r="JU74" s="2" t="s">
        <v>142</v>
      </c>
      <c r="JV74" s="2" t="s">
        <v>142</v>
      </c>
      <c r="JW74" s="2" t="s">
        <v>142</v>
      </c>
      <c r="JX74" s="2" t="s">
        <v>142</v>
      </c>
      <c r="JY74" s="2" t="s">
        <v>142</v>
      </c>
      <c r="JZ74" s="2" t="s">
        <v>142</v>
      </c>
      <c r="KA74" s="2" t="s">
        <v>142</v>
      </c>
      <c r="KB74" s="4"/>
      <c r="KC74" s="8"/>
      <c r="KD74" s="4"/>
      <c r="KE74" s="8"/>
      <c r="KF74" s="7"/>
      <c r="KG74" s="7"/>
      <c r="KH74" s="2" t="s">
        <v>142</v>
      </c>
      <c r="KI74" s="2" t="s">
        <v>142</v>
      </c>
      <c r="KJ74" s="2" t="s">
        <v>142</v>
      </c>
      <c r="KK74" s="2" t="s">
        <v>142</v>
      </c>
      <c r="KL74" s="2" t="s">
        <v>142</v>
      </c>
      <c r="KM74" s="2" t="s">
        <v>142</v>
      </c>
      <c r="KN74" s="2" t="s">
        <v>142</v>
      </c>
      <c r="KO74" s="4"/>
      <c r="KP74" s="8"/>
      <c r="KQ74" s="4"/>
      <c r="KR74" s="8"/>
      <c r="KS74" s="7"/>
      <c r="KT74" s="7"/>
      <c r="KU74" s="2" t="s">
        <v>148</v>
      </c>
      <c r="KV74" s="2" t="s">
        <v>325</v>
      </c>
      <c r="KW74" s="2" t="s">
        <v>384</v>
      </c>
      <c r="KX74" s="2" t="s">
        <v>538</v>
      </c>
      <c r="KY74" s="2" t="s">
        <v>151</v>
      </c>
      <c r="KZ74" s="2" t="s">
        <v>151</v>
      </c>
      <c r="LA74" s="2" t="s">
        <v>142</v>
      </c>
      <c r="LB74" s="4"/>
      <c r="LC74" s="8"/>
      <c r="LD74" s="4"/>
      <c r="LE74" s="8"/>
      <c r="LF74" s="7"/>
      <c r="LG74" s="7"/>
      <c r="LH74" s="2" t="s">
        <v>142</v>
      </c>
      <c r="LI74" s="2" t="s">
        <v>142</v>
      </c>
      <c r="LJ74" s="2" t="s">
        <v>142</v>
      </c>
      <c r="LK74" s="2" t="s">
        <v>142</v>
      </c>
      <c r="LL74" s="2" t="s">
        <v>142</v>
      </c>
      <c r="LM74" s="2" t="s">
        <v>142</v>
      </c>
      <c r="LN74" s="2" t="s">
        <v>142</v>
      </c>
      <c r="LO74" s="4"/>
      <c r="LP74" s="8"/>
      <c r="LQ74" s="4"/>
      <c r="LR74" s="8"/>
      <c r="LS74" s="7"/>
      <c r="LT74" s="7"/>
      <c r="LU74" s="2" t="s">
        <v>142</v>
      </c>
      <c r="LV74" s="2" t="s">
        <v>142</v>
      </c>
      <c r="LW74" s="2" t="s">
        <v>142</v>
      </c>
      <c r="LX74" s="2" t="s">
        <v>142</v>
      </c>
      <c r="LY74" s="2" t="s">
        <v>142</v>
      </c>
      <c r="LZ74" s="2" t="s">
        <v>142</v>
      </c>
      <c r="MA74" s="2" t="s">
        <v>142</v>
      </c>
      <c r="MB74" s="4"/>
      <c r="MC74" s="8"/>
      <c r="MD74" s="4"/>
      <c r="ME74" s="8"/>
      <c r="MF74" s="7"/>
      <c r="MG74" s="7"/>
      <c r="MH74" s="2" t="s">
        <v>142</v>
      </c>
      <c r="MI74" s="2" t="s">
        <v>142</v>
      </c>
      <c r="MJ74" s="2" t="s">
        <v>142</v>
      </c>
      <c r="MK74" s="2" t="s">
        <v>142</v>
      </c>
      <c r="ML74" s="2" t="s">
        <v>142</v>
      </c>
      <c r="MM74" s="2" t="s">
        <v>142</v>
      </c>
      <c r="MN74" s="2" t="s">
        <v>142</v>
      </c>
      <c r="MO74" s="4"/>
      <c r="MP74" s="8"/>
      <c r="MQ74" s="4"/>
      <c r="MR74" s="8"/>
      <c r="MS74" s="7"/>
      <c r="MT74" s="7"/>
      <c r="MU74" s="2" t="s">
        <v>142</v>
      </c>
      <c r="MV74" s="2" t="s">
        <v>142</v>
      </c>
      <c r="MW74" s="2" t="s">
        <v>142</v>
      </c>
      <c r="MX74" s="2" t="s">
        <v>142</v>
      </c>
      <c r="MY74" s="2" t="s">
        <v>142</v>
      </c>
      <c r="MZ74" s="2" t="s">
        <v>142</v>
      </c>
      <c r="NA74" s="2" t="s">
        <v>142</v>
      </c>
      <c r="NB74" s="4"/>
      <c r="NC74" s="8"/>
      <c r="ND74" s="4"/>
      <c r="NE74" s="8"/>
      <c r="NF74" s="7"/>
      <c r="NG74" s="7"/>
      <c r="NH74" s="2" t="s">
        <v>142</v>
      </c>
      <c r="NI74" s="2" t="s">
        <v>142</v>
      </c>
      <c r="NJ74" s="2" t="s">
        <v>142</v>
      </c>
      <c r="NK74" s="2" t="s">
        <v>142</v>
      </c>
      <c r="NL74" s="2" t="s">
        <v>142</v>
      </c>
      <c r="NM74" s="2" t="s">
        <v>142</v>
      </c>
      <c r="NN74" s="2" t="s">
        <v>142</v>
      </c>
      <c r="NO74" s="4"/>
      <c r="NP74" s="8"/>
      <c r="NQ74" s="4"/>
      <c r="NR74" s="8"/>
      <c r="NS74" s="7"/>
      <c r="NT74" s="7"/>
      <c r="NU74" s="2" t="s">
        <v>142</v>
      </c>
      <c r="NV74" s="2" t="s">
        <v>142</v>
      </c>
      <c r="NW74" s="2" t="s">
        <v>142</v>
      </c>
      <c r="NX74" s="2" t="s">
        <v>142</v>
      </c>
      <c r="NY74" s="2" t="s">
        <v>142</v>
      </c>
      <c r="NZ74" s="2" t="s">
        <v>142</v>
      </c>
      <c r="OA74" s="2" t="s">
        <v>142</v>
      </c>
      <c r="OB74" s="4"/>
      <c r="OC74" s="8"/>
      <c r="OD74" s="4"/>
      <c r="OE74" s="8"/>
      <c r="OF74" s="7"/>
      <c r="OG74" s="7"/>
      <c r="OH74" s="2" t="s">
        <v>142</v>
      </c>
      <c r="OI74" s="2" t="s">
        <v>142</v>
      </c>
      <c r="OJ74" s="2" t="s">
        <v>142</v>
      </c>
      <c r="OK74" s="2" t="s">
        <v>142</v>
      </c>
      <c r="OL74" s="2" t="s">
        <v>142</v>
      </c>
      <c r="OM74" s="2" t="s">
        <v>142</v>
      </c>
      <c r="ON74" s="2" t="s">
        <v>142</v>
      </c>
      <c r="OO74" s="4"/>
      <c r="OP74" s="8"/>
      <c r="OQ74" s="4"/>
      <c r="OR74" s="8"/>
      <c r="OS74" s="7"/>
      <c r="OT74" s="7"/>
      <c r="OU74" s="2" t="s">
        <v>238</v>
      </c>
      <c r="OV74" s="2" t="s">
        <v>325</v>
      </c>
      <c r="OW74" s="2" t="s">
        <v>142</v>
      </c>
      <c r="OX74" s="2" t="s">
        <v>142</v>
      </c>
      <c r="OY74" s="2" t="s">
        <v>151</v>
      </c>
      <c r="OZ74" s="2" t="s">
        <v>151</v>
      </c>
      <c r="PA74" s="2" t="s">
        <v>142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</row>
    <row r="75">
      <c r="A75" s="2" t="s">
        <v>671</v>
      </c>
      <c r="B75" s="2" t="s">
        <v>131</v>
      </c>
      <c r="C75" s="2" t="s">
        <v>626</v>
      </c>
      <c r="D75" s="2" t="s">
        <v>547</v>
      </c>
      <c r="E75" s="2" t="s">
        <v>548</v>
      </c>
      <c r="F75" s="2" t="s">
        <v>672</v>
      </c>
      <c r="G75" s="2" t="s">
        <v>672</v>
      </c>
      <c r="H75" s="2" t="s">
        <v>672</v>
      </c>
      <c r="I75" s="2" t="s">
        <v>550</v>
      </c>
      <c r="J75" s="2" t="s">
        <v>551</v>
      </c>
      <c r="K75" s="2" t="s">
        <v>596</v>
      </c>
      <c r="L75" s="3">
        <v>102.14</v>
      </c>
      <c r="M75" s="3">
        <v>107.25</v>
      </c>
      <c r="N75" s="3">
        <v>299.99</v>
      </c>
      <c r="O75" s="2" t="s">
        <v>445</v>
      </c>
      <c r="P75" s="2" t="s">
        <v>323</v>
      </c>
      <c r="Q75" s="2" t="s">
        <v>141</v>
      </c>
      <c r="R75" s="2" t="s">
        <v>142</v>
      </c>
      <c r="S75" s="2" t="s">
        <v>142</v>
      </c>
      <c r="T75" s="2" t="s">
        <v>554</v>
      </c>
      <c r="U75" s="2" t="s">
        <v>142</v>
      </c>
      <c r="V75" s="2" t="s">
        <v>673</v>
      </c>
      <c r="W75" s="2" t="s">
        <v>233</v>
      </c>
      <c r="X75" s="2" t="s">
        <v>142</v>
      </c>
      <c r="Y75" s="2" t="s">
        <v>282</v>
      </c>
      <c r="Z75" s="4"/>
      <c r="AA75" s="4">
        <f>=ROUNDDOWN({0},0)</f>
      </c>
      <c r="AB75" s="5">
        <v>1</v>
      </c>
      <c r="AC75" s="2" t="s">
        <v>142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142</v>
      </c>
      <c r="AM75" s="4"/>
      <c r="AN75" s="4"/>
      <c r="AO75" s="7"/>
      <c r="AP75" s="4"/>
      <c r="AQ75" s="8"/>
      <c r="AR75" s="4">
        <v>9</v>
      </c>
      <c r="AS75" s="8">
        <v>632.78</v>
      </c>
      <c r="AT75" s="7">
        <v>-1</v>
      </c>
      <c r="AU75" s="7">
        <v>-1</v>
      </c>
      <c r="AV75" s="4" t="s">
        <v>142</v>
      </c>
      <c r="AW75" s="8" t="s">
        <v>142</v>
      </c>
      <c r="AX75" s="4">
        <v>18</v>
      </c>
      <c r="AY75" s="8">
        <v>1336.34</v>
      </c>
      <c r="AZ75" s="7" t="s">
        <v>142</v>
      </c>
      <c r="BA75" s="7" t="s">
        <v>142</v>
      </c>
      <c r="BB75" s="7"/>
      <c r="BC75" s="4" t="s">
        <v>142</v>
      </c>
      <c r="BD75" s="8" t="s">
        <v>142</v>
      </c>
      <c r="BE75" s="4">
        <v>18</v>
      </c>
      <c r="BF75" s="8">
        <v>1336.34</v>
      </c>
      <c r="BG75" s="7" t="s">
        <v>142</v>
      </c>
      <c r="BH75" s="7" t="s">
        <v>142</v>
      </c>
      <c r="BI75" s="7"/>
      <c r="BJ75" s="4"/>
      <c r="BK75" s="8"/>
      <c r="BL75" s="2" t="s">
        <v>649</v>
      </c>
      <c r="BM75" s="7"/>
      <c r="BN75" s="7"/>
      <c r="BO75" s="4"/>
      <c r="BP75" s="8"/>
      <c r="BQ75" s="4"/>
      <c r="BR75" s="8"/>
      <c r="BS75" s="7"/>
      <c r="BT75" s="7"/>
      <c r="BU75" s="2" t="s">
        <v>148</v>
      </c>
      <c r="BV75" s="2" t="s">
        <v>325</v>
      </c>
      <c r="BW75" s="2" t="s">
        <v>282</v>
      </c>
      <c r="BX75" s="2" t="s">
        <v>334</v>
      </c>
      <c r="BY75" s="2" t="s">
        <v>151</v>
      </c>
      <c r="BZ75" s="2" t="s">
        <v>151</v>
      </c>
      <c r="CA75" s="2" t="s">
        <v>142</v>
      </c>
      <c r="CB75" s="4"/>
      <c r="CC75" s="8"/>
      <c r="CD75" s="4"/>
      <c r="CE75" s="8"/>
      <c r="CF75" s="7"/>
      <c r="CG75" s="7"/>
      <c r="CH75" s="2" t="s">
        <v>148</v>
      </c>
      <c r="CI75" s="2" t="s">
        <v>325</v>
      </c>
      <c r="CJ75" s="2" t="s">
        <v>378</v>
      </c>
      <c r="CK75" s="2" t="s">
        <v>674</v>
      </c>
      <c r="CL75" s="2" t="s">
        <v>151</v>
      </c>
      <c r="CM75" s="2" t="s">
        <v>151</v>
      </c>
      <c r="CN75" s="2" t="s">
        <v>142</v>
      </c>
      <c r="CO75" s="4"/>
      <c r="CP75" s="8"/>
      <c r="CQ75" s="4"/>
      <c r="CR75" s="8"/>
      <c r="CS75" s="7"/>
      <c r="CT75" s="7"/>
      <c r="CU75" s="2" t="s">
        <v>238</v>
      </c>
      <c r="CV75" s="2" t="s">
        <v>325</v>
      </c>
      <c r="CW75" s="2" t="s">
        <v>142</v>
      </c>
      <c r="CX75" s="2" t="s">
        <v>142</v>
      </c>
      <c r="CY75" s="2" t="s">
        <v>151</v>
      </c>
      <c r="CZ75" s="2" t="s">
        <v>151</v>
      </c>
      <c r="DA75" s="2" t="s">
        <v>142</v>
      </c>
      <c r="DB75" s="4"/>
      <c r="DC75" s="8"/>
      <c r="DD75" s="4">
        <v>2</v>
      </c>
      <c r="DE75" s="8">
        <v>107.26</v>
      </c>
      <c r="DF75" s="7">
        <v>-1</v>
      </c>
      <c r="DG75" s="7">
        <v>-1</v>
      </c>
      <c r="DH75" s="2" t="s">
        <v>148</v>
      </c>
      <c r="DI75" s="2" t="s">
        <v>325</v>
      </c>
      <c r="DJ75" s="2" t="s">
        <v>195</v>
      </c>
      <c r="DK75" s="2" t="s">
        <v>172</v>
      </c>
      <c r="DL75" s="2" t="s">
        <v>151</v>
      </c>
      <c r="DM75" s="2" t="s">
        <v>151</v>
      </c>
      <c r="DN75" s="2" t="s">
        <v>142</v>
      </c>
      <c r="DO75" s="4"/>
      <c r="DP75" s="8"/>
      <c r="DQ75" s="4">
        <v>5</v>
      </c>
      <c r="DR75" s="8">
        <v>300.3</v>
      </c>
      <c r="DS75" s="7">
        <v>-1</v>
      </c>
      <c r="DT75" s="7">
        <v>-1</v>
      </c>
      <c r="DU75" s="2" t="s">
        <v>148</v>
      </c>
      <c r="DV75" s="2" t="s">
        <v>325</v>
      </c>
      <c r="DW75" s="2" t="s">
        <v>197</v>
      </c>
      <c r="DX75" s="2" t="s">
        <v>566</v>
      </c>
      <c r="DY75" s="2" t="s">
        <v>328</v>
      </c>
      <c r="DZ75" s="2" t="s">
        <v>151</v>
      </c>
      <c r="EA75" s="2" t="s">
        <v>142</v>
      </c>
      <c r="EB75" s="4"/>
      <c r="EC75" s="8"/>
      <c r="ED75" s="4">
        <v>2</v>
      </c>
      <c r="EE75" s="8">
        <v>225.22</v>
      </c>
      <c r="EF75" s="7">
        <v>-1</v>
      </c>
      <c r="EG75" s="7">
        <v>-1</v>
      </c>
      <c r="EH75" s="2" t="s">
        <v>148</v>
      </c>
      <c r="EI75" s="2" t="s">
        <v>325</v>
      </c>
      <c r="EJ75" s="2" t="s">
        <v>199</v>
      </c>
      <c r="EK75" s="2" t="s">
        <v>612</v>
      </c>
      <c r="EL75" s="2" t="s">
        <v>151</v>
      </c>
      <c r="EM75" s="2" t="s">
        <v>151</v>
      </c>
      <c r="EN75" s="2" t="s">
        <v>142</v>
      </c>
      <c r="EO75" s="4"/>
      <c r="EP75" s="8"/>
      <c r="EQ75" s="4"/>
      <c r="ER75" s="8"/>
      <c r="ES75" s="7"/>
      <c r="ET75" s="7"/>
      <c r="EU75" s="2" t="s">
        <v>177</v>
      </c>
      <c r="EV75" s="2" t="s">
        <v>325</v>
      </c>
      <c r="EW75" s="2" t="s">
        <v>142</v>
      </c>
      <c r="EX75" s="2" t="s">
        <v>142</v>
      </c>
      <c r="EY75" s="2" t="s">
        <v>151</v>
      </c>
      <c r="EZ75" s="2" t="s">
        <v>151</v>
      </c>
      <c r="FA75" s="2" t="s">
        <v>142</v>
      </c>
      <c r="FB75" s="4"/>
      <c r="FC75" s="8"/>
      <c r="FD75" s="4"/>
      <c r="FE75" s="8"/>
      <c r="FF75" s="7"/>
      <c r="FG75" s="7"/>
      <c r="FH75" s="2" t="s">
        <v>148</v>
      </c>
      <c r="FI75" s="2" t="s">
        <v>325</v>
      </c>
      <c r="FJ75" s="2" t="s">
        <v>282</v>
      </c>
      <c r="FK75" s="2" t="s">
        <v>406</v>
      </c>
      <c r="FL75" s="2" t="s">
        <v>151</v>
      </c>
      <c r="FM75" s="2" t="s">
        <v>151</v>
      </c>
      <c r="FN75" s="2" t="s">
        <v>142</v>
      </c>
      <c r="FO75" s="4"/>
      <c r="FP75" s="8"/>
      <c r="FQ75" s="4"/>
      <c r="FR75" s="8"/>
      <c r="FS75" s="7"/>
      <c r="FT75" s="7"/>
      <c r="FU75" s="2" t="s">
        <v>240</v>
      </c>
      <c r="FV75" s="2" t="s">
        <v>325</v>
      </c>
      <c r="FW75" s="2" t="s">
        <v>142</v>
      </c>
      <c r="FX75" s="2" t="s">
        <v>142</v>
      </c>
      <c r="FY75" s="2" t="s">
        <v>151</v>
      </c>
      <c r="FZ75" s="2" t="s">
        <v>151</v>
      </c>
      <c r="GA75" s="2" t="s">
        <v>142</v>
      </c>
      <c r="GB75" s="4"/>
      <c r="GC75" s="8"/>
      <c r="GD75" s="4"/>
      <c r="GE75" s="8"/>
      <c r="GF75" s="7"/>
      <c r="GG75" s="7"/>
      <c r="GH75" s="2" t="s">
        <v>142</v>
      </c>
      <c r="GI75" s="2" t="s">
        <v>142</v>
      </c>
      <c r="GJ75" s="2" t="s">
        <v>142</v>
      </c>
      <c r="GK75" s="2" t="s">
        <v>142</v>
      </c>
      <c r="GL75" s="2" t="s">
        <v>142</v>
      </c>
      <c r="GM75" s="2" t="s">
        <v>142</v>
      </c>
      <c r="GN75" s="2" t="s">
        <v>142</v>
      </c>
      <c r="GO75" s="4"/>
      <c r="GP75" s="8"/>
      <c r="GQ75" s="4"/>
      <c r="GR75" s="8"/>
      <c r="GS75" s="7"/>
      <c r="GT75" s="7"/>
      <c r="GU75" s="2" t="s">
        <v>142</v>
      </c>
      <c r="GV75" s="2" t="s">
        <v>142</v>
      </c>
      <c r="GW75" s="2" t="s">
        <v>142</v>
      </c>
      <c r="GX75" s="2" t="s">
        <v>142</v>
      </c>
      <c r="GY75" s="2" t="s">
        <v>142</v>
      </c>
      <c r="GZ75" s="2" t="s">
        <v>142</v>
      </c>
      <c r="HA75" s="2" t="s">
        <v>142</v>
      </c>
      <c r="HB75" s="4"/>
      <c r="HC75" s="8"/>
      <c r="HD75" s="4"/>
      <c r="HE75" s="8"/>
      <c r="HF75" s="7"/>
      <c r="HG75" s="7"/>
      <c r="HH75" s="2" t="s">
        <v>142</v>
      </c>
      <c r="HI75" s="2" t="s">
        <v>142</v>
      </c>
      <c r="HJ75" s="2" t="s">
        <v>142</v>
      </c>
      <c r="HK75" s="2" t="s">
        <v>142</v>
      </c>
      <c r="HL75" s="2" t="s">
        <v>142</v>
      </c>
      <c r="HM75" s="2" t="s">
        <v>142</v>
      </c>
      <c r="HN75" s="2" t="s">
        <v>142</v>
      </c>
      <c r="HO75" s="4"/>
      <c r="HP75" s="8"/>
      <c r="HQ75" s="4"/>
      <c r="HR75" s="8"/>
      <c r="HS75" s="7"/>
      <c r="HT75" s="7"/>
      <c r="HU75" s="2" t="s">
        <v>142</v>
      </c>
      <c r="HV75" s="2" t="s">
        <v>142</v>
      </c>
      <c r="HW75" s="2" t="s">
        <v>142</v>
      </c>
      <c r="HX75" s="2" t="s">
        <v>142</v>
      </c>
      <c r="HY75" s="2" t="s">
        <v>142</v>
      </c>
      <c r="HZ75" s="2" t="s">
        <v>142</v>
      </c>
      <c r="IA75" s="2" t="s">
        <v>142</v>
      </c>
      <c r="IB75" s="4"/>
      <c r="IC75" s="8"/>
      <c r="ID75" s="4"/>
      <c r="IE75" s="8"/>
      <c r="IF75" s="7"/>
      <c r="IG75" s="7"/>
      <c r="IH75" s="2" t="s">
        <v>142</v>
      </c>
      <c r="II75" s="2" t="s">
        <v>142</v>
      </c>
      <c r="IJ75" s="2" t="s">
        <v>142</v>
      </c>
      <c r="IK75" s="2" t="s">
        <v>142</v>
      </c>
      <c r="IL75" s="2" t="s">
        <v>142</v>
      </c>
      <c r="IM75" s="2" t="s">
        <v>142</v>
      </c>
      <c r="IN75" s="2" t="s">
        <v>142</v>
      </c>
      <c r="IO75" s="4"/>
      <c r="IP75" s="8"/>
      <c r="IQ75" s="4"/>
      <c r="IR75" s="8"/>
      <c r="IS75" s="7"/>
      <c r="IT75" s="7"/>
      <c r="IU75" s="2" t="s">
        <v>142</v>
      </c>
      <c r="IV75" s="2" t="s">
        <v>142</v>
      </c>
      <c r="IW75" s="2" t="s">
        <v>142</v>
      </c>
      <c r="IX75" s="2" t="s">
        <v>142</v>
      </c>
      <c r="IY75" s="2" t="s">
        <v>142</v>
      </c>
      <c r="IZ75" s="2" t="s">
        <v>142</v>
      </c>
      <c r="JA75" s="2" t="s">
        <v>142</v>
      </c>
      <c r="JB75" s="4"/>
      <c r="JC75" s="8"/>
      <c r="JD75" s="4"/>
      <c r="JE75" s="8"/>
      <c r="JF75" s="7"/>
      <c r="JG75" s="7"/>
      <c r="JH75" s="2" t="s">
        <v>148</v>
      </c>
      <c r="JI75" s="2" t="s">
        <v>325</v>
      </c>
      <c r="JJ75" s="2" t="s">
        <v>227</v>
      </c>
      <c r="JK75" s="2" t="s">
        <v>142</v>
      </c>
      <c r="JL75" s="2" t="s">
        <v>151</v>
      </c>
      <c r="JM75" s="2" t="s">
        <v>151</v>
      </c>
      <c r="JN75" s="2" t="s">
        <v>142</v>
      </c>
      <c r="JO75" s="4"/>
      <c r="JP75" s="8"/>
      <c r="JQ75" s="4"/>
      <c r="JR75" s="8"/>
      <c r="JS75" s="7"/>
      <c r="JT75" s="7"/>
      <c r="JU75" s="2" t="s">
        <v>142</v>
      </c>
      <c r="JV75" s="2" t="s">
        <v>142</v>
      </c>
      <c r="JW75" s="2" t="s">
        <v>142</v>
      </c>
      <c r="JX75" s="2" t="s">
        <v>142</v>
      </c>
      <c r="JY75" s="2" t="s">
        <v>142</v>
      </c>
      <c r="JZ75" s="2" t="s">
        <v>142</v>
      </c>
      <c r="KA75" s="2" t="s">
        <v>142</v>
      </c>
      <c r="KB75" s="4"/>
      <c r="KC75" s="8"/>
      <c r="KD75" s="4"/>
      <c r="KE75" s="8"/>
      <c r="KF75" s="7"/>
      <c r="KG75" s="7"/>
      <c r="KH75" s="2" t="s">
        <v>142</v>
      </c>
      <c r="KI75" s="2" t="s">
        <v>142</v>
      </c>
      <c r="KJ75" s="2" t="s">
        <v>142</v>
      </c>
      <c r="KK75" s="2" t="s">
        <v>142</v>
      </c>
      <c r="KL75" s="2" t="s">
        <v>142</v>
      </c>
      <c r="KM75" s="2" t="s">
        <v>142</v>
      </c>
      <c r="KN75" s="2" t="s">
        <v>142</v>
      </c>
      <c r="KO75" s="4"/>
      <c r="KP75" s="8"/>
      <c r="KQ75" s="4"/>
      <c r="KR75" s="8"/>
      <c r="KS75" s="7"/>
      <c r="KT75" s="7"/>
      <c r="KU75" s="2" t="s">
        <v>148</v>
      </c>
      <c r="KV75" s="2" t="s">
        <v>325</v>
      </c>
      <c r="KW75" s="2" t="s">
        <v>208</v>
      </c>
      <c r="KX75" s="2" t="s">
        <v>142</v>
      </c>
      <c r="KY75" s="2" t="s">
        <v>151</v>
      </c>
      <c r="KZ75" s="2" t="s">
        <v>151</v>
      </c>
      <c r="LA75" s="2" t="s">
        <v>142</v>
      </c>
      <c r="LB75" s="4"/>
      <c r="LC75" s="8"/>
      <c r="LD75" s="4"/>
      <c r="LE75" s="8"/>
      <c r="LF75" s="7"/>
      <c r="LG75" s="7"/>
      <c r="LH75" s="2" t="s">
        <v>142</v>
      </c>
      <c r="LI75" s="2" t="s">
        <v>142</v>
      </c>
      <c r="LJ75" s="2" t="s">
        <v>142</v>
      </c>
      <c r="LK75" s="2" t="s">
        <v>142</v>
      </c>
      <c r="LL75" s="2" t="s">
        <v>142</v>
      </c>
      <c r="LM75" s="2" t="s">
        <v>142</v>
      </c>
      <c r="LN75" s="2" t="s">
        <v>142</v>
      </c>
      <c r="LO75" s="4"/>
      <c r="LP75" s="8"/>
      <c r="LQ75" s="4"/>
      <c r="LR75" s="8"/>
      <c r="LS75" s="7"/>
      <c r="LT75" s="7"/>
      <c r="LU75" s="2" t="s">
        <v>142</v>
      </c>
      <c r="LV75" s="2" t="s">
        <v>142</v>
      </c>
      <c r="LW75" s="2" t="s">
        <v>142</v>
      </c>
      <c r="LX75" s="2" t="s">
        <v>142</v>
      </c>
      <c r="LY75" s="2" t="s">
        <v>142</v>
      </c>
      <c r="LZ75" s="2" t="s">
        <v>142</v>
      </c>
      <c r="MA75" s="2" t="s">
        <v>142</v>
      </c>
      <c r="MB75" s="4"/>
      <c r="MC75" s="8"/>
      <c r="MD75" s="4"/>
      <c r="ME75" s="8"/>
      <c r="MF75" s="7"/>
      <c r="MG75" s="7"/>
      <c r="MH75" s="2" t="s">
        <v>142</v>
      </c>
      <c r="MI75" s="2" t="s">
        <v>142</v>
      </c>
      <c r="MJ75" s="2" t="s">
        <v>142</v>
      </c>
      <c r="MK75" s="2" t="s">
        <v>142</v>
      </c>
      <c r="ML75" s="2" t="s">
        <v>142</v>
      </c>
      <c r="MM75" s="2" t="s">
        <v>142</v>
      </c>
      <c r="MN75" s="2" t="s">
        <v>142</v>
      </c>
      <c r="MO75" s="4"/>
      <c r="MP75" s="8"/>
      <c r="MQ75" s="4"/>
      <c r="MR75" s="8"/>
      <c r="MS75" s="7"/>
      <c r="MT75" s="7"/>
      <c r="MU75" s="2" t="s">
        <v>142</v>
      </c>
      <c r="MV75" s="2" t="s">
        <v>142</v>
      </c>
      <c r="MW75" s="2" t="s">
        <v>142</v>
      </c>
      <c r="MX75" s="2" t="s">
        <v>142</v>
      </c>
      <c r="MY75" s="2" t="s">
        <v>142</v>
      </c>
      <c r="MZ75" s="2" t="s">
        <v>142</v>
      </c>
      <c r="NA75" s="2" t="s">
        <v>142</v>
      </c>
      <c r="NB75" s="4"/>
      <c r="NC75" s="8"/>
      <c r="ND75" s="4"/>
      <c r="NE75" s="8"/>
      <c r="NF75" s="7"/>
      <c r="NG75" s="7"/>
      <c r="NH75" s="2" t="s">
        <v>142</v>
      </c>
      <c r="NI75" s="2" t="s">
        <v>142</v>
      </c>
      <c r="NJ75" s="2" t="s">
        <v>142</v>
      </c>
      <c r="NK75" s="2" t="s">
        <v>142</v>
      </c>
      <c r="NL75" s="2" t="s">
        <v>142</v>
      </c>
      <c r="NM75" s="2" t="s">
        <v>142</v>
      </c>
      <c r="NN75" s="2" t="s">
        <v>142</v>
      </c>
      <c r="NO75" s="4"/>
      <c r="NP75" s="8"/>
      <c r="NQ75" s="4"/>
      <c r="NR75" s="8"/>
      <c r="NS75" s="7"/>
      <c r="NT75" s="7"/>
      <c r="NU75" s="2" t="s">
        <v>142</v>
      </c>
      <c r="NV75" s="2" t="s">
        <v>142</v>
      </c>
      <c r="NW75" s="2" t="s">
        <v>142</v>
      </c>
      <c r="NX75" s="2" t="s">
        <v>142</v>
      </c>
      <c r="NY75" s="2" t="s">
        <v>142</v>
      </c>
      <c r="NZ75" s="2" t="s">
        <v>142</v>
      </c>
      <c r="OA75" s="2" t="s">
        <v>142</v>
      </c>
      <c r="OB75" s="4"/>
      <c r="OC75" s="8"/>
      <c r="OD75" s="4"/>
      <c r="OE75" s="8"/>
      <c r="OF75" s="7"/>
      <c r="OG75" s="7"/>
      <c r="OH75" s="2" t="s">
        <v>142</v>
      </c>
      <c r="OI75" s="2" t="s">
        <v>142</v>
      </c>
      <c r="OJ75" s="2" t="s">
        <v>142</v>
      </c>
      <c r="OK75" s="2" t="s">
        <v>142</v>
      </c>
      <c r="OL75" s="2" t="s">
        <v>142</v>
      </c>
      <c r="OM75" s="2" t="s">
        <v>142</v>
      </c>
      <c r="ON75" s="2" t="s">
        <v>142</v>
      </c>
      <c r="OO75" s="4"/>
      <c r="OP75" s="8"/>
      <c r="OQ75" s="4"/>
      <c r="OR75" s="8"/>
      <c r="OS75" s="7"/>
      <c r="OT75" s="7"/>
      <c r="OU75" s="2" t="s">
        <v>238</v>
      </c>
      <c r="OV75" s="2" t="s">
        <v>325</v>
      </c>
      <c r="OW75" s="2" t="s">
        <v>142</v>
      </c>
      <c r="OX75" s="2" t="s">
        <v>142</v>
      </c>
      <c r="OY75" s="2" t="s">
        <v>151</v>
      </c>
      <c r="OZ75" s="2" t="s">
        <v>151</v>
      </c>
      <c r="PA75" s="2" t="s">
        <v>142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</row>
    <row r="76">
      <c r="A76" s="2" t="s">
        <v>675</v>
      </c>
      <c r="B76" s="2" t="s">
        <v>131</v>
      </c>
      <c r="C76" s="2" t="s">
        <v>626</v>
      </c>
      <c r="D76" s="2" t="s">
        <v>547</v>
      </c>
      <c r="E76" s="2" t="s">
        <v>548</v>
      </c>
      <c r="F76" s="2" t="s">
        <v>672</v>
      </c>
      <c r="G76" s="2" t="s">
        <v>672</v>
      </c>
      <c r="H76" s="2" t="s">
        <v>672</v>
      </c>
      <c r="I76" s="2" t="s">
        <v>550</v>
      </c>
      <c r="J76" s="2" t="s">
        <v>563</v>
      </c>
      <c r="K76" s="2" t="s">
        <v>596</v>
      </c>
      <c r="L76" s="3">
        <v>136.19</v>
      </c>
      <c r="M76" s="3">
        <v>143</v>
      </c>
      <c r="N76" s="3">
        <v>399.99</v>
      </c>
      <c r="O76" s="2" t="s">
        <v>445</v>
      </c>
      <c r="P76" s="2" t="s">
        <v>323</v>
      </c>
      <c r="Q76" s="2" t="s">
        <v>141</v>
      </c>
      <c r="R76" s="2" t="s">
        <v>142</v>
      </c>
      <c r="S76" s="2" t="s">
        <v>142</v>
      </c>
      <c r="T76" s="2" t="s">
        <v>554</v>
      </c>
      <c r="U76" s="2" t="s">
        <v>142</v>
      </c>
      <c r="V76" s="2" t="s">
        <v>673</v>
      </c>
      <c r="W76" s="2" t="s">
        <v>233</v>
      </c>
      <c r="X76" s="2" t="s">
        <v>142</v>
      </c>
      <c r="Y76" s="2" t="s">
        <v>282</v>
      </c>
      <c r="Z76" s="4"/>
      <c r="AA76" s="4">
        <f>=ROUNDDOWN({0},0)</f>
      </c>
      <c r="AB76" s="5">
        <v>2</v>
      </c>
      <c r="AC76" s="2" t="s">
        <v>142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142</v>
      </c>
      <c r="AM76" s="4"/>
      <c r="AN76" s="4"/>
      <c r="AO76" s="7"/>
      <c r="AP76" s="4"/>
      <c r="AQ76" s="8"/>
      <c r="AR76" s="4">
        <v>9</v>
      </c>
      <c r="AS76" s="8">
        <v>703.56</v>
      </c>
      <c r="AT76" s="7">
        <v>-1</v>
      </c>
      <c r="AU76" s="7">
        <v>-1</v>
      </c>
      <c r="AV76" s="4" t="s">
        <v>142</v>
      </c>
      <c r="AW76" s="8" t="s">
        <v>142</v>
      </c>
      <c r="AX76" s="4" t="s">
        <v>142</v>
      </c>
      <c r="AY76" s="8" t="s">
        <v>142</v>
      </c>
      <c r="AZ76" s="7" t="s">
        <v>142</v>
      </c>
      <c r="BA76" s="7" t="s">
        <v>142</v>
      </c>
      <c r="BB76" s="7"/>
      <c r="BC76" s="4" t="s">
        <v>142</v>
      </c>
      <c r="BD76" s="8" t="s">
        <v>142</v>
      </c>
      <c r="BE76" s="4" t="s">
        <v>142</v>
      </c>
      <c r="BF76" s="8" t="s">
        <v>142</v>
      </c>
      <c r="BG76" s="7" t="s">
        <v>142</v>
      </c>
      <c r="BH76" s="7" t="s">
        <v>142</v>
      </c>
      <c r="BI76" s="7"/>
      <c r="BJ76" s="4"/>
      <c r="BK76" s="8"/>
      <c r="BL76" s="2" t="s">
        <v>655</v>
      </c>
      <c r="BM76" s="7"/>
      <c r="BN76" s="7"/>
      <c r="BO76" s="4"/>
      <c r="BP76" s="8"/>
      <c r="BQ76" s="4"/>
      <c r="BR76" s="8"/>
      <c r="BS76" s="7"/>
      <c r="BT76" s="7"/>
      <c r="BU76" s="2" t="s">
        <v>148</v>
      </c>
      <c r="BV76" s="2" t="s">
        <v>325</v>
      </c>
      <c r="BW76" s="2" t="s">
        <v>282</v>
      </c>
      <c r="BX76" s="2" t="s">
        <v>211</v>
      </c>
      <c r="BY76" s="2" t="s">
        <v>151</v>
      </c>
      <c r="BZ76" s="2" t="s">
        <v>151</v>
      </c>
      <c r="CA76" s="2" t="s">
        <v>142</v>
      </c>
      <c r="CB76" s="4"/>
      <c r="CC76" s="8"/>
      <c r="CD76" s="4"/>
      <c r="CE76" s="8"/>
      <c r="CF76" s="7"/>
      <c r="CG76" s="7"/>
      <c r="CH76" s="2" t="s">
        <v>148</v>
      </c>
      <c r="CI76" s="2" t="s">
        <v>325</v>
      </c>
      <c r="CJ76" s="2" t="s">
        <v>378</v>
      </c>
      <c r="CK76" s="2" t="s">
        <v>461</v>
      </c>
      <c r="CL76" s="2" t="s">
        <v>151</v>
      </c>
      <c r="CM76" s="2" t="s">
        <v>151</v>
      </c>
      <c r="CN76" s="2" t="s">
        <v>142</v>
      </c>
      <c r="CO76" s="4"/>
      <c r="CP76" s="8"/>
      <c r="CQ76" s="4"/>
      <c r="CR76" s="8"/>
      <c r="CS76" s="7"/>
      <c r="CT76" s="7"/>
      <c r="CU76" s="2" t="s">
        <v>238</v>
      </c>
      <c r="CV76" s="2" t="s">
        <v>325</v>
      </c>
      <c r="CW76" s="2" t="s">
        <v>142</v>
      </c>
      <c r="CX76" s="2" t="s">
        <v>142</v>
      </c>
      <c r="CY76" s="2" t="s">
        <v>151</v>
      </c>
      <c r="CZ76" s="2" t="s">
        <v>151</v>
      </c>
      <c r="DA76" s="2" t="s">
        <v>142</v>
      </c>
      <c r="DB76" s="4"/>
      <c r="DC76" s="8"/>
      <c r="DD76" s="4">
        <v>2</v>
      </c>
      <c r="DE76" s="8">
        <v>143</v>
      </c>
      <c r="DF76" s="7">
        <v>-1</v>
      </c>
      <c r="DG76" s="7">
        <v>-1</v>
      </c>
      <c r="DH76" s="2" t="s">
        <v>148</v>
      </c>
      <c r="DI76" s="2" t="s">
        <v>325</v>
      </c>
      <c r="DJ76" s="2" t="s">
        <v>195</v>
      </c>
      <c r="DK76" s="2" t="s">
        <v>442</v>
      </c>
      <c r="DL76" s="2" t="s">
        <v>151</v>
      </c>
      <c r="DM76" s="2" t="s">
        <v>151</v>
      </c>
      <c r="DN76" s="2" t="s">
        <v>142</v>
      </c>
      <c r="DO76" s="4"/>
      <c r="DP76" s="8"/>
      <c r="DQ76" s="4">
        <v>7</v>
      </c>
      <c r="DR76" s="8">
        <v>560.56</v>
      </c>
      <c r="DS76" s="7">
        <v>-1</v>
      </c>
      <c r="DT76" s="7">
        <v>-1</v>
      </c>
      <c r="DU76" s="2" t="s">
        <v>148</v>
      </c>
      <c r="DV76" s="2" t="s">
        <v>325</v>
      </c>
      <c r="DW76" s="2" t="s">
        <v>197</v>
      </c>
      <c r="DX76" s="2" t="s">
        <v>297</v>
      </c>
      <c r="DY76" s="2" t="s">
        <v>328</v>
      </c>
      <c r="DZ76" s="2" t="s">
        <v>151</v>
      </c>
      <c r="EA76" s="2" t="s">
        <v>142</v>
      </c>
      <c r="EB76" s="4"/>
      <c r="EC76" s="8"/>
      <c r="ED76" s="4"/>
      <c r="EE76" s="8"/>
      <c r="EF76" s="7"/>
      <c r="EG76" s="7"/>
      <c r="EH76" s="2" t="s">
        <v>148</v>
      </c>
      <c r="EI76" s="2" t="s">
        <v>325</v>
      </c>
      <c r="EJ76" s="2" t="s">
        <v>199</v>
      </c>
      <c r="EK76" s="2" t="s">
        <v>607</v>
      </c>
      <c r="EL76" s="2" t="s">
        <v>151</v>
      </c>
      <c r="EM76" s="2" t="s">
        <v>151</v>
      </c>
      <c r="EN76" s="2" t="s">
        <v>142</v>
      </c>
      <c r="EO76" s="4"/>
      <c r="EP76" s="8"/>
      <c r="EQ76" s="4"/>
      <c r="ER76" s="8"/>
      <c r="ES76" s="7"/>
      <c r="ET76" s="7"/>
      <c r="EU76" s="2" t="s">
        <v>177</v>
      </c>
      <c r="EV76" s="2" t="s">
        <v>325</v>
      </c>
      <c r="EW76" s="2" t="s">
        <v>142</v>
      </c>
      <c r="EX76" s="2" t="s">
        <v>142</v>
      </c>
      <c r="EY76" s="2" t="s">
        <v>151</v>
      </c>
      <c r="EZ76" s="2" t="s">
        <v>151</v>
      </c>
      <c r="FA76" s="2" t="s">
        <v>142</v>
      </c>
      <c r="FB76" s="4"/>
      <c r="FC76" s="8"/>
      <c r="FD76" s="4"/>
      <c r="FE76" s="8"/>
      <c r="FF76" s="7"/>
      <c r="FG76" s="7"/>
      <c r="FH76" s="2" t="s">
        <v>148</v>
      </c>
      <c r="FI76" s="2" t="s">
        <v>325</v>
      </c>
      <c r="FJ76" s="2" t="s">
        <v>282</v>
      </c>
      <c r="FK76" s="2" t="s">
        <v>438</v>
      </c>
      <c r="FL76" s="2" t="s">
        <v>151</v>
      </c>
      <c r="FM76" s="2" t="s">
        <v>151</v>
      </c>
      <c r="FN76" s="2" t="s">
        <v>142</v>
      </c>
      <c r="FO76" s="4"/>
      <c r="FP76" s="8"/>
      <c r="FQ76" s="4"/>
      <c r="FR76" s="8"/>
      <c r="FS76" s="7"/>
      <c r="FT76" s="7"/>
      <c r="FU76" s="2" t="s">
        <v>240</v>
      </c>
      <c r="FV76" s="2" t="s">
        <v>325</v>
      </c>
      <c r="FW76" s="2" t="s">
        <v>142</v>
      </c>
      <c r="FX76" s="2" t="s">
        <v>142</v>
      </c>
      <c r="FY76" s="2" t="s">
        <v>151</v>
      </c>
      <c r="FZ76" s="2" t="s">
        <v>151</v>
      </c>
      <c r="GA76" s="2" t="s">
        <v>142</v>
      </c>
      <c r="GB76" s="4"/>
      <c r="GC76" s="8"/>
      <c r="GD76" s="4"/>
      <c r="GE76" s="8"/>
      <c r="GF76" s="7"/>
      <c r="GG76" s="7"/>
      <c r="GH76" s="2" t="s">
        <v>142</v>
      </c>
      <c r="GI76" s="2" t="s">
        <v>142</v>
      </c>
      <c r="GJ76" s="2" t="s">
        <v>142</v>
      </c>
      <c r="GK76" s="2" t="s">
        <v>142</v>
      </c>
      <c r="GL76" s="2" t="s">
        <v>142</v>
      </c>
      <c r="GM76" s="2" t="s">
        <v>142</v>
      </c>
      <c r="GN76" s="2" t="s">
        <v>142</v>
      </c>
      <c r="GO76" s="4"/>
      <c r="GP76" s="8"/>
      <c r="GQ76" s="4"/>
      <c r="GR76" s="8"/>
      <c r="GS76" s="7"/>
      <c r="GT76" s="7"/>
      <c r="GU76" s="2" t="s">
        <v>142</v>
      </c>
      <c r="GV76" s="2" t="s">
        <v>142</v>
      </c>
      <c r="GW76" s="2" t="s">
        <v>142</v>
      </c>
      <c r="GX76" s="2" t="s">
        <v>142</v>
      </c>
      <c r="GY76" s="2" t="s">
        <v>142</v>
      </c>
      <c r="GZ76" s="2" t="s">
        <v>142</v>
      </c>
      <c r="HA76" s="2" t="s">
        <v>142</v>
      </c>
      <c r="HB76" s="4"/>
      <c r="HC76" s="8"/>
      <c r="HD76" s="4"/>
      <c r="HE76" s="8"/>
      <c r="HF76" s="7"/>
      <c r="HG76" s="7"/>
      <c r="HH76" s="2" t="s">
        <v>142</v>
      </c>
      <c r="HI76" s="2" t="s">
        <v>142</v>
      </c>
      <c r="HJ76" s="2" t="s">
        <v>142</v>
      </c>
      <c r="HK76" s="2" t="s">
        <v>142</v>
      </c>
      <c r="HL76" s="2" t="s">
        <v>142</v>
      </c>
      <c r="HM76" s="2" t="s">
        <v>142</v>
      </c>
      <c r="HN76" s="2" t="s">
        <v>142</v>
      </c>
      <c r="HO76" s="4"/>
      <c r="HP76" s="8"/>
      <c r="HQ76" s="4"/>
      <c r="HR76" s="8"/>
      <c r="HS76" s="7"/>
      <c r="HT76" s="7"/>
      <c r="HU76" s="2" t="s">
        <v>142</v>
      </c>
      <c r="HV76" s="2" t="s">
        <v>142</v>
      </c>
      <c r="HW76" s="2" t="s">
        <v>142</v>
      </c>
      <c r="HX76" s="2" t="s">
        <v>142</v>
      </c>
      <c r="HY76" s="2" t="s">
        <v>142</v>
      </c>
      <c r="HZ76" s="2" t="s">
        <v>142</v>
      </c>
      <c r="IA76" s="2" t="s">
        <v>142</v>
      </c>
      <c r="IB76" s="4"/>
      <c r="IC76" s="8"/>
      <c r="ID76" s="4"/>
      <c r="IE76" s="8"/>
      <c r="IF76" s="7"/>
      <c r="IG76" s="7"/>
      <c r="IH76" s="2" t="s">
        <v>142</v>
      </c>
      <c r="II76" s="2" t="s">
        <v>142</v>
      </c>
      <c r="IJ76" s="2" t="s">
        <v>142</v>
      </c>
      <c r="IK76" s="2" t="s">
        <v>142</v>
      </c>
      <c r="IL76" s="2" t="s">
        <v>142</v>
      </c>
      <c r="IM76" s="2" t="s">
        <v>142</v>
      </c>
      <c r="IN76" s="2" t="s">
        <v>142</v>
      </c>
      <c r="IO76" s="4"/>
      <c r="IP76" s="8"/>
      <c r="IQ76" s="4"/>
      <c r="IR76" s="8"/>
      <c r="IS76" s="7"/>
      <c r="IT76" s="7"/>
      <c r="IU76" s="2" t="s">
        <v>142</v>
      </c>
      <c r="IV76" s="2" t="s">
        <v>142</v>
      </c>
      <c r="IW76" s="2" t="s">
        <v>142</v>
      </c>
      <c r="IX76" s="2" t="s">
        <v>142</v>
      </c>
      <c r="IY76" s="2" t="s">
        <v>142</v>
      </c>
      <c r="IZ76" s="2" t="s">
        <v>142</v>
      </c>
      <c r="JA76" s="2" t="s">
        <v>142</v>
      </c>
      <c r="JB76" s="4"/>
      <c r="JC76" s="8"/>
      <c r="JD76" s="4"/>
      <c r="JE76" s="8"/>
      <c r="JF76" s="7"/>
      <c r="JG76" s="7"/>
      <c r="JH76" s="2" t="s">
        <v>148</v>
      </c>
      <c r="JI76" s="2" t="s">
        <v>325</v>
      </c>
      <c r="JJ76" s="2" t="s">
        <v>227</v>
      </c>
      <c r="JK76" s="2" t="s">
        <v>142</v>
      </c>
      <c r="JL76" s="2" t="s">
        <v>151</v>
      </c>
      <c r="JM76" s="2" t="s">
        <v>151</v>
      </c>
      <c r="JN76" s="2" t="s">
        <v>142</v>
      </c>
      <c r="JO76" s="4"/>
      <c r="JP76" s="8"/>
      <c r="JQ76" s="4"/>
      <c r="JR76" s="8"/>
      <c r="JS76" s="7"/>
      <c r="JT76" s="7"/>
      <c r="JU76" s="2" t="s">
        <v>142</v>
      </c>
      <c r="JV76" s="2" t="s">
        <v>142</v>
      </c>
      <c r="JW76" s="2" t="s">
        <v>142</v>
      </c>
      <c r="JX76" s="2" t="s">
        <v>142</v>
      </c>
      <c r="JY76" s="2" t="s">
        <v>142</v>
      </c>
      <c r="JZ76" s="2" t="s">
        <v>142</v>
      </c>
      <c r="KA76" s="2" t="s">
        <v>142</v>
      </c>
      <c r="KB76" s="4"/>
      <c r="KC76" s="8"/>
      <c r="KD76" s="4"/>
      <c r="KE76" s="8"/>
      <c r="KF76" s="7"/>
      <c r="KG76" s="7"/>
      <c r="KH76" s="2" t="s">
        <v>142</v>
      </c>
      <c r="KI76" s="2" t="s">
        <v>142</v>
      </c>
      <c r="KJ76" s="2" t="s">
        <v>142</v>
      </c>
      <c r="KK76" s="2" t="s">
        <v>142</v>
      </c>
      <c r="KL76" s="2" t="s">
        <v>142</v>
      </c>
      <c r="KM76" s="2" t="s">
        <v>142</v>
      </c>
      <c r="KN76" s="2" t="s">
        <v>142</v>
      </c>
      <c r="KO76" s="4"/>
      <c r="KP76" s="8"/>
      <c r="KQ76" s="4"/>
      <c r="KR76" s="8"/>
      <c r="KS76" s="7"/>
      <c r="KT76" s="7"/>
      <c r="KU76" s="2" t="s">
        <v>148</v>
      </c>
      <c r="KV76" s="2" t="s">
        <v>325</v>
      </c>
      <c r="KW76" s="2" t="s">
        <v>208</v>
      </c>
      <c r="KX76" s="2" t="s">
        <v>676</v>
      </c>
      <c r="KY76" s="2" t="s">
        <v>151</v>
      </c>
      <c r="KZ76" s="2" t="s">
        <v>151</v>
      </c>
      <c r="LA76" s="2" t="s">
        <v>142</v>
      </c>
      <c r="LB76" s="4"/>
      <c r="LC76" s="8"/>
      <c r="LD76" s="4"/>
      <c r="LE76" s="8"/>
      <c r="LF76" s="7"/>
      <c r="LG76" s="7"/>
      <c r="LH76" s="2" t="s">
        <v>142</v>
      </c>
      <c r="LI76" s="2" t="s">
        <v>142</v>
      </c>
      <c r="LJ76" s="2" t="s">
        <v>142</v>
      </c>
      <c r="LK76" s="2" t="s">
        <v>142</v>
      </c>
      <c r="LL76" s="2" t="s">
        <v>142</v>
      </c>
      <c r="LM76" s="2" t="s">
        <v>142</v>
      </c>
      <c r="LN76" s="2" t="s">
        <v>142</v>
      </c>
      <c r="LO76" s="4"/>
      <c r="LP76" s="8"/>
      <c r="LQ76" s="4"/>
      <c r="LR76" s="8"/>
      <c r="LS76" s="7"/>
      <c r="LT76" s="7"/>
      <c r="LU76" s="2" t="s">
        <v>142</v>
      </c>
      <c r="LV76" s="2" t="s">
        <v>142</v>
      </c>
      <c r="LW76" s="2" t="s">
        <v>142</v>
      </c>
      <c r="LX76" s="2" t="s">
        <v>142</v>
      </c>
      <c r="LY76" s="2" t="s">
        <v>142</v>
      </c>
      <c r="LZ76" s="2" t="s">
        <v>142</v>
      </c>
      <c r="MA76" s="2" t="s">
        <v>142</v>
      </c>
      <c r="MB76" s="4"/>
      <c r="MC76" s="8"/>
      <c r="MD76" s="4"/>
      <c r="ME76" s="8"/>
      <c r="MF76" s="7"/>
      <c r="MG76" s="7"/>
      <c r="MH76" s="2" t="s">
        <v>142</v>
      </c>
      <c r="MI76" s="2" t="s">
        <v>142</v>
      </c>
      <c r="MJ76" s="2" t="s">
        <v>142</v>
      </c>
      <c r="MK76" s="2" t="s">
        <v>142</v>
      </c>
      <c r="ML76" s="2" t="s">
        <v>142</v>
      </c>
      <c r="MM76" s="2" t="s">
        <v>142</v>
      </c>
      <c r="MN76" s="2" t="s">
        <v>142</v>
      </c>
      <c r="MO76" s="4"/>
      <c r="MP76" s="8"/>
      <c r="MQ76" s="4"/>
      <c r="MR76" s="8"/>
      <c r="MS76" s="7"/>
      <c r="MT76" s="7"/>
      <c r="MU76" s="2" t="s">
        <v>142</v>
      </c>
      <c r="MV76" s="2" t="s">
        <v>142</v>
      </c>
      <c r="MW76" s="2" t="s">
        <v>142</v>
      </c>
      <c r="MX76" s="2" t="s">
        <v>142</v>
      </c>
      <c r="MY76" s="2" t="s">
        <v>142</v>
      </c>
      <c r="MZ76" s="2" t="s">
        <v>142</v>
      </c>
      <c r="NA76" s="2" t="s">
        <v>142</v>
      </c>
      <c r="NB76" s="4"/>
      <c r="NC76" s="8"/>
      <c r="ND76" s="4"/>
      <c r="NE76" s="8"/>
      <c r="NF76" s="7"/>
      <c r="NG76" s="7"/>
      <c r="NH76" s="2" t="s">
        <v>142</v>
      </c>
      <c r="NI76" s="2" t="s">
        <v>142</v>
      </c>
      <c r="NJ76" s="2" t="s">
        <v>142</v>
      </c>
      <c r="NK76" s="2" t="s">
        <v>142</v>
      </c>
      <c r="NL76" s="2" t="s">
        <v>142</v>
      </c>
      <c r="NM76" s="2" t="s">
        <v>142</v>
      </c>
      <c r="NN76" s="2" t="s">
        <v>142</v>
      </c>
      <c r="NO76" s="4"/>
      <c r="NP76" s="8"/>
      <c r="NQ76" s="4"/>
      <c r="NR76" s="8"/>
      <c r="NS76" s="7"/>
      <c r="NT76" s="7"/>
      <c r="NU76" s="2" t="s">
        <v>142</v>
      </c>
      <c r="NV76" s="2" t="s">
        <v>142</v>
      </c>
      <c r="NW76" s="2" t="s">
        <v>142</v>
      </c>
      <c r="NX76" s="2" t="s">
        <v>142</v>
      </c>
      <c r="NY76" s="2" t="s">
        <v>142</v>
      </c>
      <c r="NZ76" s="2" t="s">
        <v>142</v>
      </c>
      <c r="OA76" s="2" t="s">
        <v>142</v>
      </c>
      <c r="OB76" s="4"/>
      <c r="OC76" s="8"/>
      <c r="OD76" s="4"/>
      <c r="OE76" s="8"/>
      <c r="OF76" s="7"/>
      <c r="OG76" s="7"/>
      <c r="OH76" s="2" t="s">
        <v>142</v>
      </c>
      <c r="OI76" s="2" t="s">
        <v>142</v>
      </c>
      <c r="OJ76" s="2" t="s">
        <v>142</v>
      </c>
      <c r="OK76" s="2" t="s">
        <v>142</v>
      </c>
      <c r="OL76" s="2" t="s">
        <v>142</v>
      </c>
      <c r="OM76" s="2" t="s">
        <v>142</v>
      </c>
      <c r="ON76" s="2" t="s">
        <v>142</v>
      </c>
      <c r="OO76" s="4"/>
      <c r="OP76" s="8"/>
      <c r="OQ76" s="4"/>
      <c r="OR76" s="8"/>
      <c r="OS76" s="7"/>
      <c r="OT76" s="7"/>
      <c r="OU76" s="2" t="s">
        <v>238</v>
      </c>
      <c r="OV76" s="2" t="s">
        <v>325</v>
      </c>
      <c r="OW76" s="2" t="s">
        <v>142</v>
      </c>
      <c r="OX76" s="2" t="s">
        <v>142</v>
      </c>
      <c r="OY76" s="2" t="s">
        <v>151</v>
      </c>
      <c r="OZ76" s="2" t="s">
        <v>151</v>
      </c>
      <c r="PA76" s="2" t="s">
        <v>142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</row>
    <row r="77">
      <c r="A77" s="2" t="s">
        <v>677</v>
      </c>
      <c r="B77" s="2" t="s">
        <v>131</v>
      </c>
      <c r="C77" s="2" t="s">
        <v>626</v>
      </c>
      <c r="D77" s="2" t="s">
        <v>547</v>
      </c>
      <c r="E77" s="2" t="s">
        <v>548</v>
      </c>
      <c r="F77" s="2" t="s">
        <v>678</v>
      </c>
      <c r="G77" s="2" t="s">
        <v>678</v>
      </c>
      <c r="H77" s="2" t="s">
        <v>678</v>
      </c>
      <c r="I77" s="2" t="s">
        <v>679</v>
      </c>
      <c r="J77" s="2" t="s">
        <v>551</v>
      </c>
      <c r="K77" s="2" t="s">
        <v>680</v>
      </c>
      <c r="L77" s="3">
        <v>102.14</v>
      </c>
      <c r="M77" s="3">
        <v>107.25</v>
      </c>
      <c r="N77" s="3">
        <v>299.99</v>
      </c>
      <c r="O77" s="2" t="s">
        <v>322</v>
      </c>
      <c r="P77" s="2" t="s">
        <v>553</v>
      </c>
      <c r="Q77" s="2" t="s">
        <v>141</v>
      </c>
      <c r="R77" s="2" t="s">
        <v>142</v>
      </c>
      <c r="S77" s="2" t="s">
        <v>142</v>
      </c>
      <c r="T77" s="2" t="s">
        <v>681</v>
      </c>
      <c r="U77" s="2" t="s">
        <v>142</v>
      </c>
      <c r="V77" s="2" t="s">
        <v>375</v>
      </c>
      <c r="W77" s="2" t="s">
        <v>555</v>
      </c>
      <c r="X77" s="2" t="s">
        <v>142</v>
      </c>
      <c r="Y77" s="2" t="s">
        <v>582</v>
      </c>
      <c r="Z77" s="4"/>
      <c r="AA77" s="4">
        <f>=ROUNDDOWN({0},0)</f>
      </c>
      <c r="AB77" s="5">
        <v>1</v>
      </c>
      <c r="AC77" s="2" t="s">
        <v>142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142</v>
      </c>
      <c r="AM77" s="4"/>
      <c r="AN77" s="4"/>
      <c r="AO77" s="7"/>
      <c r="AP77" s="4"/>
      <c r="AQ77" s="8"/>
      <c r="AR77" s="4">
        <v>3</v>
      </c>
      <c r="AS77" s="8">
        <v>180.18</v>
      </c>
      <c r="AT77" s="7">
        <v>-1</v>
      </c>
      <c r="AU77" s="7">
        <v>-1</v>
      </c>
      <c r="AV77" s="4" t="s">
        <v>142</v>
      </c>
      <c r="AW77" s="8" t="s">
        <v>142</v>
      </c>
      <c r="AX77" s="4">
        <v>10</v>
      </c>
      <c r="AY77" s="8">
        <v>815.1</v>
      </c>
      <c r="AZ77" s="7" t="s">
        <v>142</v>
      </c>
      <c r="BA77" s="7" t="s">
        <v>142</v>
      </c>
      <c r="BB77" s="7"/>
      <c r="BC77" s="4" t="s">
        <v>142</v>
      </c>
      <c r="BD77" s="8" t="s">
        <v>142</v>
      </c>
      <c r="BE77" s="4">
        <v>10</v>
      </c>
      <c r="BF77" s="8">
        <v>815.1</v>
      </c>
      <c r="BG77" s="7" t="s">
        <v>142</v>
      </c>
      <c r="BH77" s="7" t="s">
        <v>142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148</v>
      </c>
      <c r="BV77" s="2" t="s">
        <v>325</v>
      </c>
      <c r="BW77" s="2" t="s">
        <v>582</v>
      </c>
      <c r="BX77" s="2" t="s">
        <v>357</v>
      </c>
      <c r="BY77" s="2" t="s">
        <v>151</v>
      </c>
      <c r="BZ77" s="2" t="s">
        <v>151</v>
      </c>
      <c r="CA77" s="2" t="s">
        <v>142</v>
      </c>
      <c r="CB77" s="4"/>
      <c r="CC77" s="8"/>
      <c r="CD77" s="4"/>
      <c r="CE77" s="8"/>
      <c r="CF77" s="7"/>
      <c r="CG77" s="7"/>
      <c r="CH77" s="2" t="s">
        <v>148</v>
      </c>
      <c r="CI77" s="2" t="s">
        <v>325</v>
      </c>
      <c r="CJ77" s="2" t="s">
        <v>378</v>
      </c>
      <c r="CK77" s="2" t="s">
        <v>643</v>
      </c>
      <c r="CL77" s="2" t="s">
        <v>151</v>
      </c>
      <c r="CM77" s="2" t="s">
        <v>151</v>
      </c>
      <c r="CN77" s="2" t="s">
        <v>142</v>
      </c>
      <c r="CO77" s="4"/>
      <c r="CP77" s="8"/>
      <c r="CQ77" s="4"/>
      <c r="CR77" s="8"/>
      <c r="CS77" s="7"/>
      <c r="CT77" s="7"/>
      <c r="CU77" s="2" t="s">
        <v>238</v>
      </c>
      <c r="CV77" s="2" t="s">
        <v>325</v>
      </c>
      <c r="CW77" s="2" t="s">
        <v>142</v>
      </c>
      <c r="CX77" s="2" t="s">
        <v>142</v>
      </c>
      <c r="CY77" s="2" t="s">
        <v>151</v>
      </c>
      <c r="CZ77" s="2" t="s">
        <v>151</v>
      </c>
      <c r="DA77" s="2" t="s">
        <v>142</v>
      </c>
      <c r="DB77" s="4"/>
      <c r="DC77" s="8"/>
      <c r="DD77" s="4"/>
      <c r="DE77" s="8"/>
      <c r="DF77" s="7"/>
      <c r="DG77" s="7"/>
      <c r="DH77" s="2" t="s">
        <v>148</v>
      </c>
      <c r="DI77" s="2" t="s">
        <v>325</v>
      </c>
      <c r="DJ77" s="2" t="s">
        <v>614</v>
      </c>
      <c r="DK77" s="2" t="s">
        <v>268</v>
      </c>
      <c r="DL77" s="2" t="s">
        <v>151</v>
      </c>
      <c r="DM77" s="2" t="s">
        <v>151</v>
      </c>
      <c r="DN77" s="2" t="s">
        <v>142</v>
      </c>
      <c r="DO77" s="4"/>
      <c r="DP77" s="8"/>
      <c r="DQ77" s="4">
        <v>3</v>
      </c>
      <c r="DR77" s="8">
        <v>180.18</v>
      </c>
      <c r="DS77" s="7">
        <v>-1</v>
      </c>
      <c r="DT77" s="7">
        <v>-1</v>
      </c>
      <c r="DU77" s="2" t="s">
        <v>148</v>
      </c>
      <c r="DV77" s="2" t="s">
        <v>325</v>
      </c>
      <c r="DW77" s="2" t="s">
        <v>197</v>
      </c>
      <c r="DX77" s="2" t="s">
        <v>399</v>
      </c>
      <c r="DY77" s="2" t="s">
        <v>328</v>
      </c>
      <c r="DZ77" s="2" t="s">
        <v>151</v>
      </c>
      <c r="EA77" s="2" t="s">
        <v>142</v>
      </c>
      <c r="EB77" s="4"/>
      <c r="EC77" s="8"/>
      <c r="ED77" s="4"/>
      <c r="EE77" s="8"/>
      <c r="EF77" s="7"/>
      <c r="EG77" s="7"/>
      <c r="EH77" s="2" t="s">
        <v>148</v>
      </c>
      <c r="EI77" s="2" t="s">
        <v>325</v>
      </c>
      <c r="EJ77" s="2" t="s">
        <v>199</v>
      </c>
      <c r="EK77" s="2" t="s">
        <v>611</v>
      </c>
      <c r="EL77" s="2" t="s">
        <v>151</v>
      </c>
      <c r="EM77" s="2" t="s">
        <v>151</v>
      </c>
      <c r="EN77" s="2" t="s">
        <v>142</v>
      </c>
      <c r="EO77" s="4"/>
      <c r="EP77" s="8"/>
      <c r="EQ77" s="4"/>
      <c r="ER77" s="8"/>
      <c r="ES77" s="7"/>
      <c r="ET77" s="7"/>
      <c r="EU77" s="2" t="s">
        <v>177</v>
      </c>
      <c r="EV77" s="2" t="s">
        <v>325</v>
      </c>
      <c r="EW77" s="2" t="s">
        <v>142</v>
      </c>
      <c r="EX77" s="2" t="s">
        <v>142</v>
      </c>
      <c r="EY77" s="2" t="s">
        <v>151</v>
      </c>
      <c r="EZ77" s="2" t="s">
        <v>151</v>
      </c>
      <c r="FA77" s="2" t="s">
        <v>142</v>
      </c>
      <c r="FB77" s="4"/>
      <c r="FC77" s="8"/>
      <c r="FD77" s="4"/>
      <c r="FE77" s="8"/>
      <c r="FF77" s="7"/>
      <c r="FG77" s="7"/>
      <c r="FH77" s="2" t="s">
        <v>148</v>
      </c>
      <c r="FI77" s="2" t="s">
        <v>325</v>
      </c>
      <c r="FJ77" s="2" t="s">
        <v>582</v>
      </c>
      <c r="FK77" s="2" t="s">
        <v>348</v>
      </c>
      <c r="FL77" s="2" t="s">
        <v>151</v>
      </c>
      <c r="FM77" s="2" t="s">
        <v>151</v>
      </c>
      <c r="FN77" s="2" t="s">
        <v>142</v>
      </c>
      <c r="FO77" s="4"/>
      <c r="FP77" s="8"/>
      <c r="FQ77" s="4"/>
      <c r="FR77" s="8"/>
      <c r="FS77" s="7"/>
      <c r="FT77" s="7"/>
      <c r="FU77" s="2" t="s">
        <v>240</v>
      </c>
      <c r="FV77" s="2" t="s">
        <v>325</v>
      </c>
      <c r="FW77" s="2" t="s">
        <v>142</v>
      </c>
      <c r="FX77" s="2" t="s">
        <v>142</v>
      </c>
      <c r="FY77" s="2" t="s">
        <v>151</v>
      </c>
      <c r="FZ77" s="2" t="s">
        <v>151</v>
      </c>
      <c r="GA77" s="2" t="s">
        <v>142</v>
      </c>
      <c r="GB77" s="4"/>
      <c r="GC77" s="8"/>
      <c r="GD77" s="4"/>
      <c r="GE77" s="8"/>
      <c r="GF77" s="7"/>
      <c r="GG77" s="7"/>
      <c r="GH77" s="2" t="s">
        <v>142</v>
      </c>
      <c r="GI77" s="2" t="s">
        <v>142</v>
      </c>
      <c r="GJ77" s="2" t="s">
        <v>142</v>
      </c>
      <c r="GK77" s="2" t="s">
        <v>142</v>
      </c>
      <c r="GL77" s="2" t="s">
        <v>142</v>
      </c>
      <c r="GM77" s="2" t="s">
        <v>142</v>
      </c>
      <c r="GN77" s="2" t="s">
        <v>142</v>
      </c>
      <c r="GO77" s="4"/>
      <c r="GP77" s="8"/>
      <c r="GQ77" s="4"/>
      <c r="GR77" s="8"/>
      <c r="GS77" s="7"/>
      <c r="GT77" s="7"/>
      <c r="GU77" s="2" t="s">
        <v>142</v>
      </c>
      <c r="GV77" s="2" t="s">
        <v>142</v>
      </c>
      <c r="GW77" s="2" t="s">
        <v>142</v>
      </c>
      <c r="GX77" s="2" t="s">
        <v>142</v>
      </c>
      <c r="GY77" s="2" t="s">
        <v>142</v>
      </c>
      <c r="GZ77" s="2" t="s">
        <v>142</v>
      </c>
      <c r="HA77" s="2" t="s">
        <v>142</v>
      </c>
      <c r="HB77" s="4"/>
      <c r="HC77" s="8"/>
      <c r="HD77" s="4"/>
      <c r="HE77" s="8"/>
      <c r="HF77" s="7"/>
      <c r="HG77" s="7"/>
      <c r="HH77" s="2" t="s">
        <v>142</v>
      </c>
      <c r="HI77" s="2" t="s">
        <v>142</v>
      </c>
      <c r="HJ77" s="2" t="s">
        <v>142</v>
      </c>
      <c r="HK77" s="2" t="s">
        <v>142</v>
      </c>
      <c r="HL77" s="2" t="s">
        <v>142</v>
      </c>
      <c r="HM77" s="2" t="s">
        <v>142</v>
      </c>
      <c r="HN77" s="2" t="s">
        <v>142</v>
      </c>
      <c r="HO77" s="4"/>
      <c r="HP77" s="8"/>
      <c r="HQ77" s="4"/>
      <c r="HR77" s="8"/>
      <c r="HS77" s="7"/>
      <c r="HT77" s="7"/>
      <c r="HU77" s="2" t="s">
        <v>142</v>
      </c>
      <c r="HV77" s="2" t="s">
        <v>142</v>
      </c>
      <c r="HW77" s="2" t="s">
        <v>142</v>
      </c>
      <c r="HX77" s="2" t="s">
        <v>142</v>
      </c>
      <c r="HY77" s="2" t="s">
        <v>142</v>
      </c>
      <c r="HZ77" s="2" t="s">
        <v>142</v>
      </c>
      <c r="IA77" s="2" t="s">
        <v>142</v>
      </c>
      <c r="IB77" s="4"/>
      <c r="IC77" s="8"/>
      <c r="ID77" s="4"/>
      <c r="IE77" s="8"/>
      <c r="IF77" s="7"/>
      <c r="IG77" s="7"/>
      <c r="IH77" s="2" t="s">
        <v>142</v>
      </c>
      <c r="II77" s="2" t="s">
        <v>142</v>
      </c>
      <c r="IJ77" s="2" t="s">
        <v>142</v>
      </c>
      <c r="IK77" s="2" t="s">
        <v>142</v>
      </c>
      <c r="IL77" s="2" t="s">
        <v>142</v>
      </c>
      <c r="IM77" s="2" t="s">
        <v>142</v>
      </c>
      <c r="IN77" s="2" t="s">
        <v>142</v>
      </c>
      <c r="IO77" s="4"/>
      <c r="IP77" s="8"/>
      <c r="IQ77" s="4"/>
      <c r="IR77" s="8"/>
      <c r="IS77" s="7"/>
      <c r="IT77" s="7"/>
      <c r="IU77" s="2" t="s">
        <v>142</v>
      </c>
      <c r="IV77" s="2" t="s">
        <v>142</v>
      </c>
      <c r="IW77" s="2" t="s">
        <v>142</v>
      </c>
      <c r="IX77" s="2" t="s">
        <v>142</v>
      </c>
      <c r="IY77" s="2" t="s">
        <v>142</v>
      </c>
      <c r="IZ77" s="2" t="s">
        <v>142</v>
      </c>
      <c r="JA77" s="2" t="s">
        <v>142</v>
      </c>
      <c r="JB77" s="4"/>
      <c r="JC77" s="8"/>
      <c r="JD77" s="4"/>
      <c r="JE77" s="8"/>
      <c r="JF77" s="7"/>
      <c r="JG77" s="7"/>
      <c r="JH77" s="2" t="s">
        <v>148</v>
      </c>
      <c r="JI77" s="2" t="s">
        <v>325</v>
      </c>
      <c r="JJ77" s="2" t="s">
        <v>227</v>
      </c>
      <c r="JK77" s="2" t="s">
        <v>142</v>
      </c>
      <c r="JL77" s="2" t="s">
        <v>151</v>
      </c>
      <c r="JM77" s="2" t="s">
        <v>151</v>
      </c>
      <c r="JN77" s="2" t="s">
        <v>142</v>
      </c>
      <c r="JO77" s="4"/>
      <c r="JP77" s="8"/>
      <c r="JQ77" s="4"/>
      <c r="JR77" s="8"/>
      <c r="JS77" s="7"/>
      <c r="JT77" s="7"/>
      <c r="JU77" s="2" t="s">
        <v>142</v>
      </c>
      <c r="JV77" s="2" t="s">
        <v>142</v>
      </c>
      <c r="JW77" s="2" t="s">
        <v>142</v>
      </c>
      <c r="JX77" s="2" t="s">
        <v>142</v>
      </c>
      <c r="JY77" s="2" t="s">
        <v>142</v>
      </c>
      <c r="JZ77" s="2" t="s">
        <v>142</v>
      </c>
      <c r="KA77" s="2" t="s">
        <v>142</v>
      </c>
      <c r="KB77" s="4"/>
      <c r="KC77" s="8"/>
      <c r="KD77" s="4"/>
      <c r="KE77" s="8"/>
      <c r="KF77" s="7"/>
      <c r="KG77" s="7"/>
      <c r="KH77" s="2" t="s">
        <v>142</v>
      </c>
      <c r="KI77" s="2" t="s">
        <v>142</v>
      </c>
      <c r="KJ77" s="2" t="s">
        <v>142</v>
      </c>
      <c r="KK77" s="2" t="s">
        <v>142</v>
      </c>
      <c r="KL77" s="2" t="s">
        <v>142</v>
      </c>
      <c r="KM77" s="2" t="s">
        <v>142</v>
      </c>
      <c r="KN77" s="2" t="s">
        <v>142</v>
      </c>
      <c r="KO77" s="4"/>
      <c r="KP77" s="8"/>
      <c r="KQ77" s="4"/>
      <c r="KR77" s="8"/>
      <c r="KS77" s="7"/>
      <c r="KT77" s="7"/>
      <c r="KU77" s="2" t="s">
        <v>148</v>
      </c>
      <c r="KV77" s="2" t="s">
        <v>325</v>
      </c>
      <c r="KW77" s="2" t="s">
        <v>208</v>
      </c>
      <c r="KX77" s="2" t="s">
        <v>142</v>
      </c>
      <c r="KY77" s="2" t="s">
        <v>151</v>
      </c>
      <c r="KZ77" s="2" t="s">
        <v>151</v>
      </c>
      <c r="LA77" s="2" t="s">
        <v>142</v>
      </c>
      <c r="LB77" s="4"/>
      <c r="LC77" s="8"/>
      <c r="LD77" s="4"/>
      <c r="LE77" s="8"/>
      <c r="LF77" s="7"/>
      <c r="LG77" s="7"/>
      <c r="LH77" s="2" t="s">
        <v>142</v>
      </c>
      <c r="LI77" s="2" t="s">
        <v>142</v>
      </c>
      <c r="LJ77" s="2" t="s">
        <v>142</v>
      </c>
      <c r="LK77" s="2" t="s">
        <v>142</v>
      </c>
      <c r="LL77" s="2" t="s">
        <v>142</v>
      </c>
      <c r="LM77" s="2" t="s">
        <v>142</v>
      </c>
      <c r="LN77" s="2" t="s">
        <v>142</v>
      </c>
      <c r="LO77" s="4"/>
      <c r="LP77" s="8"/>
      <c r="LQ77" s="4"/>
      <c r="LR77" s="8"/>
      <c r="LS77" s="7"/>
      <c r="LT77" s="7"/>
      <c r="LU77" s="2" t="s">
        <v>142</v>
      </c>
      <c r="LV77" s="2" t="s">
        <v>142</v>
      </c>
      <c r="LW77" s="2" t="s">
        <v>142</v>
      </c>
      <c r="LX77" s="2" t="s">
        <v>142</v>
      </c>
      <c r="LY77" s="2" t="s">
        <v>142</v>
      </c>
      <c r="LZ77" s="2" t="s">
        <v>142</v>
      </c>
      <c r="MA77" s="2" t="s">
        <v>142</v>
      </c>
      <c r="MB77" s="4"/>
      <c r="MC77" s="8"/>
      <c r="MD77" s="4"/>
      <c r="ME77" s="8"/>
      <c r="MF77" s="7"/>
      <c r="MG77" s="7"/>
      <c r="MH77" s="2" t="s">
        <v>142</v>
      </c>
      <c r="MI77" s="2" t="s">
        <v>142</v>
      </c>
      <c r="MJ77" s="2" t="s">
        <v>142</v>
      </c>
      <c r="MK77" s="2" t="s">
        <v>142</v>
      </c>
      <c r="ML77" s="2" t="s">
        <v>142</v>
      </c>
      <c r="MM77" s="2" t="s">
        <v>142</v>
      </c>
      <c r="MN77" s="2" t="s">
        <v>142</v>
      </c>
      <c r="MO77" s="4"/>
      <c r="MP77" s="8"/>
      <c r="MQ77" s="4"/>
      <c r="MR77" s="8"/>
      <c r="MS77" s="7"/>
      <c r="MT77" s="7"/>
      <c r="MU77" s="2" t="s">
        <v>142</v>
      </c>
      <c r="MV77" s="2" t="s">
        <v>142</v>
      </c>
      <c r="MW77" s="2" t="s">
        <v>142</v>
      </c>
      <c r="MX77" s="2" t="s">
        <v>142</v>
      </c>
      <c r="MY77" s="2" t="s">
        <v>142</v>
      </c>
      <c r="MZ77" s="2" t="s">
        <v>142</v>
      </c>
      <c r="NA77" s="2" t="s">
        <v>142</v>
      </c>
      <c r="NB77" s="4"/>
      <c r="NC77" s="8"/>
      <c r="ND77" s="4"/>
      <c r="NE77" s="8"/>
      <c r="NF77" s="7"/>
      <c r="NG77" s="7"/>
      <c r="NH77" s="2" t="s">
        <v>142</v>
      </c>
      <c r="NI77" s="2" t="s">
        <v>142</v>
      </c>
      <c r="NJ77" s="2" t="s">
        <v>142</v>
      </c>
      <c r="NK77" s="2" t="s">
        <v>142</v>
      </c>
      <c r="NL77" s="2" t="s">
        <v>142</v>
      </c>
      <c r="NM77" s="2" t="s">
        <v>142</v>
      </c>
      <c r="NN77" s="2" t="s">
        <v>142</v>
      </c>
      <c r="NO77" s="4"/>
      <c r="NP77" s="8"/>
      <c r="NQ77" s="4"/>
      <c r="NR77" s="8"/>
      <c r="NS77" s="7"/>
      <c r="NT77" s="7"/>
      <c r="NU77" s="2" t="s">
        <v>142</v>
      </c>
      <c r="NV77" s="2" t="s">
        <v>142</v>
      </c>
      <c r="NW77" s="2" t="s">
        <v>142</v>
      </c>
      <c r="NX77" s="2" t="s">
        <v>142</v>
      </c>
      <c r="NY77" s="2" t="s">
        <v>142</v>
      </c>
      <c r="NZ77" s="2" t="s">
        <v>142</v>
      </c>
      <c r="OA77" s="2" t="s">
        <v>142</v>
      </c>
      <c r="OB77" s="4"/>
      <c r="OC77" s="8"/>
      <c r="OD77" s="4"/>
      <c r="OE77" s="8"/>
      <c r="OF77" s="7"/>
      <c r="OG77" s="7"/>
      <c r="OH77" s="2" t="s">
        <v>142</v>
      </c>
      <c r="OI77" s="2" t="s">
        <v>142</v>
      </c>
      <c r="OJ77" s="2" t="s">
        <v>142</v>
      </c>
      <c r="OK77" s="2" t="s">
        <v>142</v>
      </c>
      <c r="OL77" s="2" t="s">
        <v>142</v>
      </c>
      <c r="OM77" s="2" t="s">
        <v>142</v>
      </c>
      <c r="ON77" s="2" t="s">
        <v>142</v>
      </c>
      <c r="OO77" s="4"/>
      <c r="OP77" s="8"/>
      <c r="OQ77" s="4"/>
      <c r="OR77" s="8"/>
      <c r="OS77" s="7"/>
      <c r="OT77" s="7"/>
      <c r="OU77" s="2" t="s">
        <v>238</v>
      </c>
      <c r="OV77" s="2" t="s">
        <v>325</v>
      </c>
      <c r="OW77" s="2" t="s">
        <v>142</v>
      </c>
      <c r="OX77" s="2" t="s">
        <v>142</v>
      </c>
      <c r="OY77" s="2" t="s">
        <v>151</v>
      </c>
      <c r="OZ77" s="2" t="s">
        <v>151</v>
      </c>
      <c r="PA77" s="2" t="s">
        <v>142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</row>
    <row r="78">
      <c r="A78" s="2" t="s">
        <v>682</v>
      </c>
      <c r="B78" s="2" t="s">
        <v>131</v>
      </c>
      <c r="C78" s="2" t="s">
        <v>626</v>
      </c>
      <c r="D78" s="2" t="s">
        <v>547</v>
      </c>
      <c r="E78" s="2" t="s">
        <v>548</v>
      </c>
      <c r="F78" s="2" t="s">
        <v>678</v>
      </c>
      <c r="G78" s="2" t="s">
        <v>678</v>
      </c>
      <c r="H78" s="2" t="s">
        <v>678</v>
      </c>
      <c r="I78" s="2" t="s">
        <v>679</v>
      </c>
      <c r="J78" s="2" t="s">
        <v>563</v>
      </c>
      <c r="K78" s="2" t="s">
        <v>680</v>
      </c>
      <c r="L78" s="3">
        <v>136.19</v>
      </c>
      <c r="M78" s="3">
        <v>143</v>
      </c>
      <c r="N78" s="3">
        <v>399.99</v>
      </c>
      <c r="O78" s="2" t="s">
        <v>322</v>
      </c>
      <c r="P78" s="2" t="s">
        <v>553</v>
      </c>
      <c r="Q78" s="2" t="s">
        <v>141</v>
      </c>
      <c r="R78" s="2" t="s">
        <v>142</v>
      </c>
      <c r="S78" s="2" t="s">
        <v>142</v>
      </c>
      <c r="T78" s="2" t="s">
        <v>681</v>
      </c>
      <c r="U78" s="2" t="s">
        <v>142</v>
      </c>
      <c r="V78" s="2" t="s">
        <v>375</v>
      </c>
      <c r="W78" s="2" t="s">
        <v>555</v>
      </c>
      <c r="X78" s="2" t="s">
        <v>142</v>
      </c>
      <c r="Y78" s="2" t="s">
        <v>582</v>
      </c>
      <c r="Z78" s="4"/>
      <c r="AA78" s="4">
        <f>=ROUNDDOWN({0},0)</f>
      </c>
      <c r="AB78" s="5">
        <v>1</v>
      </c>
      <c r="AC78" s="2" t="s">
        <v>142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142</v>
      </c>
      <c r="AM78" s="4"/>
      <c r="AN78" s="4"/>
      <c r="AO78" s="7"/>
      <c r="AP78" s="4"/>
      <c r="AQ78" s="8"/>
      <c r="AR78" s="4">
        <v>7</v>
      </c>
      <c r="AS78" s="8">
        <v>634.92</v>
      </c>
      <c r="AT78" s="7">
        <v>-1</v>
      </c>
      <c r="AU78" s="7">
        <v>-1</v>
      </c>
      <c r="AV78" s="4" t="s">
        <v>142</v>
      </c>
      <c r="AW78" s="8" t="s">
        <v>142</v>
      </c>
      <c r="AX78" s="4" t="s">
        <v>142</v>
      </c>
      <c r="AY78" s="8" t="s">
        <v>142</v>
      </c>
      <c r="AZ78" s="7" t="s">
        <v>142</v>
      </c>
      <c r="BA78" s="7" t="s">
        <v>142</v>
      </c>
      <c r="BB78" s="7"/>
      <c r="BC78" s="4" t="s">
        <v>142</v>
      </c>
      <c r="BD78" s="8" t="s">
        <v>142</v>
      </c>
      <c r="BE78" s="4" t="s">
        <v>142</v>
      </c>
      <c r="BF78" s="8" t="s">
        <v>142</v>
      </c>
      <c r="BG78" s="7" t="s">
        <v>142</v>
      </c>
      <c r="BH78" s="7" t="s">
        <v>142</v>
      </c>
      <c r="BI78" s="7"/>
      <c r="BJ78" s="4"/>
      <c r="BK78" s="8"/>
      <c r="BL78" s="2" t="s">
        <v>683</v>
      </c>
      <c r="BM78" s="7"/>
      <c r="BN78" s="7"/>
      <c r="BO78" s="4"/>
      <c r="BP78" s="8"/>
      <c r="BQ78" s="4"/>
      <c r="BR78" s="8"/>
      <c r="BS78" s="7"/>
      <c r="BT78" s="7"/>
      <c r="BU78" s="2" t="s">
        <v>148</v>
      </c>
      <c r="BV78" s="2" t="s">
        <v>325</v>
      </c>
      <c r="BW78" s="2" t="s">
        <v>582</v>
      </c>
      <c r="BX78" s="2" t="s">
        <v>646</v>
      </c>
      <c r="BY78" s="2" t="s">
        <v>151</v>
      </c>
      <c r="BZ78" s="2" t="s">
        <v>151</v>
      </c>
      <c r="CA78" s="2" t="s">
        <v>142</v>
      </c>
      <c r="CB78" s="4"/>
      <c r="CC78" s="8"/>
      <c r="CD78" s="4">
        <v>1</v>
      </c>
      <c r="CE78" s="8">
        <v>154.44</v>
      </c>
      <c r="CF78" s="7">
        <v>-1</v>
      </c>
      <c r="CG78" s="7">
        <v>-1</v>
      </c>
      <c r="CH78" s="2" t="s">
        <v>148</v>
      </c>
      <c r="CI78" s="2" t="s">
        <v>325</v>
      </c>
      <c r="CJ78" s="2" t="s">
        <v>378</v>
      </c>
      <c r="CK78" s="2" t="s">
        <v>461</v>
      </c>
      <c r="CL78" s="2" t="s">
        <v>151</v>
      </c>
      <c r="CM78" s="2" t="s">
        <v>151</v>
      </c>
      <c r="CN78" s="2" t="s">
        <v>142</v>
      </c>
      <c r="CO78" s="4"/>
      <c r="CP78" s="8"/>
      <c r="CQ78" s="4"/>
      <c r="CR78" s="8"/>
      <c r="CS78" s="7"/>
      <c r="CT78" s="7"/>
      <c r="CU78" s="2" t="s">
        <v>238</v>
      </c>
      <c r="CV78" s="2" t="s">
        <v>325</v>
      </c>
      <c r="CW78" s="2" t="s">
        <v>142</v>
      </c>
      <c r="CX78" s="2" t="s">
        <v>142</v>
      </c>
      <c r="CY78" s="2" t="s">
        <v>151</v>
      </c>
      <c r="CZ78" s="2" t="s">
        <v>151</v>
      </c>
      <c r="DA78" s="2" t="s">
        <v>142</v>
      </c>
      <c r="DB78" s="4"/>
      <c r="DC78" s="8"/>
      <c r="DD78" s="4"/>
      <c r="DE78" s="8"/>
      <c r="DF78" s="7"/>
      <c r="DG78" s="7"/>
      <c r="DH78" s="2" t="s">
        <v>148</v>
      </c>
      <c r="DI78" s="2" t="s">
        <v>325</v>
      </c>
      <c r="DJ78" s="2" t="s">
        <v>614</v>
      </c>
      <c r="DK78" s="2" t="s">
        <v>406</v>
      </c>
      <c r="DL78" s="2" t="s">
        <v>151</v>
      </c>
      <c r="DM78" s="2" t="s">
        <v>151</v>
      </c>
      <c r="DN78" s="2" t="s">
        <v>142</v>
      </c>
      <c r="DO78" s="4"/>
      <c r="DP78" s="8"/>
      <c r="DQ78" s="4">
        <v>6</v>
      </c>
      <c r="DR78" s="8">
        <v>480.48</v>
      </c>
      <c r="DS78" s="7">
        <v>-1</v>
      </c>
      <c r="DT78" s="7">
        <v>-1</v>
      </c>
      <c r="DU78" s="2" t="s">
        <v>148</v>
      </c>
      <c r="DV78" s="2" t="s">
        <v>325</v>
      </c>
      <c r="DW78" s="2" t="s">
        <v>197</v>
      </c>
      <c r="DX78" s="2" t="s">
        <v>157</v>
      </c>
      <c r="DY78" s="2" t="s">
        <v>328</v>
      </c>
      <c r="DZ78" s="2" t="s">
        <v>151</v>
      </c>
      <c r="EA78" s="2" t="s">
        <v>142</v>
      </c>
      <c r="EB78" s="4"/>
      <c r="EC78" s="8"/>
      <c r="ED78" s="4"/>
      <c r="EE78" s="8"/>
      <c r="EF78" s="7"/>
      <c r="EG78" s="7"/>
      <c r="EH78" s="2" t="s">
        <v>148</v>
      </c>
      <c r="EI78" s="2" t="s">
        <v>325</v>
      </c>
      <c r="EJ78" s="2" t="s">
        <v>199</v>
      </c>
      <c r="EK78" s="2" t="s">
        <v>193</v>
      </c>
      <c r="EL78" s="2" t="s">
        <v>151</v>
      </c>
      <c r="EM78" s="2" t="s">
        <v>151</v>
      </c>
      <c r="EN78" s="2" t="s">
        <v>142</v>
      </c>
      <c r="EO78" s="4"/>
      <c r="EP78" s="8"/>
      <c r="EQ78" s="4"/>
      <c r="ER78" s="8"/>
      <c r="ES78" s="7"/>
      <c r="ET78" s="7"/>
      <c r="EU78" s="2" t="s">
        <v>177</v>
      </c>
      <c r="EV78" s="2" t="s">
        <v>325</v>
      </c>
      <c r="EW78" s="2" t="s">
        <v>142</v>
      </c>
      <c r="EX78" s="2" t="s">
        <v>142</v>
      </c>
      <c r="EY78" s="2" t="s">
        <v>151</v>
      </c>
      <c r="EZ78" s="2" t="s">
        <v>151</v>
      </c>
      <c r="FA78" s="2" t="s">
        <v>142</v>
      </c>
      <c r="FB78" s="4"/>
      <c r="FC78" s="8"/>
      <c r="FD78" s="4"/>
      <c r="FE78" s="8"/>
      <c r="FF78" s="7"/>
      <c r="FG78" s="7"/>
      <c r="FH78" s="2" t="s">
        <v>148</v>
      </c>
      <c r="FI78" s="2" t="s">
        <v>325</v>
      </c>
      <c r="FJ78" s="2" t="s">
        <v>582</v>
      </c>
      <c r="FK78" s="2" t="s">
        <v>438</v>
      </c>
      <c r="FL78" s="2" t="s">
        <v>151</v>
      </c>
      <c r="FM78" s="2" t="s">
        <v>151</v>
      </c>
      <c r="FN78" s="2" t="s">
        <v>142</v>
      </c>
      <c r="FO78" s="4"/>
      <c r="FP78" s="8"/>
      <c r="FQ78" s="4"/>
      <c r="FR78" s="8"/>
      <c r="FS78" s="7"/>
      <c r="FT78" s="7"/>
      <c r="FU78" s="2" t="s">
        <v>240</v>
      </c>
      <c r="FV78" s="2" t="s">
        <v>325</v>
      </c>
      <c r="FW78" s="2" t="s">
        <v>142</v>
      </c>
      <c r="FX78" s="2" t="s">
        <v>142</v>
      </c>
      <c r="FY78" s="2" t="s">
        <v>151</v>
      </c>
      <c r="FZ78" s="2" t="s">
        <v>151</v>
      </c>
      <c r="GA78" s="2" t="s">
        <v>142</v>
      </c>
      <c r="GB78" s="4"/>
      <c r="GC78" s="8"/>
      <c r="GD78" s="4"/>
      <c r="GE78" s="8"/>
      <c r="GF78" s="7"/>
      <c r="GG78" s="7"/>
      <c r="GH78" s="2" t="s">
        <v>142</v>
      </c>
      <c r="GI78" s="2" t="s">
        <v>142</v>
      </c>
      <c r="GJ78" s="2" t="s">
        <v>142</v>
      </c>
      <c r="GK78" s="2" t="s">
        <v>142</v>
      </c>
      <c r="GL78" s="2" t="s">
        <v>142</v>
      </c>
      <c r="GM78" s="2" t="s">
        <v>142</v>
      </c>
      <c r="GN78" s="2" t="s">
        <v>142</v>
      </c>
      <c r="GO78" s="4"/>
      <c r="GP78" s="8"/>
      <c r="GQ78" s="4"/>
      <c r="GR78" s="8"/>
      <c r="GS78" s="7"/>
      <c r="GT78" s="7"/>
      <c r="GU78" s="2" t="s">
        <v>142</v>
      </c>
      <c r="GV78" s="2" t="s">
        <v>142</v>
      </c>
      <c r="GW78" s="2" t="s">
        <v>142</v>
      </c>
      <c r="GX78" s="2" t="s">
        <v>142</v>
      </c>
      <c r="GY78" s="2" t="s">
        <v>142</v>
      </c>
      <c r="GZ78" s="2" t="s">
        <v>142</v>
      </c>
      <c r="HA78" s="2" t="s">
        <v>142</v>
      </c>
      <c r="HB78" s="4"/>
      <c r="HC78" s="8"/>
      <c r="HD78" s="4"/>
      <c r="HE78" s="8"/>
      <c r="HF78" s="7"/>
      <c r="HG78" s="7"/>
      <c r="HH78" s="2" t="s">
        <v>142</v>
      </c>
      <c r="HI78" s="2" t="s">
        <v>142</v>
      </c>
      <c r="HJ78" s="2" t="s">
        <v>142</v>
      </c>
      <c r="HK78" s="2" t="s">
        <v>142</v>
      </c>
      <c r="HL78" s="2" t="s">
        <v>142</v>
      </c>
      <c r="HM78" s="2" t="s">
        <v>142</v>
      </c>
      <c r="HN78" s="2" t="s">
        <v>142</v>
      </c>
      <c r="HO78" s="4"/>
      <c r="HP78" s="8"/>
      <c r="HQ78" s="4"/>
      <c r="HR78" s="8"/>
      <c r="HS78" s="7"/>
      <c r="HT78" s="7"/>
      <c r="HU78" s="2" t="s">
        <v>142</v>
      </c>
      <c r="HV78" s="2" t="s">
        <v>142</v>
      </c>
      <c r="HW78" s="2" t="s">
        <v>142</v>
      </c>
      <c r="HX78" s="2" t="s">
        <v>142</v>
      </c>
      <c r="HY78" s="2" t="s">
        <v>142</v>
      </c>
      <c r="HZ78" s="2" t="s">
        <v>142</v>
      </c>
      <c r="IA78" s="2" t="s">
        <v>142</v>
      </c>
      <c r="IB78" s="4"/>
      <c r="IC78" s="8"/>
      <c r="ID78" s="4"/>
      <c r="IE78" s="8"/>
      <c r="IF78" s="7"/>
      <c r="IG78" s="7"/>
      <c r="IH78" s="2" t="s">
        <v>142</v>
      </c>
      <c r="II78" s="2" t="s">
        <v>142</v>
      </c>
      <c r="IJ78" s="2" t="s">
        <v>142</v>
      </c>
      <c r="IK78" s="2" t="s">
        <v>142</v>
      </c>
      <c r="IL78" s="2" t="s">
        <v>142</v>
      </c>
      <c r="IM78" s="2" t="s">
        <v>142</v>
      </c>
      <c r="IN78" s="2" t="s">
        <v>142</v>
      </c>
      <c r="IO78" s="4"/>
      <c r="IP78" s="8"/>
      <c r="IQ78" s="4"/>
      <c r="IR78" s="8"/>
      <c r="IS78" s="7"/>
      <c r="IT78" s="7"/>
      <c r="IU78" s="2" t="s">
        <v>142</v>
      </c>
      <c r="IV78" s="2" t="s">
        <v>142</v>
      </c>
      <c r="IW78" s="2" t="s">
        <v>142</v>
      </c>
      <c r="IX78" s="2" t="s">
        <v>142</v>
      </c>
      <c r="IY78" s="2" t="s">
        <v>142</v>
      </c>
      <c r="IZ78" s="2" t="s">
        <v>142</v>
      </c>
      <c r="JA78" s="2" t="s">
        <v>142</v>
      </c>
      <c r="JB78" s="4"/>
      <c r="JC78" s="8"/>
      <c r="JD78" s="4"/>
      <c r="JE78" s="8"/>
      <c r="JF78" s="7"/>
      <c r="JG78" s="7"/>
      <c r="JH78" s="2" t="s">
        <v>148</v>
      </c>
      <c r="JI78" s="2" t="s">
        <v>325</v>
      </c>
      <c r="JJ78" s="2" t="s">
        <v>227</v>
      </c>
      <c r="JK78" s="2" t="s">
        <v>142</v>
      </c>
      <c r="JL78" s="2" t="s">
        <v>151</v>
      </c>
      <c r="JM78" s="2" t="s">
        <v>151</v>
      </c>
      <c r="JN78" s="2" t="s">
        <v>142</v>
      </c>
      <c r="JO78" s="4"/>
      <c r="JP78" s="8"/>
      <c r="JQ78" s="4"/>
      <c r="JR78" s="8"/>
      <c r="JS78" s="7"/>
      <c r="JT78" s="7"/>
      <c r="JU78" s="2" t="s">
        <v>142</v>
      </c>
      <c r="JV78" s="2" t="s">
        <v>142</v>
      </c>
      <c r="JW78" s="2" t="s">
        <v>142</v>
      </c>
      <c r="JX78" s="2" t="s">
        <v>142</v>
      </c>
      <c r="JY78" s="2" t="s">
        <v>142</v>
      </c>
      <c r="JZ78" s="2" t="s">
        <v>142</v>
      </c>
      <c r="KA78" s="2" t="s">
        <v>142</v>
      </c>
      <c r="KB78" s="4"/>
      <c r="KC78" s="8"/>
      <c r="KD78" s="4"/>
      <c r="KE78" s="8"/>
      <c r="KF78" s="7"/>
      <c r="KG78" s="7"/>
      <c r="KH78" s="2" t="s">
        <v>142</v>
      </c>
      <c r="KI78" s="2" t="s">
        <v>142</v>
      </c>
      <c r="KJ78" s="2" t="s">
        <v>142</v>
      </c>
      <c r="KK78" s="2" t="s">
        <v>142</v>
      </c>
      <c r="KL78" s="2" t="s">
        <v>142</v>
      </c>
      <c r="KM78" s="2" t="s">
        <v>142</v>
      </c>
      <c r="KN78" s="2" t="s">
        <v>142</v>
      </c>
      <c r="KO78" s="4"/>
      <c r="KP78" s="8"/>
      <c r="KQ78" s="4"/>
      <c r="KR78" s="8"/>
      <c r="KS78" s="7"/>
      <c r="KT78" s="7"/>
      <c r="KU78" s="2" t="s">
        <v>148</v>
      </c>
      <c r="KV78" s="2" t="s">
        <v>325</v>
      </c>
      <c r="KW78" s="2" t="s">
        <v>208</v>
      </c>
      <c r="KX78" s="2" t="s">
        <v>142</v>
      </c>
      <c r="KY78" s="2" t="s">
        <v>151</v>
      </c>
      <c r="KZ78" s="2" t="s">
        <v>151</v>
      </c>
      <c r="LA78" s="2" t="s">
        <v>142</v>
      </c>
      <c r="LB78" s="4"/>
      <c r="LC78" s="8"/>
      <c r="LD78" s="4"/>
      <c r="LE78" s="8"/>
      <c r="LF78" s="7"/>
      <c r="LG78" s="7"/>
      <c r="LH78" s="2" t="s">
        <v>142</v>
      </c>
      <c r="LI78" s="2" t="s">
        <v>142</v>
      </c>
      <c r="LJ78" s="2" t="s">
        <v>142</v>
      </c>
      <c r="LK78" s="2" t="s">
        <v>142</v>
      </c>
      <c r="LL78" s="2" t="s">
        <v>142</v>
      </c>
      <c r="LM78" s="2" t="s">
        <v>142</v>
      </c>
      <c r="LN78" s="2" t="s">
        <v>142</v>
      </c>
      <c r="LO78" s="4"/>
      <c r="LP78" s="8"/>
      <c r="LQ78" s="4"/>
      <c r="LR78" s="8"/>
      <c r="LS78" s="7"/>
      <c r="LT78" s="7"/>
      <c r="LU78" s="2" t="s">
        <v>142</v>
      </c>
      <c r="LV78" s="2" t="s">
        <v>142</v>
      </c>
      <c r="LW78" s="2" t="s">
        <v>142</v>
      </c>
      <c r="LX78" s="2" t="s">
        <v>142</v>
      </c>
      <c r="LY78" s="2" t="s">
        <v>142</v>
      </c>
      <c r="LZ78" s="2" t="s">
        <v>142</v>
      </c>
      <c r="MA78" s="2" t="s">
        <v>142</v>
      </c>
      <c r="MB78" s="4"/>
      <c r="MC78" s="8"/>
      <c r="MD78" s="4"/>
      <c r="ME78" s="8"/>
      <c r="MF78" s="7"/>
      <c r="MG78" s="7"/>
      <c r="MH78" s="2" t="s">
        <v>142</v>
      </c>
      <c r="MI78" s="2" t="s">
        <v>142</v>
      </c>
      <c r="MJ78" s="2" t="s">
        <v>142</v>
      </c>
      <c r="MK78" s="2" t="s">
        <v>142</v>
      </c>
      <c r="ML78" s="2" t="s">
        <v>142</v>
      </c>
      <c r="MM78" s="2" t="s">
        <v>142</v>
      </c>
      <c r="MN78" s="2" t="s">
        <v>142</v>
      </c>
      <c r="MO78" s="4"/>
      <c r="MP78" s="8"/>
      <c r="MQ78" s="4"/>
      <c r="MR78" s="8"/>
      <c r="MS78" s="7"/>
      <c r="MT78" s="7"/>
      <c r="MU78" s="2" t="s">
        <v>142</v>
      </c>
      <c r="MV78" s="2" t="s">
        <v>142</v>
      </c>
      <c r="MW78" s="2" t="s">
        <v>142</v>
      </c>
      <c r="MX78" s="2" t="s">
        <v>142</v>
      </c>
      <c r="MY78" s="2" t="s">
        <v>142</v>
      </c>
      <c r="MZ78" s="2" t="s">
        <v>142</v>
      </c>
      <c r="NA78" s="2" t="s">
        <v>142</v>
      </c>
      <c r="NB78" s="4"/>
      <c r="NC78" s="8"/>
      <c r="ND78" s="4"/>
      <c r="NE78" s="8"/>
      <c r="NF78" s="7"/>
      <c r="NG78" s="7"/>
      <c r="NH78" s="2" t="s">
        <v>142</v>
      </c>
      <c r="NI78" s="2" t="s">
        <v>142</v>
      </c>
      <c r="NJ78" s="2" t="s">
        <v>142</v>
      </c>
      <c r="NK78" s="2" t="s">
        <v>142</v>
      </c>
      <c r="NL78" s="2" t="s">
        <v>142</v>
      </c>
      <c r="NM78" s="2" t="s">
        <v>142</v>
      </c>
      <c r="NN78" s="2" t="s">
        <v>142</v>
      </c>
      <c r="NO78" s="4"/>
      <c r="NP78" s="8"/>
      <c r="NQ78" s="4"/>
      <c r="NR78" s="8"/>
      <c r="NS78" s="7"/>
      <c r="NT78" s="7"/>
      <c r="NU78" s="2" t="s">
        <v>142</v>
      </c>
      <c r="NV78" s="2" t="s">
        <v>142</v>
      </c>
      <c r="NW78" s="2" t="s">
        <v>142</v>
      </c>
      <c r="NX78" s="2" t="s">
        <v>142</v>
      </c>
      <c r="NY78" s="2" t="s">
        <v>142</v>
      </c>
      <c r="NZ78" s="2" t="s">
        <v>142</v>
      </c>
      <c r="OA78" s="2" t="s">
        <v>142</v>
      </c>
      <c r="OB78" s="4"/>
      <c r="OC78" s="8"/>
      <c r="OD78" s="4"/>
      <c r="OE78" s="8"/>
      <c r="OF78" s="7"/>
      <c r="OG78" s="7"/>
      <c r="OH78" s="2" t="s">
        <v>142</v>
      </c>
      <c r="OI78" s="2" t="s">
        <v>142</v>
      </c>
      <c r="OJ78" s="2" t="s">
        <v>142</v>
      </c>
      <c r="OK78" s="2" t="s">
        <v>142</v>
      </c>
      <c r="OL78" s="2" t="s">
        <v>142</v>
      </c>
      <c r="OM78" s="2" t="s">
        <v>142</v>
      </c>
      <c r="ON78" s="2" t="s">
        <v>142</v>
      </c>
      <c r="OO78" s="4"/>
      <c r="OP78" s="8"/>
      <c r="OQ78" s="4"/>
      <c r="OR78" s="8"/>
      <c r="OS78" s="7"/>
      <c r="OT78" s="7"/>
      <c r="OU78" s="2" t="s">
        <v>238</v>
      </c>
      <c r="OV78" s="2" t="s">
        <v>325</v>
      </c>
      <c r="OW78" s="2" t="s">
        <v>142</v>
      </c>
      <c r="OX78" s="2" t="s">
        <v>142</v>
      </c>
      <c r="OY78" s="2" t="s">
        <v>151</v>
      </c>
      <c r="OZ78" s="2" t="s">
        <v>151</v>
      </c>
      <c r="PA78" s="2" t="s">
        <v>142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</row>
    <row r="79">
      <c r="A79" s="16" t="s">
        <v>684</v>
      </c>
      <c r="B79" s="9" t="s">
        <v>142</v>
      </c>
      <c r="C79" s="9" t="s">
        <v>142</v>
      </c>
      <c r="D79" s="9" t="s">
        <v>142</v>
      </c>
      <c r="E79" s="9" t="s">
        <v>142</v>
      </c>
      <c r="F79" s="9" t="s">
        <v>142</v>
      </c>
      <c r="G79" s="9" t="s">
        <v>142</v>
      </c>
      <c r="H79" s="9" t="s">
        <v>142</v>
      </c>
      <c r="I79" s="9" t="s">
        <v>142</v>
      </c>
      <c r="J79" s="9" t="s">
        <v>142</v>
      </c>
      <c r="K79" s="9" t="s">
        <v>142</v>
      </c>
      <c r="L79" s="10"/>
      <c r="M79" s="10"/>
      <c r="N79" s="10"/>
      <c r="O79" s="9" t="s">
        <v>142</v>
      </c>
      <c r="P79" s="9" t="s">
        <v>142</v>
      </c>
      <c r="Q79" s="9" t="s">
        <v>142</v>
      </c>
      <c r="R79" s="9" t="s">
        <v>142</v>
      </c>
      <c r="S79" s="9" t="s">
        <v>142</v>
      </c>
      <c r="T79" s="9" t="s">
        <v>142</v>
      </c>
      <c r="U79" s="9" t="s">
        <v>142</v>
      </c>
      <c r="V79" s="9" t="s">
        <v>142</v>
      </c>
      <c r="W79" s="9" t="s">
        <v>142</v>
      </c>
      <c r="X79" s="9" t="s">
        <v>142</v>
      </c>
      <c r="Y79" s="9" t="s">
        <v>142</v>
      </c>
      <c r="Z79" s="11">
        <v>6781</v>
      </c>
      <c r="AA79" s="11">
        <f>=ROUNDDOWN({0},0)</f>
      </c>
      <c r="AB79" s="12">
        <v>231.1</v>
      </c>
      <c r="AC79" s="9" t="s">
        <v>142</v>
      </c>
      <c r="AD79" s="11"/>
      <c r="AE79" s="11"/>
      <c r="AF79" s="13"/>
      <c r="AG79" s="13"/>
      <c r="AH79" s="14"/>
      <c r="AI79" s="11"/>
      <c r="AJ79" s="11">
        <f>=ROUNDDOWN({0},0)</f>
      </c>
      <c r="AK79" s="12"/>
      <c r="AL79" s="9" t="s">
        <v>142</v>
      </c>
      <c r="AM79" s="11"/>
      <c r="AN79" s="11"/>
      <c r="AO79" s="14"/>
      <c r="AP79" s="11">
        <v>650</v>
      </c>
      <c r="AQ79" s="15">
        <v>88935.5</v>
      </c>
      <c r="AR79" s="11">
        <v>656</v>
      </c>
      <c r="AS79" s="15">
        <v>69102.12</v>
      </c>
      <c r="AT79" s="14">
        <v>-0.0091</v>
      </c>
      <c r="AU79" s="14">
        <v>0.287</v>
      </c>
      <c r="AV79" s="11">
        <v>650</v>
      </c>
      <c r="AW79" s="15">
        <v>88935.5</v>
      </c>
      <c r="AX79" s="11">
        <v>656</v>
      </c>
      <c r="AY79" s="15">
        <v>69102.12</v>
      </c>
      <c r="AZ79" s="14">
        <v>-0.0091</v>
      </c>
      <c r="BA79" s="14">
        <v>0.287</v>
      </c>
      <c r="BB79" s="14"/>
      <c r="BC79" s="11">
        <v>650</v>
      </c>
      <c r="BD79" s="15">
        <v>88935.5</v>
      </c>
      <c r="BE79" s="11">
        <v>656</v>
      </c>
      <c r="BF79" s="15">
        <v>69102.12</v>
      </c>
      <c r="BG79" s="14">
        <v>-0.0091</v>
      </c>
      <c r="BH79" s="14">
        <v>0.287</v>
      </c>
      <c r="BI79" s="14"/>
      <c r="BJ79" s="11"/>
      <c r="BK79" s="15"/>
      <c r="BL79" s="9" t="s">
        <v>142</v>
      </c>
      <c r="BM79" s="14"/>
      <c r="BN79" s="14"/>
      <c r="BO79" s="11">
        <v>177</v>
      </c>
      <c r="BP79" s="15">
        <v>26119.32</v>
      </c>
      <c r="BQ79" s="11">
        <v>39</v>
      </c>
      <c r="BR79" s="15">
        <v>6565.61</v>
      </c>
      <c r="BS79" s="14">
        <v>3.5385</v>
      </c>
      <c r="BT79" s="14">
        <v>2.9782</v>
      </c>
      <c r="BU79" s="9" t="s">
        <v>142</v>
      </c>
      <c r="BV79" s="9" t="s">
        <v>142</v>
      </c>
      <c r="BW79" s="9" t="s">
        <v>142</v>
      </c>
      <c r="BX79" s="9" t="s">
        <v>142</v>
      </c>
      <c r="BY79" s="9" t="s">
        <v>142</v>
      </c>
      <c r="BZ79" s="9" t="s">
        <v>142</v>
      </c>
      <c r="CA79" s="9" t="s">
        <v>142</v>
      </c>
      <c r="CB79" s="11">
        <v>120</v>
      </c>
      <c r="CC79" s="15">
        <v>19035.01</v>
      </c>
      <c r="CD79" s="11">
        <v>61</v>
      </c>
      <c r="CE79" s="15">
        <v>10719.1</v>
      </c>
      <c r="CF79" s="14">
        <v>0.9672</v>
      </c>
      <c r="CG79" s="14">
        <v>0.7758</v>
      </c>
      <c r="CH79" s="9" t="s">
        <v>142</v>
      </c>
      <c r="CI79" s="9" t="s">
        <v>142</v>
      </c>
      <c r="CJ79" s="9" t="s">
        <v>142</v>
      </c>
      <c r="CK79" s="9" t="s">
        <v>142</v>
      </c>
      <c r="CL79" s="9" t="s">
        <v>142</v>
      </c>
      <c r="CM79" s="9" t="s">
        <v>142</v>
      </c>
      <c r="CN79" s="9" t="s">
        <v>142</v>
      </c>
      <c r="CO79" s="11">
        <v>87</v>
      </c>
      <c r="CP79" s="15">
        <v>14772.05</v>
      </c>
      <c r="CQ79" s="11">
        <v>110</v>
      </c>
      <c r="CR79" s="15">
        <v>14908.12</v>
      </c>
      <c r="CS79" s="14">
        <v>-0.2091</v>
      </c>
      <c r="CT79" s="14">
        <v>-0.0091</v>
      </c>
      <c r="CU79" s="9" t="s">
        <v>142</v>
      </c>
      <c r="CV79" s="9" t="s">
        <v>142</v>
      </c>
      <c r="CW79" s="9" t="s">
        <v>142</v>
      </c>
      <c r="CX79" s="9" t="s">
        <v>142</v>
      </c>
      <c r="CY79" s="9" t="s">
        <v>142</v>
      </c>
      <c r="CZ79" s="9" t="s">
        <v>142</v>
      </c>
      <c r="DA79" s="9" t="s">
        <v>142</v>
      </c>
      <c r="DB79" s="11">
        <v>126</v>
      </c>
      <c r="DC79" s="15">
        <v>14210.24</v>
      </c>
      <c r="DD79" s="11">
        <v>107</v>
      </c>
      <c r="DE79" s="15">
        <v>9336.85</v>
      </c>
      <c r="DF79" s="14">
        <v>0.1776</v>
      </c>
      <c r="DG79" s="14">
        <v>0.522</v>
      </c>
      <c r="DH79" s="9" t="s">
        <v>142</v>
      </c>
      <c r="DI79" s="9" t="s">
        <v>142</v>
      </c>
      <c r="DJ79" s="9" t="s">
        <v>142</v>
      </c>
      <c r="DK79" s="9" t="s">
        <v>142</v>
      </c>
      <c r="DL79" s="9" t="s">
        <v>142</v>
      </c>
      <c r="DM79" s="9" t="s">
        <v>142</v>
      </c>
      <c r="DN79" s="9" t="s">
        <v>142</v>
      </c>
      <c r="DO79" s="11">
        <v>82</v>
      </c>
      <c r="DP79" s="15">
        <v>7291.89</v>
      </c>
      <c r="DQ79" s="11">
        <v>153</v>
      </c>
      <c r="DR79" s="15">
        <v>9740.71</v>
      </c>
      <c r="DS79" s="14">
        <v>-0.4641</v>
      </c>
      <c r="DT79" s="14">
        <v>-0.2514</v>
      </c>
      <c r="DU79" s="9" t="s">
        <v>142</v>
      </c>
      <c r="DV79" s="9" t="s">
        <v>142</v>
      </c>
      <c r="DW79" s="9" t="s">
        <v>142</v>
      </c>
      <c r="DX79" s="9" t="s">
        <v>142</v>
      </c>
      <c r="DY79" s="9" t="s">
        <v>142</v>
      </c>
      <c r="DZ79" s="9" t="s">
        <v>142</v>
      </c>
      <c r="EA79" s="9" t="s">
        <v>142</v>
      </c>
      <c r="EB79" s="11">
        <v>23</v>
      </c>
      <c r="EC79" s="15">
        <v>3906.09</v>
      </c>
      <c r="ED79" s="11">
        <v>112</v>
      </c>
      <c r="EE79" s="15">
        <v>9636.49</v>
      </c>
      <c r="EF79" s="14">
        <v>-0.7946</v>
      </c>
      <c r="EG79" s="14">
        <v>-0.5947</v>
      </c>
      <c r="EH79" s="9" t="s">
        <v>142</v>
      </c>
      <c r="EI79" s="9" t="s">
        <v>142</v>
      </c>
      <c r="EJ79" s="9" t="s">
        <v>142</v>
      </c>
      <c r="EK79" s="9" t="s">
        <v>142</v>
      </c>
      <c r="EL79" s="9" t="s">
        <v>142</v>
      </c>
      <c r="EM79" s="9" t="s">
        <v>142</v>
      </c>
      <c r="EN79" s="9" t="s">
        <v>142</v>
      </c>
      <c r="EO79" s="11">
        <v>20</v>
      </c>
      <c r="EP79" s="15">
        <v>1808.59</v>
      </c>
      <c r="EQ79" s="11"/>
      <c r="ER79" s="15"/>
      <c r="ES79" s="14"/>
      <c r="ET79" s="14"/>
      <c r="EU79" s="9" t="s">
        <v>142</v>
      </c>
      <c r="EV79" s="9" t="s">
        <v>142</v>
      </c>
      <c r="EW79" s="9" t="s">
        <v>142</v>
      </c>
      <c r="EX79" s="9" t="s">
        <v>142</v>
      </c>
      <c r="EY79" s="9" t="s">
        <v>142</v>
      </c>
      <c r="EZ79" s="9" t="s">
        <v>142</v>
      </c>
      <c r="FA79" s="9" t="s">
        <v>142</v>
      </c>
      <c r="FB79" s="11">
        <v>13</v>
      </c>
      <c r="FC79" s="15">
        <v>1504.85</v>
      </c>
      <c r="FD79" s="11">
        <v>53</v>
      </c>
      <c r="FE79" s="15">
        <v>6285.92</v>
      </c>
      <c r="FF79" s="14">
        <v>-0.7547</v>
      </c>
      <c r="FG79" s="14">
        <v>-0.7606</v>
      </c>
      <c r="FH79" s="9" t="s">
        <v>142</v>
      </c>
      <c r="FI79" s="9" t="s">
        <v>142</v>
      </c>
      <c r="FJ79" s="9" t="s">
        <v>142</v>
      </c>
      <c r="FK79" s="9" t="s">
        <v>142</v>
      </c>
      <c r="FL79" s="9" t="s">
        <v>142</v>
      </c>
      <c r="FM79" s="9" t="s">
        <v>142</v>
      </c>
      <c r="FN79" s="9" t="s">
        <v>142</v>
      </c>
      <c r="FO79" s="11">
        <v>2</v>
      </c>
      <c r="FP79" s="15">
        <v>287.46</v>
      </c>
      <c r="FQ79" s="11">
        <v>21</v>
      </c>
      <c r="FR79" s="15">
        <v>1909.32</v>
      </c>
      <c r="FS79" s="14">
        <v>-0.9048</v>
      </c>
      <c r="FT79" s="14">
        <v>-0.8494</v>
      </c>
      <c r="FU79" s="9" t="s">
        <v>142</v>
      </c>
      <c r="FV79" s="9" t="s">
        <v>142</v>
      </c>
      <c r="FW79" s="9" t="s">
        <v>142</v>
      </c>
      <c r="FX79" s="9" t="s">
        <v>142</v>
      </c>
      <c r="FY79" s="9" t="s">
        <v>142</v>
      </c>
      <c r="FZ79" s="9" t="s">
        <v>142</v>
      </c>
      <c r="GA79" s="9" t="s">
        <v>142</v>
      </c>
      <c r="GB79" s="11"/>
      <c r="GC79" s="15"/>
      <c r="GD79" s="11"/>
      <c r="GE79" s="15"/>
      <c r="GF79" s="14"/>
      <c r="GG79" s="14"/>
      <c r="GH79" s="9" t="s">
        <v>142</v>
      </c>
      <c r="GI79" s="9" t="s">
        <v>142</v>
      </c>
      <c r="GJ79" s="9" t="s">
        <v>142</v>
      </c>
      <c r="GK79" s="9" t="s">
        <v>142</v>
      </c>
      <c r="GL79" s="9" t="s">
        <v>142</v>
      </c>
      <c r="GM79" s="9" t="s">
        <v>142</v>
      </c>
      <c r="GN79" s="9" t="s">
        <v>142</v>
      </c>
      <c r="GO79" s="11"/>
      <c r="GP79" s="15"/>
      <c r="GQ79" s="11"/>
      <c r="GR79" s="15"/>
      <c r="GS79" s="14"/>
      <c r="GT79" s="14"/>
      <c r="GU79" s="9" t="s">
        <v>142</v>
      </c>
      <c r="GV79" s="9" t="s">
        <v>142</v>
      </c>
      <c r="GW79" s="9" t="s">
        <v>142</v>
      </c>
      <c r="GX79" s="9" t="s">
        <v>142</v>
      </c>
      <c r="GY79" s="9" t="s">
        <v>142</v>
      </c>
      <c r="GZ79" s="9" t="s">
        <v>142</v>
      </c>
      <c r="HA79" s="9" t="s">
        <v>142</v>
      </c>
      <c r="HB79" s="11"/>
      <c r="HC79" s="15"/>
      <c r="HD79" s="11"/>
      <c r="HE79" s="15"/>
      <c r="HF79" s="14"/>
      <c r="HG79" s="14"/>
      <c r="HH79" s="9" t="s">
        <v>142</v>
      </c>
      <c r="HI79" s="9" t="s">
        <v>142</v>
      </c>
      <c r="HJ79" s="9" t="s">
        <v>142</v>
      </c>
      <c r="HK79" s="9" t="s">
        <v>142</v>
      </c>
      <c r="HL79" s="9" t="s">
        <v>142</v>
      </c>
      <c r="HM79" s="9" t="s">
        <v>142</v>
      </c>
      <c r="HN79" s="9" t="s">
        <v>142</v>
      </c>
      <c r="HO79" s="11"/>
      <c r="HP79" s="15"/>
      <c r="HQ79" s="11"/>
      <c r="HR79" s="15"/>
      <c r="HS79" s="14"/>
      <c r="HT79" s="14"/>
      <c r="HU79" s="9" t="s">
        <v>142</v>
      </c>
      <c r="HV79" s="9" t="s">
        <v>142</v>
      </c>
      <c r="HW79" s="9" t="s">
        <v>142</v>
      </c>
      <c r="HX79" s="9" t="s">
        <v>142</v>
      </c>
      <c r="HY79" s="9" t="s">
        <v>142</v>
      </c>
      <c r="HZ79" s="9" t="s">
        <v>142</v>
      </c>
      <c r="IA79" s="9" t="s">
        <v>142</v>
      </c>
      <c r="IB79" s="11"/>
      <c r="IC79" s="15"/>
      <c r="ID79" s="11"/>
      <c r="IE79" s="15"/>
      <c r="IF79" s="14"/>
      <c r="IG79" s="14"/>
      <c r="IH79" s="9" t="s">
        <v>142</v>
      </c>
      <c r="II79" s="9" t="s">
        <v>142</v>
      </c>
      <c r="IJ79" s="9" t="s">
        <v>142</v>
      </c>
      <c r="IK79" s="9" t="s">
        <v>142</v>
      </c>
      <c r="IL79" s="9" t="s">
        <v>142</v>
      </c>
      <c r="IM79" s="9" t="s">
        <v>142</v>
      </c>
      <c r="IN79" s="9" t="s">
        <v>142</v>
      </c>
      <c r="IO79" s="11"/>
      <c r="IP79" s="15"/>
      <c r="IQ79" s="11"/>
      <c r="IR79" s="15"/>
      <c r="IS79" s="14"/>
      <c r="IT79" s="14"/>
      <c r="IU79" s="9" t="s">
        <v>142</v>
      </c>
      <c r="IV79" s="9" t="s">
        <v>142</v>
      </c>
      <c r="IW79" s="9" t="s">
        <v>142</v>
      </c>
      <c r="IX79" s="9" t="s">
        <v>142</v>
      </c>
      <c r="IY79" s="9" t="s">
        <v>142</v>
      </c>
      <c r="IZ79" s="9" t="s">
        <v>142</v>
      </c>
      <c r="JA79" s="9" t="s">
        <v>142</v>
      </c>
      <c r="JB79" s="11"/>
      <c r="JC79" s="15"/>
      <c r="JD79" s="11"/>
      <c r="JE79" s="15"/>
      <c r="JF79" s="14"/>
      <c r="JG79" s="14"/>
      <c r="JH79" s="9" t="s">
        <v>142</v>
      </c>
      <c r="JI79" s="9" t="s">
        <v>142</v>
      </c>
      <c r="JJ79" s="9" t="s">
        <v>142</v>
      </c>
      <c r="JK79" s="9" t="s">
        <v>142</v>
      </c>
      <c r="JL79" s="9" t="s">
        <v>142</v>
      </c>
      <c r="JM79" s="9" t="s">
        <v>142</v>
      </c>
      <c r="JN79" s="9" t="s">
        <v>142</v>
      </c>
      <c r="JO79" s="11"/>
      <c r="JP79" s="15"/>
      <c r="JQ79" s="11"/>
      <c r="JR79" s="15"/>
      <c r="JS79" s="14"/>
      <c r="JT79" s="14"/>
      <c r="JU79" s="9" t="s">
        <v>142</v>
      </c>
      <c r="JV79" s="9" t="s">
        <v>142</v>
      </c>
      <c r="JW79" s="9" t="s">
        <v>142</v>
      </c>
      <c r="JX79" s="9" t="s">
        <v>142</v>
      </c>
      <c r="JY79" s="9" t="s">
        <v>142</v>
      </c>
      <c r="JZ79" s="9" t="s">
        <v>142</v>
      </c>
      <c r="KA79" s="9" t="s">
        <v>142</v>
      </c>
      <c r="KB79" s="11"/>
      <c r="KC79" s="15"/>
      <c r="KD79" s="11"/>
      <c r="KE79" s="15"/>
      <c r="KF79" s="14"/>
      <c r="KG79" s="14"/>
      <c r="KH79" s="9" t="s">
        <v>142</v>
      </c>
      <c r="KI79" s="9" t="s">
        <v>142</v>
      </c>
      <c r="KJ79" s="9" t="s">
        <v>142</v>
      </c>
      <c r="KK79" s="9" t="s">
        <v>142</v>
      </c>
      <c r="KL79" s="9" t="s">
        <v>142</v>
      </c>
      <c r="KM79" s="9" t="s">
        <v>142</v>
      </c>
      <c r="KN79" s="9" t="s">
        <v>142</v>
      </c>
      <c r="KO79" s="11"/>
      <c r="KP79" s="15"/>
      <c r="KQ79" s="11"/>
      <c r="KR79" s="15"/>
      <c r="KS79" s="14"/>
      <c r="KT79" s="14"/>
      <c r="KU79" s="9" t="s">
        <v>142</v>
      </c>
      <c r="KV79" s="9" t="s">
        <v>142</v>
      </c>
      <c r="KW79" s="9" t="s">
        <v>142</v>
      </c>
      <c r="KX79" s="9" t="s">
        <v>142</v>
      </c>
      <c r="KY79" s="9" t="s">
        <v>142</v>
      </c>
      <c r="KZ79" s="9" t="s">
        <v>142</v>
      </c>
      <c r="LA79" s="9" t="s">
        <v>142</v>
      </c>
      <c r="LB79" s="11"/>
      <c r="LC79" s="15"/>
      <c r="LD79" s="11"/>
      <c r="LE79" s="15"/>
      <c r="LF79" s="14"/>
      <c r="LG79" s="14"/>
      <c r="LH79" s="9" t="s">
        <v>142</v>
      </c>
      <c r="LI79" s="9" t="s">
        <v>142</v>
      </c>
      <c r="LJ79" s="9" t="s">
        <v>142</v>
      </c>
      <c r="LK79" s="9" t="s">
        <v>142</v>
      </c>
      <c r="LL79" s="9" t="s">
        <v>142</v>
      </c>
      <c r="LM79" s="9" t="s">
        <v>142</v>
      </c>
      <c r="LN79" s="9" t="s">
        <v>142</v>
      </c>
      <c r="LO79" s="11"/>
      <c r="LP79" s="15"/>
      <c r="LQ79" s="11"/>
      <c r="LR79" s="15"/>
      <c r="LS79" s="14"/>
      <c r="LT79" s="14"/>
      <c r="LU79" s="9" t="s">
        <v>142</v>
      </c>
      <c r="LV79" s="9" t="s">
        <v>142</v>
      </c>
      <c r="LW79" s="9" t="s">
        <v>142</v>
      </c>
      <c r="LX79" s="9" t="s">
        <v>142</v>
      </c>
      <c r="LY79" s="9" t="s">
        <v>142</v>
      </c>
      <c r="LZ79" s="9" t="s">
        <v>142</v>
      </c>
      <c r="MA79" s="9" t="s">
        <v>142</v>
      </c>
      <c r="MB79" s="11"/>
      <c r="MC79" s="15"/>
      <c r="MD79" s="11"/>
      <c r="ME79" s="15"/>
      <c r="MF79" s="14"/>
      <c r="MG79" s="14"/>
      <c r="MH79" s="9" t="s">
        <v>142</v>
      </c>
      <c r="MI79" s="9" t="s">
        <v>142</v>
      </c>
      <c r="MJ79" s="9" t="s">
        <v>142</v>
      </c>
      <c r="MK79" s="9" t="s">
        <v>142</v>
      </c>
      <c r="ML79" s="9" t="s">
        <v>142</v>
      </c>
      <c r="MM79" s="9" t="s">
        <v>142</v>
      </c>
      <c r="MN79" s="9" t="s">
        <v>142</v>
      </c>
      <c r="MO79" s="11"/>
      <c r="MP79" s="15"/>
      <c r="MQ79" s="11"/>
      <c r="MR79" s="15"/>
      <c r="MS79" s="14"/>
      <c r="MT79" s="14"/>
      <c r="MU79" s="9" t="s">
        <v>142</v>
      </c>
      <c r="MV79" s="9" t="s">
        <v>142</v>
      </c>
      <c r="MW79" s="9" t="s">
        <v>142</v>
      </c>
      <c r="MX79" s="9" t="s">
        <v>142</v>
      </c>
      <c r="MY79" s="9" t="s">
        <v>142</v>
      </c>
      <c r="MZ79" s="9" t="s">
        <v>142</v>
      </c>
      <c r="NA79" s="9" t="s">
        <v>142</v>
      </c>
      <c r="NB79" s="11"/>
      <c r="NC79" s="15"/>
      <c r="ND79" s="11"/>
      <c r="NE79" s="15"/>
      <c r="NF79" s="14"/>
      <c r="NG79" s="14"/>
      <c r="NH79" s="9" t="s">
        <v>142</v>
      </c>
      <c r="NI79" s="9" t="s">
        <v>142</v>
      </c>
      <c r="NJ79" s="9" t="s">
        <v>142</v>
      </c>
      <c r="NK79" s="9" t="s">
        <v>142</v>
      </c>
      <c r="NL79" s="9" t="s">
        <v>142</v>
      </c>
      <c r="NM79" s="9" t="s">
        <v>142</v>
      </c>
      <c r="NN79" s="9" t="s">
        <v>142</v>
      </c>
      <c r="NO79" s="11"/>
      <c r="NP79" s="15"/>
      <c r="NQ79" s="11"/>
      <c r="NR79" s="15"/>
      <c r="NS79" s="14"/>
      <c r="NT79" s="14"/>
      <c r="NU79" s="9" t="s">
        <v>142</v>
      </c>
      <c r="NV79" s="9" t="s">
        <v>142</v>
      </c>
      <c r="NW79" s="9" t="s">
        <v>142</v>
      </c>
      <c r="NX79" s="9" t="s">
        <v>142</v>
      </c>
      <c r="NY79" s="9" t="s">
        <v>142</v>
      </c>
      <c r="NZ79" s="9" t="s">
        <v>142</v>
      </c>
      <c r="OA79" s="9" t="s">
        <v>142</v>
      </c>
      <c r="OB79" s="11"/>
      <c r="OC79" s="15"/>
      <c r="OD79" s="11"/>
      <c r="OE79" s="15"/>
      <c r="OF79" s="14"/>
      <c r="OG79" s="14"/>
      <c r="OH79" s="9" t="s">
        <v>142</v>
      </c>
      <c r="OI79" s="9" t="s">
        <v>142</v>
      </c>
      <c r="OJ79" s="9" t="s">
        <v>142</v>
      </c>
      <c r="OK79" s="9" t="s">
        <v>142</v>
      </c>
      <c r="OL79" s="9" t="s">
        <v>142</v>
      </c>
      <c r="OM79" s="9" t="s">
        <v>142</v>
      </c>
      <c r="ON79" s="9" t="s">
        <v>142</v>
      </c>
      <c r="OO79" s="11"/>
      <c r="OP79" s="15"/>
      <c r="OQ79" s="11"/>
      <c r="OR79" s="15"/>
      <c r="OS79" s="14"/>
      <c r="OT79" s="14"/>
      <c r="OU79" s="9" t="s">
        <v>142</v>
      </c>
      <c r="OV79" s="9" t="s">
        <v>142</v>
      </c>
      <c r="OW79" s="9" t="s">
        <v>142</v>
      </c>
      <c r="OX79" s="9" t="s">
        <v>142</v>
      </c>
      <c r="OY79" s="9" t="s">
        <v>142</v>
      </c>
      <c r="OZ79" s="9" t="s">
        <v>142</v>
      </c>
      <c r="PA79" s="9" t="s">
        <v>142</v>
      </c>
      <c r="PB79" s="11">
        <v>6309</v>
      </c>
      <c r="PC79" s="11">
        <v>1</v>
      </c>
      <c r="PD79" s="11"/>
      <c r="PE79" s="11">
        <v>471</v>
      </c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51:BC53"/>
    <mergeCell ref="BD51:BD53"/>
    <mergeCell ref="BE51:BE53"/>
    <mergeCell ref="BF51:BF53"/>
    <mergeCell ref="BG51:BG53"/>
    <mergeCell ref="BH51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7:AV68"/>
    <mergeCell ref="AW67:AW68"/>
    <mergeCell ref="AX67:AX68"/>
    <mergeCell ref="AY67:AY68"/>
    <mergeCell ref="AZ67:AZ68"/>
    <mergeCell ref="BA67:BA68"/>
    <mergeCell ref="BI67:BI68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685</v>
      </c>
      <c r="D2" s="0" t="s">
        <v>686</v>
      </c>
      <c r="E2" s="0" t="s">
        <v>687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688</v>
      </c>
      <c r="J4" s="1" t="s">
        <v>689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690</v>
      </c>
      <c r="P4" s="1" t="s">
        <v>691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692</v>
      </c>
      <c r="F5" s="1" t="s">
        <v>693</v>
      </c>
      <c r="G5" s="1" t="s">
        <v>692</v>
      </c>
      <c r="H5" s="1" t="s">
        <v>693</v>
      </c>
      <c r="I5" s="1" t="s">
        <v>688</v>
      </c>
      <c r="J5" s="1" t="s">
        <v>689</v>
      </c>
      <c r="K5" s="1" t="s">
        <v>694</v>
      </c>
      <c r="L5" s="1" t="s">
        <v>695</v>
      </c>
      <c r="M5" s="1" t="s">
        <v>694</v>
      </c>
      <c r="N5" s="1" t="s">
        <v>695</v>
      </c>
      <c r="O5" s="1" t="s">
        <v>690</v>
      </c>
      <c r="P5" s="1" t="s">
        <v>691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415</v>
      </c>
      <c r="F6" s="8">
        <v>75488.61</v>
      </c>
      <c r="G6" s="4">
        <v>219</v>
      </c>
      <c r="H6" s="8">
        <v>47307.06</v>
      </c>
      <c r="I6" s="7">
        <v>0.895</v>
      </c>
      <c r="J6" s="7">
        <v>0.5957</v>
      </c>
      <c r="K6" s="4">
        <v>415</v>
      </c>
      <c r="L6" s="8">
        <v>75488.61</v>
      </c>
      <c r="M6" s="4">
        <v>219</v>
      </c>
      <c r="N6" s="8">
        <v>47307.06</v>
      </c>
      <c r="O6" s="7">
        <v>0.895</v>
      </c>
      <c r="P6" s="7">
        <v>0.5957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107</v>
      </c>
      <c r="F7" s="8">
        <v>4967.92</v>
      </c>
      <c r="G7" s="4">
        <v>144</v>
      </c>
      <c r="H7" s="8">
        <v>5446.85</v>
      </c>
      <c r="I7" s="7">
        <v>-0.2569</v>
      </c>
      <c r="J7" s="7">
        <v>-0.0879</v>
      </c>
      <c r="K7" s="4">
        <v>107</v>
      </c>
      <c r="L7" s="8">
        <v>4967.92</v>
      </c>
      <c r="M7" s="4">
        <v>144</v>
      </c>
      <c r="N7" s="8">
        <v>5446.85</v>
      </c>
      <c r="O7" s="7">
        <v>-0.2569</v>
      </c>
      <c r="P7" s="7">
        <v>-0.0879</v>
      </c>
    </row>
    <row r="8">
      <c r="A8" s="2" t="s">
        <v>131</v>
      </c>
      <c r="B8" s="2" t="s">
        <v>132</v>
      </c>
      <c r="C8" s="2" t="s">
        <v>475</v>
      </c>
      <c r="D8" s="2" t="s">
        <v>476</v>
      </c>
      <c r="E8" s="4">
        <v>35</v>
      </c>
      <c r="F8" s="8">
        <v>3746.31</v>
      </c>
      <c r="G8" s="4">
        <v>24</v>
      </c>
      <c r="H8" s="8">
        <v>2602.69</v>
      </c>
      <c r="I8" s="7">
        <v>0.4583</v>
      </c>
      <c r="J8" s="7">
        <v>0.4394</v>
      </c>
      <c r="K8" s="4">
        <v>35</v>
      </c>
      <c r="L8" s="8">
        <v>3746.31</v>
      </c>
      <c r="M8" s="4">
        <v>24</v>
      </c>
      <c r="N8" s="8">
        <v>2602.69</v>
      </c>
      <c r="O8" s="7">
        <v>0.4583</v>
      </c>
      <c r="P8" s="7">
        <v>0.4394</v>
      </c>
    </row>
    <row r="9">
      <c r="A9" s="2" t="s">
        <v>131</v>
      </c>
      <c r="B9" s="2" t="s">
        <v>132</v>
      </c>
      <c r="C9" s="2" t="s">
        <v>508</v>
      </c>
      <c r="D9" s="2" t="s">
        <v>509</v>
      </c>
      <c r="E9" s="4">
        <v>49</v>
      </c>
      <c r="F9" s="8">
        <v>2393.25</v>
      </c>
      <c r="G9" s="4">
        <v>50</v>
      </c>
      <c r="H9" s="8">
        <v>1851.46</v>
      </c>
      <c r="I9" s="7">
        <v>-0.02</v>
      </c>
      <c r="J9" s="7">
        <v>0.2926</v>
      </c>
      <c r="K9" s="4">
        <v>30</v>
      </c>
      <c r="L9" s="8">
        <v>1608.85</v>
      </c>
      <c r="M9" s="4">
        <v>24</v>
      </c>
      <c r="N9" s="8">
        <v>788.97</v>
      </c>
      <c r="O9" s="7">
        <v>0.25</v>
      </c>
      <c r="P9" s="7">
        <v>1.0392</v>
      </c>
    </row>
    <row r="10">
      <c r="A10" s="2" t="s">
        <v>131</v>
      </c>
      <c r="B10" s="2" t="s">
        <v>132</v>
      </c>
      <c r="C10" s="2" t="s">
        <v>508</v>
      </c>
      <c r="D10" s="2" t="s">
        <v>527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19</v>
      </c>
      <c r="L10" s="8">
        <v>784.4</v>
      </c>
      <c r="M10" s="4">
        <v>26</v>
      </c>
      <c r="N10" s="8">
        <v>1062.49</v>
      </c>
      <c r="O10" s="7">
        <v>-0.2692</v>
      </c>
      <c r="P10" s="7">
        <v>-0.2617</v>
      </c>
    </row>
    <row r="11">
      <c r="A11" s="2" t="s">
        <v>131</v>
      </c>
      <c r="B11" s="2" t="s">
        <v>546</v>
      </c>
      <c r="C11" s="2" t="s">
        <v>547</v>
      </c>
      <c r="D11" s="2" t="s">
        <v>548</v>
      </c>
      <c r="E11" s="4">
        <v>19</v>
      </c>
      <c r="F11" s="8">
        <v>872.77</v>
      </c>
      <c r="G11" s="4">
        <v>63</v>
      </c>
      <c r="H11" s="8">
        <v>3396.74</v>
      </c>
      <c r="I11" s="7">
        <v>-0.6984</v>
      </c>
      <c r="J11" s="7">
        <v>-0.7431</v>
      </c>
      <c r="K11" s="4">
        <v>19</v>
      </c>
      <c r="L11" s="8">
        <v>872.77</v>
      </c>
      <c r="M11" s="4">
        <v>63</v>
      </c>
      <c r="N11" s="8">
        <v>3396.74</v>
      </c>
      <c r="O11" s="7">
        <v>-0.6984</v>
      </c>
      <c r="P11" s="7">
        <v>-0.7431</v>
      </c>
    </row>
    <row r="12">
      <c r="A12" s="2" t="s">
        <v>131</v>
      </c>
      <c r="B12" s="2" t="s">
        <v>546</v>
      </c>
      <c r="C12" s="2" t="s">
        <v>475</v>
      </c>
      <c r="D12" s="2" t="s">
        <v>476</v>
      </c>
      <c r="E12" s="4">
        <v>7</v>
      </c>
      <c r="F12" s="8">
        <v>459.74</v>
      </c>
      <c r="G12" s="4">
        <v>11</v>
      </c>
      <c r="H12" s="8">
        <v>792.74</v>
      </c>
      <c r="I12" s="7">
        <v>-0.3636</v>
      </c>
      <c r="J12" s="7">
        <v>-0.4201</v>
      </c>
      <c r="K12" s="4">
        <v>7</v>
      </c>
      <c r="L12" s="8">
        <v>459.74</v>
      </c>
      <c r="M12" s="4">
        <v>11</v>
      </c>
      <c r="N12" s="8">
        <v>792.74</v>
      </c>
      <c r="O12" s="7">
        <v>-0.3636</v>
      </c>
      <c r="P12" s="7">
        <v>-0.4201</v>
      </c>
    </row>
    <row r="13">
      <c r="A13" s="2" t="s">
        <v>131</v>
      </c>
      <c r="B13" s="2" t="s">
        <v>546</v>
      </c>
      <c r="C13" s="2" t="s">
        <v>508</v>
      </c>
      <c r="D13" s="2" t="s">
        <v>509</v>
      </c>
      <c r="E13" s="4"/>
      <c r="F13" s="8"/>
      <c r="G13" s="4">
        <v>9</v>
      </c>
      <c r="H13" s="8">
        <v>133.29</v>
      </c>
      <c r="I13" s="7"/>
      <c r="J13" s="7"/>
      <c r="K13" s="4"/>
      <c r="L13" s="8"/>
      <c r="M13" s="4">
        <v>9</v>
      </c>
      <c r="N13" s="8">
        <v>133.29</v>
      </c>
      <c r="O13" s="7"/>
      <c r="P13" s="7"/>
    </row>
    <row r="14">
      <c r="A14" s="2" t="s">
        <v>131</v>
      </c>
      <c r="B14" s="2" t="s">
        <v>546</v>
      </c>
      <c r="C14" s="2" t="s">
        <v>368</v>
      </c>
      <c r="D14" s="2" t="s">
        <v>369</v>
      </c>
      <c r="E14" s="4"/>
      <c r="F14" s="8"/>
      <c r="G14" s="4">
        <v>31</v>
      </c>
      <c r="H14" s="8">
        <v>575.66</v>
      </c>
      <c r="I14" s="7"/>
      <c r="J14" s="7"/>
      <c r="K14" s="4"/>
      <c r="L14" s="8"/>
      <c r="M14" s="4">
        <v>31</v>
      </c>
      <c r="N14" s="8">
        <v>575.66</v>
      </c>
      <c r="O14" s="7"/>
      <c r="P14" s="7"/>
    </row>
    <row r="15">
      <c r="A15" s="2" t="s">
        <v>131</v>
      </c>
      <c r="B15" s="2" t="s">
        <v>626</v>
      </c>
      <c r="C15" s="2" t="s">
        <v>475</v>
      </c>
      <c r="D15" s="2" t="s">
        <v>476</v>
      </c>
      <c r="E15" s="4">
        <v>6</v>
      </c>
      <c r="F15" s="8">
        <v>803.55</v>
      </c>
      <c r="G15" s="4">
        <v>31</v>
      </c>
      <c r="H15" s="8">
        <v>4061.91</v>
      </c>
      <c r="I15" s="7">
        <v>-0.8065</v>
      </c>
      <c r="J15" s="7">
        <v>-0.8022</v>
      </c>
      <c r="K15" s="4">
        <v>6</v>
      </c>
      <c r="L15" s="8">
        <v>803.55</v>
      </c>
      <c r="M15" s="4">
        <v>31</v>
      </c>
      <c r="N15" s="8">
        <v>4061.91</v>
      </c>
      <c r="O15" s="7">
        <v>-0.8065</v>
      </c>
      <c r="P15" s="7">
        <v>-0.8022</v>
      </c>
    </row>
    <row r="16">
      <c r="A16" s="2" t="s">
        <v>131</v>
      </c>
      <c r="B16" s="2" t="s">
        <v>626</v>
      </c>
      <c r="C16" s="2" t="s">
        <v>508</v>
      </c>
      <c r="D16" s="2" t="s">
        <v>527</v>
      </c>
      <c r="E16" s="4">
        <v>4</v>
      </c>
      <c r="F16" s="8">
        <v>118.99</v>
      </c>
      <c r="G16" s="4">
        <v>18</v>
      </c>
      <c r="H16" s="8">
        <v>325.47</v>
      </c>
      <c r="I16" s="7">
        <v>-0.7778</v>
      </c>
      <c r="J16" s="7">
        <v>-0.6344</v>
      </c>
      <c r="K16" s="4">
        <v>4</v>
      </c>
      <c r="L16" s="8">
        <v>118.99</v>
      </c>
      <c r="M16" s="4">
        <v>7</v>
      </c>
      <c r="N16" s="8">
        <v>111.46</v>
      </c>
      <c r="O16" s="7">
        <v>-0.4286</v>
      </c>
      <c r="P16" s="7">
        <v>0.0676</v>
      </c>
    </row>
    <row r="17">
      <c r="A17" s="2" t="s">
        <v>131</v>
      </c>
      <c r="B17" s="2" t="s">
        <v>626</v>
      </c>
      <c r="C17" s="2" t="s">
        <v>508</v>
      </c>
      <c r="D17" s="2" t="s">
        <v>509</v>
      </c>
      <c r="E17" s="4" t="s">
        <v>142</v>
      </c>
      <c r="F17" s="8" t="s">
        <v>142</v>
      </c>
      <c r="G17" s="4" t="s">
        <v>142</v>
      </c>
      <c r="H17" s="8" t="s">
        <v>142</v>
      </c>
      <c r="I17" s="7" t="s">
        <v>142</v>
      </c>
      <c r="J17" s="7" t="s">
        <v>142</v>
      </c>
      <c r="K17" s="4"/>
      <c r="L17" s="8"/>
      <c r="M17" s="4">
        <v>11</v>
      </c>
      <c r="N17" s="8">
        <v>214.01</v>
      </c>
      <c r="O17" s="7"/>
      <c r="P17" s="7"/>
    </row>
    <row r="18">
      <c r="A18" s="2" t="s">
        <v>131</v>
      </c>
      <c r="B18" s="2" t="s">
        <v>626</v>
      </c>
      <c r="C18" s="2" t="s">
        <v>368</v>
      </c>
      <c r="D18" s="2" t="s">
        <v>369</v>
      </c>
      <c r="E18" s="4">
        <v>8</v>
      </c>
      <c r="F18" s="8">
        <v>84.36</v>
      </c>
      <c r="G18" s="4">
        <v>28</v>
      </c>
      <c r="H18" s="8">
        <v>456.81</v>
      </c>
      <c r="I18" s="7">
        <v>-0.7143</v>
      </c>
      <c r="J18" s="7">
        <v>-0.8153</v>
      </c>
      <c r="K18" s="4">
        <v>8</v>
      </c>
      <c r="L18" s="8">
        <v>84.36</v>
      </c>
      <c r="M18" s="4">
        <v>28</v>
      </c>
      <c r="N18" s="8">
        <v>456.81</v>
      </c>
      <c r="O18" s="7">
        <v>-0.7143</v>
      </c>
      <c r="P18" s="7">
        <v>-0.8153</v>
      </c>
    </row>
    <row r="19">
      <c r="A19" s="2" t="s">
        <v>131</v>
      </c>
      <c r="B19" s="2" t="s">
        <v>626</v>
      </c>
      <c r="C19" s="2" t="s">
        <v>547</v>
      </c>
      <c r="D19" s="2" t="s">
        <v>548</v>
      </c>
      <c r="E19" s="4"/>
      <c r="F19" s="8"/>
      <c r="G19" s="4">
        <v>28</v>
      </c>
      <c r="H19" s="8">
        <v>2151.44</v>
      </c>
      <c r="I19" s="7"/>
      <c r="J19" s="7"/>
      <c r="K19" s="4"/>
      <c r="L19" s="8"/>
      <c r="M19" s="4">
        <v>28</v>
      </c>
      <c r="N19" s="8">
        <v>2151.44</v>
      </c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685</v>
      </c>
      <c r="D2" s="0" t="s">
        <v>686</v>
      </c>
      <c r="E2" s="0" t="s">
        <v>687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688</v>
      </c>
      <c r="I4" s="1" t="s">
        <v>689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690</v>
      </c>
      <c r="O4" s="1" t="s">
        <v>691</v>
      </c>
    </row>
    <row r="5">
      <c r="A5" s="1" t="s">
        <v>80</v>
      </c>
      <c r="B5" s="1" t="s">
        <v>82</v>
      </c>
      <c r="C5" s="1" t="s">
        <v>83</v>
      </c>
      <c r="D5" s="1" t="s">
        <v>692</v>
      </c>
      <c r="E5" s="1" t="s">
        <v>693</v>
      </c>
      <c r="F5" s="1" t="s">
        <v>692</v>
      </c>
      <c r="G5" s="1" t="s">
        <v>693</v>
      </c>
      <c r="H5" s="1" t="s">
        <v>688</v>
      </c>
      <c r="I5" s="1" t="s">
        <v>689</v>
      </c>
      <c r="J5" s="1" t="s">
        <v>694</v>
      </c>
      <c r="K5" s="1" t="s">
        <v>695</v>
      </c>
      <c r="L5" s="1" t="s">
        <v>694</v>
      </c>
      <c r="M5" s="1" t="s">
        <v>695</v>
      </c>
      <c r="N5" s="1" t="s">
        <v>690</v>
      </c>
      <c r="O5" s="1" t="s">
        <v>691</v>
      </c>
    </row>
    <row r="6">
      <c r="A6" s="2" t="s">
        <v>131</v>
      </c>
      <c r="B6" s="2" t="s">
        <v>133</v>
      </c>
      <c r="C6" s="2" t="s">
        <v>134</v>
      </c>
      <c r="D6" s="4">
        <v>415</v>
      </c>
      <c r="E6" s="8">
        <v>75488.61</v>
      </c>
      <c r="F6" s="4">
        <v>219</v>
      </c>
      <c r="G6" s="8">
        <v>47307.06</v>
      </c>
      <c r="H6" s="7">
        <v>0.895</v>
      </c>
      <c r="I6" s="7">
        <v>0.5957</v>
      </c>
      <c r="J6" s="4">
        <v>415</v>
      </c>
      <c r="K6" s="8">
        <v>75488.61</v>
      </c>
      <c r="L6" s="4">
        <v>219</v>
      </c>
      <c r="M6" s="8">
        <v>47307.06</v>
      </c>
      <c r="N6" s="7">
        <v>0.895</v>
      </c>
      <c r="O6" s="7">
        <v>0.5957</v>
      </c>
    </row>
    <row r="7">
      <c r="A7" s="2" t="s">
        <v>131</v>
      </c>
      <c r="B7" s="2" t="s">
        <v>368</v>
      </c>
      <c r="C7" s="2" t="s">
        <v>369</v>
      </c>
      <c r="D7" s="4">
        <v>115</v>
      </c>
      <c r="E7" s="8">
        <v>5052.28</v>
      </c>
      <c r="F7" s="4">
        <v>203</v>
      </c>
      <c r="G7" s="8">
        <v>6479.32</v>
      </c>
      <c r="H7" s="7">
        <v>-0.4335</v>
      </c>
      <c r="I7" s="7">
        <v>-0.2202</v>
      </c>
      <c r="J7" s="4">
        <v>115</v>
      </c>
      <c r="K7" s="8">
        <v>5052.28</v>
      </c>
      <c r="L7" s="4">
        <v>203</v>
      </c>
      <c r="M7" s="8">
        <v>6479.32</v>
      </c>
      <c r="N7" s="7">
        <v>-0.4335</v>
      </c>
      <c r="O7" s="7">
        <v>-0.2202</v>
      </c>
    </row>
    <row r="8">
      <c r="A8" s="2" t="s">
        <v>131</v>
      </c>
      <c r="B8" s="2" t="s">
        <v>475</v>
      </c>
      <c r="C8" s="2" t="s">
        <v>476</v>
      </c>
      <c r="D8" s="4">
        <v>48</v>
      </c>
      <c r="E8" s="8">
        <v>5009.6</v>
      </c>
      <c r="F8" s="4">
        <v>66</v>
      </c>
      <c r="G8" s="8">
        <v>7457.34</v>
      </c>
      <c r="H8" s="7">
        <v>-0.2727</v>
      </c>
      <c r="I8" s="7">
        <v>-0.3282</v>
      </c>
      <c r="J8" s="4">
        <v>48</v>
      </c>
      <c r="K8" s="8">
        <v>5009.6</v>
      </c>
      <c r="L8" s="4">
        <v>66</v>
      </c>
      <c r="M8" s="8">
        <v>7457.34</v>
      </c>
      <c r="N8" s="7">
        <v>-0.2727</v>
      </c>
      <c r="O8" s="7">
        <v>-0.3282</v>
      </c>
    </row>
    <row r="9">
      <c r="A9" s="2" t="s">
        <v>131</v>
      </c>
      <c r="B9" s="2" t="s">
        <v>508</v>
      </c>
      <c r="C9" s="2" t="s">
        <v>509</v>
      </c>
      <c r="D9" s="4">
        <v>53</v>
      </c>
      <c r="E9" s="8">
        <v>2512.24</v>
      </c>
      <c r="F9" s="4">
        <v>77</v>
      </c>
      <c r="G9" s="8">
        <v>2310.22</v>
      </c>
      <c r="H9" s="7">
        <v>-0.3117</v>
      </c>
      <c r="I9" s="7">
        <v>0.0874</v>
      </c>
      <c r="J9" s="4">
        <v>30</v>
      </c>
      <c r="K9" s="8">
        <v>1608.85</v>
      </c>
      <c r="L9" s="4">
        <v>44</v>
      </c>
      <c r="M9" s="8">
        <v>1136.27</v>
      </c>
      <c r="N9" s="7">
        <v>-0.3182</v>
      </c>
      <c r="O9" s="7">
        <v>0.4159</v>
      </c>
    </row>
    <row r="10">
      <c r="A10" s="2" t="s">
        <v>131</v>
      </c>
      <c r="B10" s="2" t="s">
        <v>508</v>
      </c>
      <c r="C10" s="2" t="s">
        <v>527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23</v>
      </c>
      <c r="K10" s="8">
        <v>903.39</v>
      </c>
      <c r="L10" s="4">
        <v>33</v>
      </c>
      <c r="M10" s="8">
        <v>1173.95</v>
      </c>
      <c r="N10" s="7">
        <v>-0.303</v>
      </c>
      <c r="O10" s="7">
        <v>-0.2305</v>
      </c>
    </row>
    <row r="11">
      <c r="A11" s="2" t="s">
        <v>131</v>
      </c>
      <c r="B11" s="2" t="s">
        <v>547</v>
      </c>
      <c r="C11" s="2" t="s">
        <v>548</v>
      </c>
      <c r="D11" s="4">
        <v>19</v>
      </c>
      <c r="E11" s="8">
        <v>872.77</v>
      </c>
      <c r="F11" s="4">
        <v>91</v>
      </c>
      <c r="G11" s="8">
        <v>5548.18</v>
      </c>
      <c r="H11" s="7">
        <v>-0.7912</v>
      </c>
      <c r="I11" s="7">
        <v>-0.8427</v>
      </c>
      <c r="J11" s="4">
        <v>19</v>
      </c>
      <c r="K11" s="8">
        <v>872.77</v>
      </c>
      <c r="L11" s="4">
        <v>91</v>
      </c>
      <c r="M11" s="8">
        <v>5548.18</v>
      </c>
      <c r="N11" s="7">
        <v>-0.7912</v>
      </c>
      <c r="O11" s="7">
        <v>-0.8427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