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<sst xmlns="http://schemas.openxmlformats.org/spreadsheetml/2006/main" count="550" uniqueCount="550">
  <si>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</si>
  <si>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</si>
  <si>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</si>
  <si>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</si>
  <si>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</si>
  <si>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</si>
  <si>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</si>
  <si>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</si>
  <si>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</si>
  <si>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</si>
  <si>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</si>
  <si>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</si>
  <si>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</si>
  <si>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</si>
  <si>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</si>
  <si>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</si>
  <si>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</si>
  <si>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</si>
  <si>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DLCROSCILL</t>
  </si>
  <si>
    <t>AMAZON</t>
  </si>
  <si>
    <t>MACY02</t>
  </si>
  <si>
    <t>JCPENNEY01</t>
  </si>
  <si>
    <t>KOHLDSN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</si>
  <si>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</si>
  <si>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</si>
  <si>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</si>
  <si>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</si>
  <si>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</si>
  <si>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</si>
  <si>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</si>
  <si>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</si>
  <si>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</si>
  <si>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</si>
  <si>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</si>
  <si>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</si>
  <si>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</si>
  <si>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</si>
  <si>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</si>
  <si>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</si>
  <si>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</si>
  <si>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</si>
  <si>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</si>
  <si>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</si>
  <si>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</si>
  <si>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</si>
  <si>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</si>
  <si>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</si>
  <si>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</si>
  <si>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</si>
  <si>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</si>
  <si>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</si>
  <si>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</si>
  <si>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</si>
  <si>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</si>
  <si>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</si>
  <si>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</si>
  <si>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</si>
  <si>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</si>
  <si>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</si>
  <si>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</si>
  <si>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</si>
  <si>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</si>
  <si>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</si>
  <si>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</si>
  <si>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</si>
  <si>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</si>
  <si>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</si>
  <si>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</si>
  <si>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</si>
  <si>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</si>
  <si>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</si>
  <si>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</si>
  <si>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</si>
  <si>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</si>
  <si>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</si>
  <si>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</si>
  <si>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</si>
  <si>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</si>
  <si>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</si>
  <si>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</si>
  <si>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</si>
  <si>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</si>
  <si>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</si>
  <si>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</si>
  <si>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</si>
  <si>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</si>
  <si>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</si>
  <si>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</si>
  <si>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</si>
  <si>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</si>
  <si>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</si>
  <si>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</si>
  <si>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</si>
  <si>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</si>
  <si>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</si>
  <si>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</si>
  <si>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</si>
  <si>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</si>
  <si>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</si>
  <si>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</si>
  <si>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</si>
  <si>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</si>
  <si>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</si>
  <si>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</si>
  <si>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</si>
  <si>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</si>
  <si>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</si>
  <si>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</si>
  <si>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</si>
  <si>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</si>
  <si>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</si>
  <si>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</si>
  <si>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</si>
  <si>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</si>
  <si>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</si>
  <si>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</si>
  <si>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</si>
  <si>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</si>
  <si>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</si>
  <si>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</si>
  <si>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</si>
  <si>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</si>
  <si>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</si>
  <si>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</si>
  <si>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</si>
  <si>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</si>
  <si>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</si>
  <si>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</si>
  <si>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</si>
  <si>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</si>
  <si>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</si>
  <si>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</si>
  <si>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</si>
  <si>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</si>
  <si>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</si>
  <si>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</si>
  <si>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</si>
  <si>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</si>
  <si>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</si>
  <si>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</si>
  <si>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</si>
  <si>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</si>
  <si>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</si>
  <si>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</si>
  <si>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</si>
  <si>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</si>
  <si>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</si>
  <si>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AMAZON,CSNSTORES,DLCROSCILL,JCPENNEY01,KOHLDSN,MACY02,OVERSTOCK01</t>
  </si>
  <si>
    <t>Setup</t>
  </si>
  <si>
    <t>3/30/2023</t>
  </si>
  <si>
    <t>4/19/2023</t>
  </si>
  <si>
    <t>No</t>
  </si>
  <si>
    <t>8/31/2023</t>
  </si>
  <si>
    <t>9/4/2023</t>
  </si>
  <si>
    <t>11/21/2022</t>
  </si>
  <si>
    <t>4/18/2024</t>
  </si>
  <si>
    <t>8/2/2023</t>
  </si>
  <si>
    <t>5/7/2024</t>
  </si>
  <si>
    <t>6/15/2023</t>
  </si>
  <si>
    <t>6/29/2023</t>
  </si>
  <si>
    <t>4/7/2024</t>
  </si>
  <si>
    <t>5/15/2024</t>
  </si>
  <si>
    <t>12/1/2022</t>
  </si>
  <si>
    <t>3/28/2023</t>
  </si>
  <si>
    <t>5/9/2023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</si>
  <si>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</si>
  <si>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</si>
  <si>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</si>
  <si>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</si>
  <si>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</si>
  <si>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</si>
  <si>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</si>
  <si>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AMAZONDS,CSNSTORES,DLCROSCILL,JCPENNEY01,MACY02,OVERSTOCK01</t>
  </si>
  <si>
    <t>4/4/2023</t>
  </si>
  <si>
    <t>11/16/2022</t>
  </si>
  <si>
    <t>5/2/2024</t>
  </si>
  <si>
    <t>11/13/2023</t>
  </si>
  <si>
    <t>7/17/2023</t>
  </si>
  <si>
    <t>4/22/2024</t>
  </si>
  <si>
    <t>10/26/2022</t>
  </si>
  <si>
    <t>10/5/2023</t>
  </si>
  <si>
    <t>Hold</t>
  </si>
  <si>
    <t>CCL10-0012</t>
  </si>
  <si>
    <t>Cal King</t>
  </si>
  <si>
    <t>AMAZON,CSNSTORES,MACY02,OVERSTOCK01</t>
  </si>
  <si>
    <t>4/5/2023</t>
  </si>
  <si>
    <t>4/12/2024</t>
  </si>
  <si>
    <t>11/1/2022</t>
  </si>
  <si>
    <t>4/25/2024</t>
  </si>
  <si>
    <t>4/3/2024</t>
  </si>
  <si>
    <t>6/12/2024</t>
  </si>
  <si>
    <t>4/10/2024</t>
  </si>
  <si>
    <t>9/3/2024</t>
  </si>
  <si>
    <t>2/15/2023</t>
  </si>
  <si>
    <t>4/27/2023</t>
  </si>
  <si>
    <t>CCL10-0013</t>
  </si>
  <si>
    <t>Brown</t>
  </si>
  <si>
    <t>10/25/2022</t>
  </si>
  <si>
    <t>AMAZON,AMAZONDS,CSNSTORES,JCPENNEY01,MACY02,OVERSTOCK01</t>
  </si>
  <si>
    <t>4/6/2023</t>
  </si>
  <si>
    <t>9/12/2023</t>
  </si>
  <si>
    <t>11/7/2022</t>
  </si>
  <si>
    <t>4/24/2024</t>
  </si>
  <si>
    <t>5/3/2024</t>
  </si>
  <si>
    <t>7/10/2023</t>
  </si>
  <si>
    <t>4/23/2024</t>
  </si>
  <si>
    <t>11/26/2022</t>
  </si>
  <si>
    <t>2/23/2025</t>
  </si>
  <si>
    <t>3/6/2025</t>
  </si>
  <si>
    <t>7/1/2024</t>
  </si>
  <si>
    <t>CCL10-0014</t>
  </si>
  <si>
    <t>AMAZONDS,CSNSTORES,DLCROSCILL,JCPENNEY01,KOHLDSN,OLLIIX,OVERSTOCK01</t>
  </si>
  <si>
    <t>4/3/2023</t>
  </si>
  <si>
    <t>11/14/2022</t>
  </si>
  <si>
    <t>11/10/2023</t>
  </si>
  <si>
    <t>7/19/2023</t>
  </si>
  <si>
    <t>5/14/2023</t>
  </si>
  <si>
    <t>CCL10-0015</t>
  </si>
  <si>
    <t>5/6/2024</t>
  </si>
  <si>
    <t>11/25/2022</t>
  </si>
  <si>
    <t>4/26/2024</t>
  </si>
  <si>
    <t>5/8/2024</t>
  </si>
  <si>
    <t>7/18/2024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</si>
  <si>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</si>
  <si>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</si>
  <si>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</si>
  <si>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</si>
  <si>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</si>
  <si>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</si>
  <si>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</si>
  <si>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</si>
  <si>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</si>
  <si>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BLK01,CSNSTORES,DLCROSCILL,OVERSTOCK01</t>
  </si>
  <si>
    <t>8/5/2025</t>
  </si>
  <si>
    <t>Open</t>
  </si>
  <si>
    <t>Offered</t>
  </si>
  <si>
    <t>9/3/2025</t>
  </si>
  <si>
    <t>Temp Discontinued</t>
  </si>
  <si>
    <t>CCL10-0072</t>
  </si>
  <si>
    <t>CSNSTORES,DLCROSCILL,OVERSTOCK01</t>
  </si>
  <si>
    <t>8/18/2025</t>
  </si>
  <si>
    <t>8/4/2025</t>
  </si>
  <si>
    <t>CCL10-0073</t>
  </si>
  <si>
    <t>8/1/2025</t>
  </si>
  <si>
    <t>8/12/2025</t>
  </si>
  <si>
    <t>CCL10-0062</t>
  </si>
  <si>
    <t>Julius</t>
  </si>
  <si>
    <t>Blue/Grey</t>
  </si>
  <si>
    <t>Vintage</t>
  </si>
  <si>
    <t>7/24/2023</t>
  </si>
  <si>
    <t>AMAZON,AMAZONDS,CSNSTORES,OLLIIX,OVERSTOCK01</t>
  </si>
  <si>
    <t>7/27/2023</t>
  </si>
  <si>
    <t>8/8/2023</t>
  </si>
  <si>
    <t>9/29/2023</t>
  </si>
  <si>
    <t>7/25/2023</t>
  </si>
  <si>
    <t>8/21/2023</t>
  </si>
  <si>
    <t>1/5/2024</t>
  </si>
  <si>
    <t>11/8/2023</t>
  </si>
  <si>
    <t>7/10/2024</t>
  </si>
  <si>
    <t>7/2/2024</t>
  </si>
  <si>
    <t>7/15/2024</t>
  </si>
  <si>
    <t>7/3/2024</t>
  </si>
  <si>
    <t>10/11/2023</t>
  </si>
  <si>
    <t>12/19/2023</t>
  </si>
  <si>
    <t>3/19/2025</t>
  </si>
  <si>
    <t>CCL10-0063</t>
  </si>
  <si>
    <t>AMAZONDS,CSNSTORES,DLCROSCILL,MACY02,OVERSTOCK01</t>
  </si>
  <si>
    <t>9/7/2023</t>
  </si>
  <si>
    <t>10/9/2023</t>
  </si>
  <si>
    <t>7/22/2024</t>
  </si>
  <si>
    <t>8/4/2023</t>
  </si>
  <si>
    <t>8/23/2023</t>
  </si>
  <si>
    <t>9/5/2023</t>
  </si>
  <si>
    <t>CCL10-0064</t>
  </si>
  <si>
    <t>AMAZON,AMAZONDS,CSNSTORES,DLCROSCILL,MACY02,OLLIIX</t>
  </si>
  <si>
    <t>8/7/2023</t>
  </si>
  <si>
    <t>8/5/2024</t>
  </si>
  <si>
    <t>8/27/2023</t>
  </si>
  <si>
    <t>10/17/2024</t>
  </si>
  <si>
    <t>10/26/2023</t>
  </si>
  <si>
    <t>2/23/2024</t>
  </si>
  <si>
    <t>CCL10-0001</t>
  </si>
  <si>
    <t>Burgundy</t>
  </si>
  <si>
    <t>B</t>
  </si>
  <si>
    <t>CSNSTORES,DLCROSCILL,JCPENNEY01,MACY02,OVERSTOCK01</t>
  </si>
  <si>
    <t>4/17/2023</t>
  </si>
  <si>
    <t>9/6/2023</t>
  </si>
  <si>
    <t>11/30/2022</t>
  </si>
  <si>
    <t>8/16/2024</t>
  </si>
  <si>
    <t>11/21/2023</t>
  </si>
  <si>
    <t>8/28/2023</t>
  </si>
  <si>
    <t>6/6/2024</t>
  </si>
  <si>
    <t>8/13/2024</t>
  </si>
  <si>
    <t>11/11/2022</t>
  </si>
  <si>
    <t>6/12/2023</t>
  </si>
  <si>
    <t>3/10/2025</t>
  </si>
  <si>
    <t>CCL10-0002</t>
  </si>
  <si>
    <t>AMAZON,CSNSTORES,DLCROSCILL,JCPENNEY01,MACY02,OVERSTOCK01</t>
  </si>
  <si>
    <t>7/26/2024</t>
  </si>
  <si>
    <t>11/9/2023</t>
  </si>
  <si>
    <t>8/11/2023</t>
  </si>
  <si>
    <t>6/21/2024</t>
  </si>
  <si>
    <t>11/6/2022</t>
  </si>
  <si>
    <t>CCL10-0003</t>
  </si>
  <si>
    <t>AMAZON,MACY02,OVERSTOCK01</t>
  </si>
  <si>
    <t>6/24/2024</t>
  </si>
  <si>
    <t>7/31/2024</t>
  </si>
  <si>
    <t>6/23/2023</t>
  </si>
  <si>
    <t>7/5/2024</t>
  </si>
  <si>
    <t>CCL10-0068</t>
  </si>
  <si>
    <t>Black</t>
  </si>
  <si>
    <t>8/14/2025</t>
  </si>
  <si>
    <t>8/6/2025</t>
  </si>
  <si>
    <t>CCL10-0069</t>
  </si>
  <si>
    <t>CSNSTORES,DLCROSCILL</t>
  </si>
  <si>
    <t>7/31/2025</t>
  </si>
  <si>
    <t>CCL10-0070</t>
  </si>
  <si>
    <t>9/1/2025</t>
  </si>
  <si>
    <t>8/7/2025</t>
  </si>
  <si>
    <t>CCL10-0004</t>
  </si>
  <si>
    <t>Valentina</t>
  </si>
  <si>
    <t>Donation</t>
  </si>
  <si>
    <t>C+</t>
  </si>
  <si>
    <t>AMAZON,JCPENNEY01,MACY02</t>
  </si>
  <si>
    <t>Discontinued</t>
  </si>
  <si>
    <t>4/28/2023</t>
  </si>
  <si>
    <t>8/15/2023</t>
  </si>
  <si>
    <t>12/13/2022</t>
  </si>
  <si>
    <t>10/9/2024</t>
  </si>
  <si>
    <t>11/8/2022</t>
  </si>
  <si>
    <t>9/25/2024</t>
  </si>
  <si>
    <t>CCL10-0005</t>
  </si>
  <si>
    <t>AMAZON,CSNSTORES,DLCROSCILL,MACY02,OLLIIX</t>
  </si>
  <si>
    <t>4/18/2023</t>
  </si>
  <si>
    <t>8/17/2023</t>
  </si>
  <si>
    <t>9/11/2023</t>
  </si>
  <si>
    <t>1/30/2023</t>
  </si>
  <si>
    <t>4/24/2023</t>
  </si>
  <si>
    <t>2/2/2025</t>
  </si>
  <si>
    <t>9/19/2023</t>
  </si>
  <si>
    <t>CCL10-0006</t>
  </si>
  <si>
    <t>CSNSTORES,OVERSTOCK01</t>
  </si>
  <si>
    <t>5/1/2023</t>
  </si>
  <si>
    <t>11/15/2022</t>
  </si>
  <si>
    <t>12/13/2024</t>
  </si>
  <si>
    <t>8/1/2023</t>
  </si>
  <si>
    <t>CCL10-0007</t>
  </si>
  <si>
    <t>Loretta</t>
  </si>
  <si>
    <t>Beige</t>
  </si>
  <si>
    <t>AMAZON,CSNSTORES,JCPENNEY01,OLLIIX</t>
  </si>
  <si>
    <t>10/15/2023</t>
  </si>
  <si>
    <t>Yes</t>
  </si>
  <si>
    <t>9/21/2023</t>
  </si>
  <si>
    <t>7/31/2023</t>
  </si>
  <si>
    <t>CCL10-0008</t>
  </si>
  <si>
    <t>DLCROSCILL,OLLIIX</t>
  </si>
  <si>
    <t>5/22/2023</t>
  </si>
  <si>
    <t>9/20/2023</t>
  </si>
  <si>
    <t>11/20/2023</t>
  </si>
  <si>
    <t>5/29/2024</t>
  </si>
  <si>
    <t>10/27/2022</t>
  </si>
  <si>
    <t>10/12/2023</t>
  </si>
  <si>
    <t>3/17/2025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</si>
  <si>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</si>
  <si>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</si>
  <si>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</si>
  <si>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</si>
  <si>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</si>
  <si>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</si>
  <si>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</si>
  <si>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</si>
  <si>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</si>
  <si>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</si>
  <si>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</si>
  <si>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</si>
  <si>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</si>
  <si>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</si>
  <si>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CSNSTORES,DLCROSCILL,KOHLDSN,MACY02,OVERSTOCK01</t>
  </si>
  <si>
    <t>8/3/2023</t>
  </si>
  <si>
    <t>10/17/2023</t>
  </si>
  <si>
    <t>11/28/2022</t>
  </si>
  <si>
    <t>8/2/2024</t>
  </si>
  <si>
    <t>6/21/2023</t>
  </si>
  <si>
    <t>8/26/2024</t>
  </si>
  <si>
    <t>3/20/2024</t>
  </si>
  <si>
    <t>1/10/2023</t>
  </si>
  <si>
    <t>2/13/2025</t>
  </si>
  <si>
    <t>CCL30-0034</t>
  </si>
  <si>
    <t>Silver</t>
  </si>
  <si>
    <t>4/26/2023</t>
  </si>
  <si>
    <t>10/11/2024</t>
  </si>
  <si>
    <t>1/4/2024</t>
  </si>
  <si>
    <t>10/2/2023</t>
  </si>
  <si>
    <t>CCL30-0038</t>
  </si>
  <si>
    <t>Close-out</t>
  </si>
  <si>
    <t>CSNSTORES,KOHLDSN,OVERSTOCK01</t>
  </si>
  <si>
    <t>7/3/2023</t>
  </si>
  <si>
    <t>10/16/2023</t>
  </si>
  <si>
    <t>2/13/2023</t>
  </si>
  <si>
    <t>11/27/2023</t>
  </si>
  <si>
    <t>8/28/2024</t>
  </si>
  <si>
    <t>3/21/2023</t>
  </si>
  <si>
    <t>CCL30-0037</t>
  </si>
  <si>
    <t>AMAZON,CSNSTORES,DLCROSCILL,OLLIIX</t>
  </si>
  <si>
    <t>6/19/2023</t>
  </si>
  <si>
    <t>8/9/2023</t>
  </si>
  <si>
    <t>7/23/2024</t>
  </si>
  <si>
    <t>CCL30-0035</t>
  </si>
  <si>
    <t>7/14/2023</t>
  </si>
  <si>
    <t>8/19/2024</t>
  </si>
  <si>
    <t>11/22/2023</t>
  </si>
  <si>
    <t>7/7/2025</t>
  </si>
  <si>
    <t>5/10/2024</t>
  </si>
  <si>
    <t>CCL30-0061</t>
  </si>
  <si>
    <t>Aumont</t>
  </si>
  <si>
    <t>Oblong Decor Pillow</t>
  </si>
  <si>
    <t>22x15"</t>
  </si>
  <si>
    <t>DLCROSCILL,MACY02</t>
  </si>
  <si>
    <t>6/13/2023</t>
  </si>
  <si>
    <t>9/19/2024</t>
  </si>
  <si>
    <t>2/27/2024</t>
  </si>
  <si>
    <t>11/25/2024</t>
  </si>
  <si>
    <t>1/24/2023</t>
  </si>
  <si>
    <t>CCL30-0027</t>
  </si>
  <si>
    <t>AMAZON,CSNSTORES,DLCROSCILL</t>
  </si>
  <si>
    <t>5/5/2023</t>
  </si>
  <si>
    <t>10/1/2023</t>
  </si>
  <si>
    <t>6/28/2024</t>
  </si>
  <si>
    <t>1/15/2024</t>
  </si>
  <si>
    <t>6/13/2024</t>
  </si>
  <si>
    <t>5/5/2024</t>
  </si>
  <si>
    <t>8/20/2025</t>
  </si>
  <si>
    <t>CCL30-0029</t>
  </si>
  <si>
    <t>AMAZON,AMAZONDS,JCPENNEY01,KOHLDSN</t>
  </si>
  <si>
    <t>5/29/2023</t>
  </si>
  <si>
    <t>11/24/2023</t>
  </si>
  <si>
    <t>CCL30-0028</t>
  </si>
  <si>
    <t>Inactive</t>
  </si>
  <si>
    <t>CSNSTORES,JCPENNEY01</t>
  </si>
  <si>
    <t>5/12/2023</t>
  </si>
  <si>
    <t>12/12/2022</t>
  </si>
  <si>
    <t>8/7/2024</t>
  </si>
  <si>
    <t>CCL30-0026</t>
  </si>
  <si>
    <t>8/29/2023</t>
  </si>
  <si>
    <t>12/18/2024</t>
  </si>
  <si>
    <t>10/31/2022</t>
  </si>
  <si>
    <t>10/8/2024</t>
  </si>
  <si>
    <t>CCL30-0033</t>
  </si>
  <si>
    <t>Biron</t>
  </si>
  <si>
    <t>18x18"</t>
  </si>
  <si>
    <t>AMAZON,AMAZONDS,JCPENNEY01,MACY02</t>
  </si>
  <si>
    <t>8/30/2024</t>
  </si>
  <si>
    <t>7/18/2023</t>
  </si>
  <si>
    <t>11/19/2024</t>
  </si>
  <si>
    <t>CCL30-0032</t>
  </si>
  <si>
    <t>JCPENNEY01,KOHLDSN</t>
  </si>
  <si>
    <t>5/4/2023</t>
  </si>
  <si>
    <t>1/3/2024</t>
  </si>
  <si>
    <t>8/1/2024</t>
  </si>
  <si>
    <t>CCL30-0031</t>
  </si>
  <si>
    <t>11/6/2023</t>
  </si>
  <si>
    <t>7/11/2023</t>
  </si>
  <si>
    <t>7/29/2024</t>
  </si>
  <si>
    <t>1/19/2023</t>
  </si>
  <si>
    <t>7/3/2025</t>
  </si>
  <si>
    <t>5/22/2024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</si>
  <si>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</si>
  <si>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</si>
  <si>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</si>
  <si>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</si>
  <si>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</si>
  <si>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</si>
  <si>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</si>
  <si>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</si>
  <si>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</si>
  <si>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</si>
  <si>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</si>
  <si>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</si>
  <si>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</si>
  <si>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</si>
  <si>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</si>
  <si>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</si>
  <si>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</si>
  <si>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</si>
  <si>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</si>
  <si>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</si>
  <si>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AMAZONDS,CSNSTORES,DLCROSCILL</t>
  </si>
  <si>
    <t>7/4/2024</t>
  </si>
  <si>
    <t>2/19/2025</t>
  </si>
  <si>
    <t>3/11/2024</t>
  </si>
  <si>
    <t>CCL11-0022</t>
  </si>
  <si>
    <t>Sham</t>
  </si>
  <si>
    <t>DLCROSCILL,OVERSTOCK01</t>
  </si>
  <si>
    <t>5/30/2023</t>
  </si>
  <si>
    <t>11/28/2023</t>
  </si>
  <si>
    <t>3/18/2025</t>
  </si>
  <si>
    <t>CCL11-0025</t>
  </si>
  <si>
    <t>5/20/2024</t>
  </si>
  <si>
    <t>CCL11-0024</t>
  </si>
  <si>
    <t>5/15/2023</t>
  </si>
  <si>
    <t>10/4/2024</t>
  </si>
  <si>
    <t>12/12/2023</t>
  </si>
  <si>
    <t>CCL11-0021</t>
  </si>
  <si>
    <t>7/30/2024</t>
  </si>
  <si>
    <t>9/22/2023</t>
  </si>
  <si>
    <t>10/16/2024</t>
  </si>
  <si>
    <t>4/2/2024</t>
  </si>
  <si>
    <t>CCL13-0016</t>
  </si>
  <si>
    <t>COVERLET&amp;BEDSPR</t>
  </si>
  <si>
    <t>Coverlet &amp; Bedspread</t>
  </si>
  <si>
    <t>Versailles</t>
  </si>
  <si>
    <t>3 Piece Quilt Set</t>
  </si>
  <si>
    <t>3</t>
  </si>
  <si>
    <t>7/28/2023</t>
  </si>
  <si>
    <t>2/27/2023</t>
  </si>
  <si>
    <t>3/29/2024</t>
  </si>
  <si>
    <t>1/25/2023</t>
  </si>
  <si>
    <t>5/25/2023</t>
  </si>
  <si>
    <t>CCL13-0017</t>
  </si>
  <si>
    <t>CSNSTORES,DLCROSCILL,KOHLDSN,MACY02</t>
  </si>
  <si>
    <t>4/13/2023</t>
  </si>
  <si>
    <t>1/23/2023</t>
  </si>
  <si>
    <t>7/5/2023</t>
  </si>
  <si>
    <t>6/7/2023</t>
  </si>
  <si>
    <t>CCL13-0018</t>
  </si>
  <si>
    <t>Grey</t>
  </si>
  <si>
    <t>AMAZON,CSNSTORES</t>
  </si>
  <si>
    <t>4/25/2023</t>
  </si>
  <si>
    <t>1/12/2024</t>
  </si>
  <si>
    <t>7/7/2023</t>
  </si>
  <si>
    <t>7/25/2024</t>
  </si>
  <si>
    <t>10/3/2023</t>
  </si>
  <si>
    <t>CCL13-0019</t>
  </si>
  <si>
    <t>AMAZON,CSNSTORES,JCPENNEY01</t>
  </si>
  <si>
    <t>3/23/2023</t>
  </si>
  <si>
    <t>1/8/2024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</si>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</sst>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131.79</v>
      </c>
      <c r="M6" s="3">
        <v>138.38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312</v>
      </c>
      <c r="AA6" s="4">
        <f>=ROUNDDOWN(39,0)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14</v>
      </c>
      <c r="AQ6" s="8">
        <v>2093.77</v>
      </c>
      <c r="AR6" s="4">
        <v>8</v>
      </c>
      <c r="AS6" s="8">
        <v>1395.12</v>
      </c>
      <c r="AT6" s="7">
        <v>0.75</v>
      </c>
      <c r="AU6" s="7">
        <v>0.5008</v>
      </c>
      <c r="AV6" s="4">
        <v>41</v>
      </c>
      <c r="AW6" s="8">
        <v>6629.11</v>
      </c>
      <c r="AX6" s="4">
        <v>13</v>
      </c>
      <c r="AY6" s="8">
        <v>2751.33</v>
      </c>
      <c r="AZ6" s="7">
        <v>2.1538</v>
      </c>
      <c r="BA6" s="7">
        <v>1.4094</v>
      </c>
      <c r="BB6" s="7">
        <v>0.3158</v>
      </c>
      <c r="BC6" s="4">
        <v>89</v>
      </c>
      <c r="BD6" s="8">
        <v>14805.36</v>
      </c>
      <c r="BE6" s="4">
        <v>31</v>
      </c>
      <c r="BF6" s="8">
        <v>6521.48</v>
      </c>
      <c r="BG6" s="7">
        <v>1.871</v>
      </c>
      <c r="BH6" s="7">
        <v>1.2702</v>
      </c>
      <c r="BI6" s="7">
        <v>0.4478</v>
      </c>
      <c r="BJ6" s="4">
        <v>14</v>
      </c>
      <c r="BK6" s="8">
        <v>2093.77</v>
      </c>
      <c r="BL6" s="2" t="s">
        <v>147</v>
      </c>
      <c r="BM6" s="7">
        <v>1</v>
      </c>
      <c r="BN6" s="7">
        <v>1</v>
      </c>
      <c r="BO6" s="4">
        <v>5</v>
      </c>
      <c r="BP6" s="8">
        <v>589.47</v>
      </c>
      <c r="BQ6" s="4">
        <v>4</v>
      </c>
      <c r="BR6" s="8">
        <v>625.6</v>
      </c>
      <c r="BS6" s="7">
        <v>0.25</v>
      </c>
      <c r="BT6" s="7">
        <v>-0.0578</v>
      </c>
      <c r="BU6" s="2" t="s">
        <v>148</v>
      </c>
      <c r="BV6" s="2" t="s">
        <v>139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142</v>
      </c>
      <c r="CB6" s="4">
        <v>2</v>
      </c>
      <c r="CC6" s="8">
        <v>302.02</v>
      </c>
      <c r="CD6" s="4">
        <v>1</v>
      </c>
      <c r="CE6" s="8">
        <v>193.04</v>
      </c>
      <c r="CF6" s="7">
        <v>1</v>
      </c>
      <c r="CG6" s="7">
        <v>0.5645</v>
      </c>
      <c r="CH6" s="2" t="s">
        <v>148</v>
      </c>
      <c r="CI6" s="2" t="s">
        <v>139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142</v>
      </c>
      <c r="CO6" s="4">
        <v>1</v>
      </c>
      <c r="CP6" s="8">
        <v>228</v>
      </c>
      <c r="CQ6" s="4"/>
      <c r="CR6" s="8"/>
      <c r="CS6" s="7"/>
      <c r="CT6" s="7"/>
      <c r="CU6" s="2" t="s">
        <v>148</v>
      </c>
      <c r="CV6" s="2" t="s">
        <v>139</v>
      </c>
      <c r="CW6" s="2" t="s">
        <v>146</v>
      </c>
      <c r="CX6" s="2" t="s">
        <v>154</v>
      </c>
      <c r="CY6" s="2" t="s">
        <v>151</v>
      </c>
      <c r="CZ6" s="2" t="s">
        <v>151</v>
      </c>
      <c r="DA6" s="2" t="s">
        <v>142</v>
      </c>
      <c r="DB6" s="4">
        <v>3</v>
      </c>
      <c r="DC6" s="8">
        <v>463.59</v>
      </c>
      <c r="DD6" s="4">
        <v>1</v>
      </c>
      <c r="DE6" s="8">
        <v>195.76</v>
      </c>
      <c r="DF6" s="7">
        <v>2</v>
      </c>
      <c r="DG6" s="7">
        <v>1.3682</v>
      </c>
      <c r="DH6" s="2" t="s">
        <v>148</v>
      </c>
      <c r="DI6" s="2" t="s">
        <v>139</v>
      </c>
      <c r="DJ6" s="2" t="s">
        <v>142</v>
      </c>
      <c r="DK6" s="2" t="s">
        <v>155</v>
      </c>
      <c r="DL6" s="2" t="s">
        <v>151</v>
      </c>
      <c r="DM6" s="2" t="s">
        <v>151</v>
      </c>
      <c r="DN6" s="2" t="s">
        <v>142</v>
      </c>
      <c r="DO6" s="4">
        <v>2</v>
      </c>
      <c r="DP6" s="8">
        <v>312</v>
      </c>
      <c r="DQ6" s="4"/>
      <c r="DR6" s="8"/>
      <c r="DS6" s="7"/>
      <c r="DT6" s="7"/>
      <c r="DU6" s="2" t="s">
        <v>148</v>
      </c>
      <c r="DV6" s="2" t="s">
        <v>139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142</v>
      </c>
      <c r="EB6" s="4">
        <v>1</v>
      </c>
      <c r="EC6" s="8">
        <v>198.69</v>
      </c>
      <c r="ED6" s="4">
        <v>1</v>
      </c>
      <c r="EE6" s="8">
        <v>187.68</v>
      </c>
      <c r="EF6" s="7"/>
      <c r="EG6" s="7">
        <v>0.0587</v>
      </c>
      <c r="EH6" s="2" t="s">
        <v>148</v>
      </c>
      <c r="EI6" s="2" t="s">
        <v>139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142</v>
      </c>
      <c r="EO6" s="4"/>
      <c r="EP6" s="8"/>
      <c r="EQ6" s="4">
        <v>1</v>
      </c>
      <c r="ER6" s="8">
        <v>193.04</v>
      </c>
      <c r="ES6" s="7">
        <v>-1</v>
      </c>
      <c r="ET6" s="7">
        <v>-1</v>
      </c>
      <c r="EU6" s="2" t="s">
        <v>148</v>
      </c>
      <c r="EV6" s="2" t="s">
        <v>139</v>
      </c>
      <c r="EW6" s="2" t="s">
        <v>160</v>
      </c>
      <c r="EX6" s="2" t="s">
        <v>161</v>
      </c>
      <c r="EY6" s="2" t="s">
        <v>151</v>
      </c>
      <c r="EZ6" s="2" t="s">
        <v>151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146</v>
      </c>
      <c r="FK6" s="2" t="s">
        <v>162</v>
      </c>
      <c r="FL6" s="2" t="s">
        <v>151</v>
      </c>
      <c r="FM6" s="2" t="s">
        <v>151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163</v>
      </c>
      <c r="FX6" s="2" t="s">
        <v>164</v>
      </c>
      <c r="FY6" s="2" t="s">
        <v>151</v>
      </c>
      <c r="FZ6" s="2" t="s">
        <v>151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148</v>
      </c>
      <c r="JI6" s="2" t="s">
        <v>139</v>
      </c>
      <c r="JJ6" s="2" t="s">
        <v>165</v>
      </c>
      <c r="JK6" s="2" t="s">
        <v>142</v>
      </c>
      <c r="JL6" s="2" t="s">
        <v>151</v>
      </c>
      <c r="JM6" s="2" t="s">
        <v>151</v>
      </c>
      <c r="JN6" s="2" t="s">
        <v>142</v>
      </c>
      <c r="JO6" s="4"/>
      <c r="JP6" s="8"/>
      <c r="JQ6" s="4"/>
      <c r="JR6" s="8"/>
      <c r="JS6" s="7"/>
      <c r="JT6" s="7"/>
      <c r="JU6" s="2" t="s">
        <v>142</v>
      </c>
      <c r="JV6" s="2" t="s">
        <v>142</v>
      </c>
      <c r="JW6" s="2" t="s">
        <v>142</v>
      </c>
      <c r="JX6" s="2" t="s">
        <v>142</v>
      </c>
      <c r="JY6" s="2" t="s">
        <v>142</v>
      </c>
      <c r="JZ6" s="2" t="s">
        <v>142</v>
      </c>
      <c r="KA6" s="2" t="s">
        <v>142</v>
      </c>
      <c r="KB6" s="4"/>
      <c r="KC6" s="8"/>
      <c r="KD6" s="4"/>
      <c r="KE6" s="8"/>
      <c r="KF6" s="7"/>
      <c r="KG6" s="7"/>
      <c r="KH6" s="2" t="s">
        <v>148</v>
      </c>
      <c r="KI6" s="2" t="s">
        <v>139</v>
      </c>
      <c r="KJ6" s="2" t="s">
        <v>142</v>
      </c>
      <c r="KK6" s="2" t="s">
        <v>166</v>
      </c>
      <c r="KL6" s="2" t="s">
        <v>151</v>
      </c>
      <c r="KM6" s="2" t="s">
        <v>151</v>
      </c>
      <c r="KN6" s="2" t="s">
        <v>142</v>
      </c>
      <c r="KO6" s="4"/>
      <c r="KP6" s="8"/>
      <c r="KQ6" s="4"/>
      <c r="KR6" s="8"/>
      <c r="KS6" s="7"/>
      <c r="KT6" s="7"/>
      <c r="KU6" s="2" t="s">
        <v>148</v>
      </c>
      <c r="KV6" s="2" t="s">
        <v>139</v>
      </c>
      <c r="KW6" s="2" t="s">
        <v>167</v>
      </c>
      <c r="KX6" s="2" t="s">
        <v>168</v>
      </c>
      <c r="KY6" s="2" t="s">
        <v>151</v>
      </c>
      <c r="KZ6" s="2" t="s">
        <v>151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>
        <v>311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170</v>
      </c>
      <c r="K7" s="2" t="s">
        <v>138</v>
      </c>
      <c r="L7" s="3">
        <v>156.81</v>
      </c>
      <c r="M7" s="3">
        <v>164.65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171</v>
      </c>
      <c r="Z7" s="4">
        <v>536</v>
      </c>
      <c r="AA7" s="4">
        <f>=ROUNDDOWN(48.7272727272727,0)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17</v>
      </c>
      <c r="AQ7" s="8">
        <v>2999.79</v>
      </c>
      <c r="AR7" s="4">
        <v>3</v>
      </c>
      <c r="AS7" s="8">
        <v>928.25</v>
      </c>
      <c r="AT7" s="7">
        <v>4.6667</v>
      </c>
      <c r="AU7" s="7">
        <v>2.2317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0.4525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17</v>
      </c>
      <c r="BK7" s="8">
        <v>2999.79</v>
      </c>
      <c r="BL7" s="2" t="s">
        <v>172</v>
      </c>
      <c r="BM7" s="7">
        <v>1</v>
      </c>
      <c r="BN7" s="7">
        <v>1</v>
      </c>
      <c r="BO7" s="4">
        <v>4</v>
      </c>
      <c r="BP7" s="8">
        <v>558.52</v>
      </c>
      <c r="BQ7" s="4">
        <v>1</v>
      </c>
      <c r="BR7" s="8">
        <v>193.04</v>
      </c>
      <c r="BS7" s="7">
        <v>3</v>
      </c>
      <c r="BT7" s="7">
        <v>1.8933</v>
      </c>
      <c r="BU7" s="2" t="s">
        <v>148</v>
      </c>
      <c r="BV7" s="2" t="s">
        <v>139</v>
      </c>
      <c r="BW7" s="2" t="s">
        <v>149</v>
      </c>
      <c r="BX7" s="2" t="s">
        <v>173</v>
      </c>
      <c r="BY7" s="2" t="s">
        <v>151</v>
      </c>
      <c r="BZ7" s="2" t="s">
        <v>151</v>
      </c>
      <c r="CA7" s="2" t="s">
        <v>142</v>
      </c>
      <c r="CB7" s="4">
        <v>5</v>
      </c>
      <c r="CC7" s="8">
        <v>897.3</v>
      </c>
      <c r="CD7" s="4"/>
      <c r="CE7" s="8"/>
      <c r="CF7" s="7"/>
      <c r="CG7" s="7"/>
      <c r="CH7" s="2" t="s">
        <v>148</v>
      </c>
      <c r="CI7" s="2" t="s">
        <v>139</v>
      </c>
      <c r="CJ7" s="2" t="s">
        <v>152</v>
      </c>
      <c r="CK7" s="2" t="s">
        <v>153</v>
      </c>
      <c r="CL7" s="2" t="s">
        <v>151</v>
      </c>
      <c r="CM7" s="2" t="s">
        <v>151</v>
      </c>
      <c r="CN7" s="2" t="s">
        <v>142</v>
      </c>
      <c r="CO7" s="4">
        <v>1</v>
      </c>
      <c r="CP7" s="8">
        <v>256.88</v>
      </c>
      <c r="CQ7" s="4">
        <v>1</v>
      </c>
      <c r="CR7" s="8">
        <v>509.99</v>
      </c>
      <c r="CS7" s="7"/>
      <c r="CT7" s="7">
        <v>-0.4963</v>
      </c>
      <c r="CU7" s="2" t="s">
        <v>148</v>
      </c>
      <c r="CV7" s="2" t="s">
        <v>139</v>
      </c>
      <c r="CW7" s="2" t="s">
        <v>171</v>
      </c>
      <c r="CX7" s="2" t="s">
        <v>174</v>
      </c>
      <c r="CY7" s="2" t="s">
        <v>151</v>
      </c>
      <c r="CZ7" s="2" t="s">
        <v>151</v>
      </c>
      <c r="DA7" s="2" t="s">
        <v>142</v>
      </c>
      <c r="DB7" s="4">
        <v>5</v>
      </c>
      <c r="DC7" s="8">
        <v>916.15</v>
      </c>
      <c r="DD7" s="4"/>
      <c r="DE7" s="8"/>
      <c r="DF7" s="7"/>
      <c r="DG7" s="7"/>
      <c r="DH7" s="2" t="s">
        <v>148</v>
      </c>
      <c r="DI7" s="2" t="s">
        <v>139</v>
      </c>
      <c r="DJ7" s="2" t="s">
        <v>142</v>
      </c>
      <c r="DK7" s="2" t="s">
        <v>175</v>
      </c>
      <c r="DL7" s="2" t="s">
        <v>151</v>
      </c>
      <c r="DM7" s="2" t="s">
        <v>151</v>
      </c>
      <c r="DN7" s="2" t="s">
        <v>142</v>
      </c>
      <c r="DO7" s="4">
        <v>2</v>
      </c>
      <c r="DP7" s="8">
        <v>370.94</v>
      </c>
      <c r="DQ7" s="4"/>
      <c r="DR7" s="8"/>
      <c r="DS7" s="7"/>
      <c r="DT7" s="7"/>
      <c r="DU7" s="2" t="s">
        <v>148</v>
      </c>
      <c r="DV7" s="2" t="s">
        <v>139</v>
      </c>
      <c r="DW7" s="2" t="s">
        <v>156</v>
      </c>
      <c r="DX7" s="2" t="s">
        <v>176</v>
      </c>
      <c r="DY7" s="2" t="s">
        <v>151</v>
      </c>
      <c r="DZ7" s="2" t="s">
        <v>151</v>
      </c>
      <c r="EA7" s="2" t="s">
        <v>142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148</v>
      </c>
      <c r="EI7" s="2" t="s">
        <v>139</v>
      </c>
      <c r="EJ7" s="2" t="s">
        <v>158</v>
      </c>
      <c r="EK7" s="2" t="s">
        <v>177</v>
      </c>
      <c r="EL7" s="2" t="s">
        <v>151</v>
      </c>
      <c r="EM7" s="2" t="s">
        <v>151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160</v>
      </c>
      <c r="EX7" s="2" t="s">
        <v>178</v>
      </c>
      <c r="EY7" s="2" t="s">
        <v>151</v>
      </c>
      <c r="EZ7" s="2" t="s">
        <v>151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171</v>
      </c>
      <c r="FK7" s="2" t="s">
        <v>179</v>
      </c>
      <c r="FL7" s="2" t="s">
        <v>151</v>
      </c>
      <c r="FM7" s="2" t="s">
        <v>151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163</v>
      </c>
      <c r="FX7" s="2" t="s">
        <v>180</v>
      </c>
      <c r="FY7" s="2" t="s">
        <v>151</v>
      </c>
      <c r="FZ7" s="2" t="s">
        <v>151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148</v>
      </c>
      <c r="JI7" s="2" t="s">
        <v>139</v>
      </c>
      <c r="JJ7" s="2" t="s">
        <v>165</v>
      </c>
      <c r="JK7" s="2" t="s">
        <v>142</v>
      </c>
      <c r="JL7" s="2" t="s">
        <v>151</v>
      </c>
      <c r="JM7" s="2" t="s">
        <v>151</v>
      </c>
      <c r="JN7" s="2" t="s">
        <v>142</v>
      </c>
      <c r="JO7" s="4"/>
      <c r="JP7" s="8"/>
      <c r="JQ7" s="4"/>
      <c r="JR7" s="8"/>
      <c r="JS7" s="7"/>
      <c r="JT7" s="7"/>
      <c r="JU7" s="2" t="s">
        <v>142</v>
      </c>
      <c r="JV7" s="2" t="s">
        <v>142</v>
      </c>
      <c r="JW7" s="2" t="s">
        <v>142</v>
      </c>
      <c r="JX7" s="2" t="s">
        <v>142</v>
      </c>
      <c r="JY7" s="2" t="s">
        <v>142</v>
      </c>
      <c r="JZ7" s="2" t="s">
        <v>142</v>
      </c>
      <c r="KA7" s="2" t="s">
        <v>142</v>
      </c>
      <c r="KB7" s="4"/>
      <c r="KC7" s="8"/>
      <c r="KD7" s="4"/>
      <c r="KE7" s="8"/>
      <c r="KF7" s="7"/>
      <c r="KG7" s="7"/>
      <c r="KH7" s="2" t="s">
        <v>181</v>
      </c>
      <c r="KI7" s="2" t="s">
        <v>139</v>
      </c>
      <c r="KJ7" s="2" t="s">
        <v>142</v>
      </c>
      <c r="KK7" s="2" t="s">
        <v>142</v>
      </c>
      <c r="KL7" s="2" t="s">
        <v>151</v>
      </c>
      <c r="KM7" s="2" t="s">
        <v>151</v>
      </c>
      <c r="KN7" s="2" t="s">
        <v>142</v>
      </c>
      <c r="KO7" s="4"/>
      <c r="KP7" s="8"/>
      <c r="KQ7" s="4"/>
      <c r="KR7" s="8"/>
      <c r="KS7" s="7"/>
      <c r="KT7" s="7"/>
      <c r="KU7" s="2" t="s">
        <v>148</v>
      </c>
      <c r="KV7" s="2" t="s">
        <v>139</v>
      </c>
      <c r="KW7" s="2" t="s">
        <v>167</v>
      </c>
      <c r="KX7" s="2" t="s">
        <v>142</v>
      </c>
      <c r="KY7" s="2" t="s">
        <v>151</v>
      </c>
      <c r="KZ7" s="2" t="s">
        <v>151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>
        <v>536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156.95</v>
      </c>
      <c r="M8" s="3">
        <v>164.8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171</v>
      </c>
      <c r="Z8" s="4">
        <v>228</v>
      </c>
      <c r="AA8" s="4">
        <f>=ROUNDDOWN(57,0)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10</v>
      </c>
      <c r="AQ8" s="8">
        <v>1535.55</v>
      </c>
      <c r="AR8" s="4">
        <v>2</v>
      </c>
      <c r="AS8" s="8">
        <v>427.96</v>
      </c>
      <c r="AT8" s="7">
        <v>4</v>
      </c>
      <c r="AU8" s="7">
        <v>2.5881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0.2316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10</v>
      </c>
      <c r="BK8" s="8">
        <v>1535.55</v>
      </c>
      <c r="BL8" s="2" t="s">
        <v>184</v>
      </c>
      <c r="BM8" s="7">
        <v>1</v>
      </c>
      <c r="BN8" s="7">
        <v>1</v>
      </c>
      <c r="BO8" s="4">
        <v>6</v>
      </c>
      <c r="BP8" s="8">
        <v>801.12</v>
      </c>
      <c r="BQ8" s="4">
        <v>1</v>
      </c>
      <c r="BR8" s="8">
        <v>193.04</v>
      </c>
      <c r="BS8" s="7">
        <v>5</v>
      </c>
      <c r="BT8" s="7">
        <v>3.15</v>
      </c>
      <c r="BU8" s="2" t="s">
        <v>148</v>
      </c>
      <c r="BV8" s="2" t="s">
        <v>139</v>
      </c>
      <c r="BW8" s="2" t="s">
        <v>149</v>
      </c>
      <c r="BX8" s="2" t="s">
        <v>185</v>
      </c>
      <c r="BY8" s="2" t="s">
        <v>151</v>
      </c>
      <c r="BZ8" s="2" t="s">
        <v>151</v>
      </c>
      <c r="CA8" s="2" t="s">
        <v>142</v>
      </c>
      <c r="CB8" s="4">
        <v>1</v>
      </c>
      <c r="CC8" s="8">
        <v>179.66</v>
      </c>
      <c r="CD8" s="4"/>
      <c r="CE8" s="8"/>
      <c r="CF8" s="7"/>
      <c r="CG8" s="7"/>
      <c r="CH8" s="2" t="s">
        <v>148</v>
      </c>
      <c r="CI8" s="2" t="s">
        <v>139</v>
      </c>
      <c r="CJ8" s="2" t="s">
        <v>160</v>
      </c>
      <c r="CK8" s="2" t="s">
        <v>186</v>
      </c>
      <c r="CL8" s="2" t="s">
        <v>151</v>
      </c>
      <c r="CM8" s="2" t="s">
        <v>151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171</v>
      </c>
      <c r="CX8" s="2" t="s">
        <v>187</v>
      </c>
      <c r="CY8" s="2" t="s">
        <v>151</v>
      </c>
      <c r="CZ8" s="2" t="s">
        <v>151</v>
      </c>
      <c r="DA8" s="2" t="s">
        <v>142</v>
      </c>
      <c r="DB8" s="4">
        <v>1</v>
      </c>
      <c r="DC8" s="8">
        <v>183.45</v>
      </c>
      <c r="DD8" s="4">
        <v>1</v>
      </c>
      <c r="DE8" s="8">
        <v>234.92</v>
      </c>
      <c r="DF8" s="7"/>
      <c r="DG8" s="7">
        <v>-0.2191</v>
      </c>
      <c r="DH8" s="2" t="s">
        <v>148</v>
      </c>
      <c r="DI8" s="2" t="s">
        <v>139</v>
      </c>
      <c r="DJ8" s="2" t="s">
        <v>142</v>
      </c>
      <c r="DK8" s="2" t="s">
        <v>188</v>
      </c>
      <c r="DL8" s="2" t="s">
        <v>151</v>
      </c>
      <c r="DM8" s="2" t="s">
        <v>151</v>
      </c>
      <c r="DN8" s="2" t="s">
        <v>142</v>
      </c>
      <c r="DO8" s="4">
        <v>2</v>
      </c>
      <c r="DP8" s="8">
        <v>371.32</v>
      </c>
      <c r="DQ8" s="4"/>
      <c r="DR8" s="8"/>
      <c r="DS8" s="7"/>
      <c r="DT8" s="7"/>
      <c r="DU8" s="2" t="s">
        <v>148</v>
      </c>
      <c r="DV8" s="2" t="s">
        <v>139</v>
      </c>
      <c r="DW8" s="2" t="s">
        <v>189</v>
      </c>
      <c r="DX8" s="2" t="s">
        <v>190</v>
      </c>
      <c r="DY8" s="2" t="s">
        <v>151</v>
      </c>
      <c r="DZ8" s="2" t="s">
        <v>151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189</v>
      </c>
      <c r="EK8" s="2" t="s">
        <v>191</v>
      </c>
      <c r="EL8" s="2" t="s">
        <v>151</v>
      </c>
      <c r="EM8" s="2" t="s">
        <v>151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160</v>
      </c>
      <c r="EX8" s="2" t="s">
        <v>192</v>
      </c>
      <c r="EY8" s="2" t="s">
        <v>151</v>
      </c>
      <c r="EZ8" s="2" t="s">
        <v>151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171</v>
      </c>
      <c r="FK8" s="2" t="s">
        <v>193</v>
      </c>
      <c r="FL8" s="2" t="s">
        <v>151</v>
      </c>
      <c r="FM8" s="2" t="s">
        <v>151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163</v>
      </c>
      <c r="FX8" s="2" t="s">
        <v>142</v>
      </c>
      <c r="FY8" s="2" t="s">
        <v>151</v>
      </c>
      <c r="FZ8" s="2" t="s">
        <v>151</v>
      </c>
      <c r="GA8" s="2" t="s">
        <v>142</v>
      </c>
      <c r="GB8" s="4"/>
      <c r="GC8" s="8"/>
      <c r="GD8" s="4"/>
      <c r="GE8" s="8"/>
      <c r="GF8" s="7"/>
      <c r="GG8" s="7"/>
      <c r="GH8" s="2" t="s">
        <v>142</v>
      </c>
      <c r="GI8" s="2" t="s">
        <v>142</v>
      </c>
      <c r="GJ8" s="2" t="s">
        <v>142</v>
      </c>
      <c r="GK8" s="2" t="s">
        <v>142</v>
      </c>
      <c r="GL8" s="2" t="s">
        <v>142</v>
      </c>
      <c r="GM8" s="2" t="s">
        <v>142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148</v>
      </c>
      <c r="JI8" s="2" t="s">
        <v>139</v>
      </c>
      <c r="JJ8" s="2" t="s">
        <v>194</v>
      </c>
      <c r="JK8" s="2" t="s">
        <v>142</v>
      </c>
      <c r="JL8" s="2" t="s">
        <v>151</v>
      </c>
      <c r="JM8" s="2" t="s">
        <v>151</v>
      </c>
      <c r="JN8" s="2" t="s">
        <v>142</v>
      </c>
      <c r="JO8" s="4"/>
      <c r="JP8" s="8"/>
      <c r="JQ8" s="4"/>
      <c r="JR8" s="8"/>
      <c r="JS8" s="7"/>
      <c r="JT8" s="7"/>
      <c r="JU8" s="2" t="s">
        <v>142</v>
      </c>
      <c r="JV8" s="2" t="s">
        <v>142</v>
      </c>
      <c r="JW8" s="2" t="s">
        <v>142</v>
      </c>
      <c r="JX8" s="2" t="s">
        <v>142</v>
      </c>
      <c r="JY8" s="2" t="s">
        <v>142</v>
      </c>
      <c r="JZ8" s="2" t="s">
        <v>142</v>
      </c>
      <c r="KA8" s="2" t="s">
        <v>142</v>
      </c>
      <c r="KB8" s="4"/>
      <c r="KC8" s="8"/>
      <c r="KD8" s="4"/>
      <c r="KE8" s="8"/>
      <c r="KF8" s="7"/>
      <c r="KG8" s="7"/>
      <c r="KH8" s="2" t="s">
        <v>181</v>
      </c>
      <c r="KI8" s="2" t="s">
        <v>139</v>
      </c>
      <c r="KJ8" s="2" t="s">
        <v>142</v>
      </c>
      <c r="KK8" s="2" t="s">
        <v>142</v>
      </c>
      <c r="KL8" s="2" t="s">
        <v>151</v>
      </c>
      <c r="KM8" s="2" t="s">
        <v>151</v>
      </c>
      <c r="KN8" s="2" t="s">
        <v>142</v>
      </c>
      <c r="KO8" s="4"/>
      <c r="KP8" s="8"/>
      <c r="KQ8" s="4"/>
      <c r="KR8" s="8"/>
      <c r="KS8" s="7"/>
      <c r="KT8" s="7"/>
      <c r="KU8" s="2" t="s">
        <v>148</v>
      </c>
      <c r="KV8" s="2" t="s">
        <v>139</v>
      </c>
      <c r="KW8" s="2" t="s">
        <v>167</v>
      </c>
      <c r="KX8" s="2" t="s">
        <v>142</v>
      </c>
      <c r="KY8" s="2" t="s">
        <v>151</v>
      </c>
      <c r="KZ8" s="2" t="s">
        <v>151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>
        <v>228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196</v>
      </c>
      <c r="L9" s="3">
        <v>131.79</v>
      </c>
      <c r="M9" s="3">
        <v>138.38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197</v>
      </c>
      <c r="Z9" s="4">
        <v>226</v>
      </c>
      <c r="AA9" s="4">
        <f>=ROUNDDOWN(32.2857142857143,0)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16</v>
      </c>
      <c r="AQ9" s="8">
        <v>2318.24</v>
      </c>
      <c r="AR9" s="4">
        <v>7</v>
      </c>
      <c r="AS9" s="8">
        <v>1280.72</v>
      </c>
      <c r="AT9" s="7">
        <v>1.2857</v>
      </c>
      <c r="AU9" s="7">
        <v>0.8101</v>
      </c>
      <c r="AV9" s="4">
        <v>34</v>
      </c>
      <c r="AW9" s="8">
        <v>5412.3</v>
      </c>
      <c r="AX9" s="4">
        <v>18</v>
      </c>
      <c r="AY9" s="8">
        <v>3770.15</v>
      </c>
      <c r="AZ9" s="7">
        <v>0.8889</v>
      </c>
      <c r="BA9" s="7">
        <v>0.4356</v>
      </c>
      <c r="BB9" s="7">
        <v>0.4283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0.3656</v>
      </c>
      <c r="BJ9" s="4">
        <v>16</v>
      </c>
      <c r="BK9" s="8">
        <v>2318.24</v>
      </c>
      <c r="BL9" s="2" t="s">
        <v>198</v>
      </c>
      <c r="BM9" s="7">
        <v>1</v>
      </c>
      <c r="BN9" s="7">
        <v>1</v>
      </c>
      <c r="BO9" s="4">
        <v>3</v>
      </c>
      <c r="BP9" s="8">
        <v>336.84</v>
      </c>
      <c r="BQ9" s="4">
        <v>2</v>
      </c>
      <c r="BR9" s="8">
        <v>303.86</v>
      </c>
      <c r="BS9" s="7">
        <v>0.5</v>
      </c>
      <c r="BT9" s="7">
        <v>0.1085</v>
      </c>
      <c r="BU9" s="2" t="s">
        <v>148</v>
      </c>
      <c r="BV9" s="2" t="s">
        <v>139</v>
      </c>
      <c r="BW9" s="2" t="s">
        <v>149</v>
      </c>
      <c r="BX9" s="2" t="s">
        <v>199</v>
      </c>
      <c r="BY9" s="2" t="s">
        <v>151</v>
      </c>
      <c r="BZ9" s="2" t="s">
        <v>151</v>
      </c>
      <c r="CA9" s="2" t="s">
        <v>142</v>
      </c>
      <c r="CB9" s="4">
        <v>8</v>
      </c>
      <c r="CC9" s="8">
        <v>1208.08</v>
      </c>
      <c r="CD9" s="4">
        <v>1</v>
      </c>
      <c r="CE9" s="8">
        <v>193.04</v>
      </c>
      <c r="CF9" s="7">
        <v>7</v>
      </c>
      <c r="CG9" s="7">
        <v>5.2582</v>
      </c>
      <c r="CH9" s="2" t="s">
        <v>148</v>
      </c>
      <c r="CI9" s="2" t="s">
        <v>139</v>
      </c>
      <c r="CJ9" s="2" t="s">
        <v>152</v>
      </c>
      <c r="CK9" s="2" t="s">
        <v>200</v>
      </c>
      <c r="CL9" s="2" t="s">
        <v>151</v>
      </c>
      <c r="CM9" s="2" t="s">
        <v>151</v>
      </c>
      <c r="CN9" s="2" t="s">
        <v>142</v>
      </c>
      <c r="CO9" s="4"/>
      <c r="CP9" s="8"/>
      <c r="CQ9" s="4"/>
      <c r="CR9" s="8"/>
      <c r="CS9" s="7"/>
      <c r="CT9" s="7"/>
      <c r="CU9" s="2" t="s">
        <v>148</v>
      </c>
      <c r="CV9" s="2" t="s">
        <v>139</v>
      </c>
      <c r="CW9" s="2" t="s">
        <v>179</v>
      </c>
      <c r="CX9" s="2" t="s">
        <v>201</v>
      </c>
      <c r="CY9" s="2" t="s">
        <v>151</v>
      </c>
      <c r="CZ9" s="2" t="s">
        <v>151</v>
      </c>
      <c r="DA9" s="2" t="s">
        <v>142</v>
      </c>
      <c r="DB9" s="4">
        <v>4</v>
      </c>
      <c r="DC9" s="8">
        <v>617.32</v>
      </c>
      <c r="DD9" s="4">
        <v>1</v>
      </c>
      <c r="DE9" s="8">
        <v>195.76</v>
      </c>
      <c r="DF9" s="7">
        <v>3</v>
      </c>
      <c r="DG9" s="7">
        <v>2.1535</v>
      </c>
      <c r="DH9" s="2" t="s">
        <v>148</v>
      </c>
      <c r="DI9" s="2" t="s">
        <v>139</v>
      </c>
      <c r="DJ9" s="2" t="s">
        <v>142</v>
      </c>
      <c r="DK9" s="2" t="s">
        <v>202</v>
      </c>
      <c r="DL9" s="2" t="s">
        <v>151</v>
      </c>
      <c r="DM9" s="2" t="s">
        <v>151</v>
      </c>
      <c r="DN9" s="2" t="s">
        <v>142</v>
      </c>
      <c r="DO9" s="4">
        <v>1</v>
      </c>
      <c r="DP9" s="8">
        <v>156</v>
      </c>
      <c r="DQ9" s="4">
        <v>2</v>
      </c>
      <c r="DR9" s="8">
        <v>400.38</v>
      </c>
      <c r="DS9" s="7">
        <v>-0.5</v>
      </c>
      <c r="DT9" s="7">
        <v>-0.6104</v>
      </c>
      <c r="DU9" s="2" t="s">
        <v>148</v>
      </c>
      <c r="DV9" s="2" t="s">
        <v>139</v>
      </c>
      <c r="DW9" s="2" t="s">
        <v>156</v>
      </c>
      <c r="DX9" s="2" t="s">
        <v>203</v>
      </c>
      <c r="DY9" s="2" t="s">
        <v>151</v>
      </c>
      <c r="DZ9" s="2" t="s">
        <v>151</v>
      </c>
      <c r="EA9" s="2" t="s">
        <v>142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158</v>
      </c>
      <c r="EK9" s="2" t="s">
        <v>204</v>
      </c>
      <c r="EL9" s="2" t="s">
        <v>151</v>
      </c>
      <c r="EM9" s="2" t="s">
        <v>151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160</v>
      </c>
      <c r="EX9" s="2" t="s">
        <v>205</v>
      </c>
      <c r="EY9" s="2" t="s">
        <v>151</v>
      </c>
      <c r="EZ9" s="2" t="s">
        <v>151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179</v>
      </c>
      <c r="FK9" s="2" t="s">
        <v>206</v>
      </c>
      <c r="FL9" s="2" t="s">
        <v>151</v>
      </c>
      <c r="FM9" s="2" t="s">
        <v>151</v>
      </c>
      <c r="FN9" s="2" t="s">
        <v>142</v>
      </c>
      <c r="FO9" s="4"/>
      <c r="FP9" s="8"/>
      <c r="FQ9" s="4"/>
      <c r="FR9" s="8"/>
      <c r="FS9" s="7"/>
      <c r="FT9" s="7"/>
      <c r="FU9" s="2" t="s">
        <v>148</v>
      </c>
      <c r="FV9" s="2" t="s">
        <v>139</v>
      </c>
      <c r="FW9" s="2" t="s">
        <v>163</v>
      </c>
      <c r="FX9" s="2" t="s">
        <v>207</v>
      </c>
      <c r="FY9" s="2" t="s">
        <v>151</v>
      </c>
      <c r="FZ9" s="2" t="s">
        <v>151</v>
      </c>
      <c r="GA9" s="2" t="s">
        <v>142</v>
      </c>
      <c r="GB9" s="4"/>
      <c r="GC9" s="8"/>
      <c r="GD9" s="4"/>
      <c r="GE9" s="8"/>
      <c r="GF9" s="7"/>
      <c r="GG9" s="7"/>
      <c r="GH9" s="2" t="s">
        <v>142</v>
      </c>
      <c r="GI9" s="2" t="s">
        <v>142</v>
      </c>
      <c r="GJ9" s="2" t="s">
        <v>142</v>
      </c>
      <c r="GK9" s="2" t="s">
        <v>142</v>
      </c>
      <c r="GL9" s="2" t="s">
        <v>142</v>
      </c>
      <c r="GM9" s="2" t="s">
        <v>142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148</v>
      </c>
      <c r="JI9" s="2" t="s">
        <v>139</v>
      </c>
      <c r="JJ9" s="2" t="s">
        <v>165</v>
      </c>
      <c r="JK9" s="2" t="s">
        <v>142</v>
      </c>
      <c r="JL9" s="2" t="s">
        <v>151</v>
      </c>
      <c r="JM9" s="2" t="s">
        <v>151</v>
      </c>
      <c r="JN9" s="2" t="s">
        <v>142</v>
      </c>
      <c r="JO9" s="4"/>
      <c r="JP9" s="8"/>
      <c r="JQ9" s="4"/>
      <c r="JR9" s="8"/>
      <c r="JS9" s="7"/>
      <c r="JT9" s="7"/>
      <c r="JU9" s="2" t="s">
        <v>142</v>
      </c>
      <c r="JV9" s="2" t="s">
        <v>142</v>
      </c>
      <c r="JW9" s="2" t="s">
        <v>142</v>
      </c>
      <c r="JX9" s="2" t="s">
        <v>142</v>
      </c>
      <c r="JY9" s="2" t="s">
        <v>142</v>
      </c>
      <c r="JZ9" s="2" t="s">
        <v>142</v>
      </c>
      <c r="KA9" s="2" t="s">
        <v>142</v>
      </c>
      <c r="KB9" s="4"/>
      <c r="KC9" s="8"/>
      <c r="KD9" s="4"/>
      <c r="KE9" s="8"/>
      <c r="KF9" s="7"/>
      <c r="KG9" s="7"/>
      <c r="KH9" s="2" t="s">
        <v>148</v>
      </c>
      <c r="KI9" s="2" t="s">
        <v>139</v>
      </c>
      <c r="KJ9" s="2" t="s">
        <v>142</v>
      </c>
      <c r="KK9" s="2" t="s">
        <v>208</v>
      </c>
      <c r="KL9" s="2" t="s">
        <v>151</v>
      </c>
      <c r="KM9" s="2" t="s">
        <v>151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167</v>
      </c>
      <c r="KX9" s="2" t="s">
        <v>209</v>
      </c>
      <c r="KY9" s="2" t="s">
        <v>151</v>
      </c>
      <c r="KZ9" s="2" t="s">
        <v>151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>
        <v>226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170</v>
      </c>
      <c r="K10" s="2" t="s">
        <v>196</v>
      </c>
      <c r="L10" s="3">
        <v>156.81</v>
      </c>
      <c r="M10" s="3">
        <v>164.65</v>
      </c>
      <c r="N10" s="3">
        <v>329.99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197</v>
      </c>
      <c r="Z10" s="4">
        <v>263</v>
      </c>
      <c r="AA10" s="4">
        <f>=ROUNDDOWN(29.2222222222222,0)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14</v>
      </c>
      <c r="AQ10" s="8">
        <v>2382.18</v>
      </c>
      <c r="AR10" s="4">
        <v>4</v>
      </c>
      <c r="AS10" s="8">
        <v>881.56</v>
      </c>
      <c r="AT10" s="7">
        <v>2.5</v>
      </c>
      <c r="AU10" s="7">
        <v>1.7022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0.4401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14</v>
      </c>
      <c r="BK10" s="8">
        <v>2382.18</v>
      </c>
      <c r="BL10" s="2" t="s">
        <v>211</v>
      </c>
      <c r="BM10" s="7">
        <v>1</v>
      </c>
      <c r="BN10" s="7">
        <v>1</v>
      </c>
      <c r="BO10" s="4">
        <v>6</v>
      </c>
      <c r="BP10" s="8">
        <v>800.28</v>
      </c>
      <c r="BQ10" s="4">
        <v>1</v>
      </c>
      <c r="BR10" s="8">
        <v>193.04</v>
      </c>
      <c r="BS10" s="7">
        <v>5</v>
      </c>
      <c r="BT10" s="7">
        <v>3.1457</v>
      </c>
      <c r="BU10" s="2" t="s">
        <v>148</v>
      </c>
      <c r="BV10" s="2" t="s">
        <v>139</v>
      </c>
      <c r="BW10" s="2" t="s">
        <v>149</v>
      </c>
      <c r="BX10" s="2" t="s">
        <v>212</v>
      </c>
      <c r="BY10" s="2" t="s">
        <v>151</v>
      </c>
      <c r="BZ10" s="2" t="s">
        <v>151</v>
      </c>
      <c r="CA10" s="2" t="s">
        <v>142</v>
      </c>
      <c r="CB10" s="4">
        <v>5</v>
      </c>
      <c r="CC10" s="8">
        <v>897.3</v>
      </c>
      <c r="CD10" s="4">
        <v>1</v>
      </c>
      <c r="CE10" s="8">
        <v>231.65</v>
      </c>
      <c r="CF10" s="7">
        <v>4</v>
      </c>
      <c r="CG10" s="7">
        <v>2.8735</v>
      </c>
      <c r="CH10" s="2" t="s">
        <v>148</v>
      </c>
      <c r="CI10" s="2" t="s">
        <v>139</v>
      </c>
      <c r="CJ10" s="2" t="s">
        <v>152</v>
      </c>
      <c r="CK10" s="2" t="s">
        <v>153</v>
      </c>
      <c r="CL10" s="2" t="s">
        <v>151</v>
      </c>
      <c r="CM10" s="2" t="s">
        <v>151</v>
      </c>
      <c r="CN10" s="2" t="s">
        <v>142</v>
      </c>
      <c r="CO10" s="4">
        <v>1</v>
      </c>
      <c r="CP10" s="8">
        <v>256.88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179</v>
      </c>
      <c r="CX10" s="2" t="s">
        <v>213</v>
      </c>
      <c r="CY10" s="2" t="s">
        <v>151</v>
      </c>
      <c r="CZ10" s="2" t="s">
        <v>151</v>
      </c>
      <c r="DA10" s="2" t="s">
        <v>142</v>
      </c>
      <c r="DB10" s="4">
        <v>1</v>
      </c>
      <c r="DC10" s="8">
        <v>183.71</v>
      </c>
      <c r="DD10" s="4"/>
      <c r="DE10" s="8"/>
      <c r="DF10" s="7"/>
      <c r="DG10" s="7"/>
      <c r="DH10" s="2" t="s">
        <v>148</v>
      </c>
      <c r="DI10" s="2" t="s">
        <v>139</v>
      </c>
      <c r="DJ10" s="2" t="s">
        <v>142</v>
      </c>
      <c r="DK10" s="2" t="s">
        <v>175</v>
      </c>
      <c r="DL10" s="2" t="s">
        <v>151</v>
      </c>
      <c r="DM10" s="2" t="s">
        <v>151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156</v>
      </c>
      <c r="DX10" s="2" t="s">
        <v>214</v>
      </c>
      <c r="DY10" s="2" t="s">
        <v>151</v>
      </c>
      <c r="DZ10" s="2" t="s">
        <v>151</v>
      </c>
      <c r="EA10" s="2" t="s">
        <v>142</v>
      </c>
      <c r="EB10" s="4"/>
      <c r="EC10" s="8"/>
      <c r="ED10" s="4">
        <v>1</v>
      </c>
      <c r="EE10" s="8">
        <v>225.22</v>
      </c>
      <c r="EF10" s="7">
        <v>-1</v>
      </c>
      <c r="EG10" s="7">
        <v>-1</v>
      </c>
      <c r="EH10" s="2" t="s">
        <v>148</v>
      </c>
      <c r="EI10" s="2" t="s">
        <v>139</v>
      </c>
      <c r="EJ10" s="2" t="s">
        <v>158</v>
      </c>
      <c r="EK10" s="2" t="s">
        <v>215</v>
      </c>
      <c r="EL10" s="2" t="s">
        <v>151</v>
      </c>
      <c r="EM10" s="2" t="s">
        <v>151</v>
      </c>
      <c r="EN10" s="2" t="s">
        <v>142</v>
      </c>
      <c r="EO10" s="4">
        <v>1</v>
      </c>
      <c r="EP10" s="8">
        <v>244.01</v>
      </c>
      <c r="EQ10" s="4"/>
      <c r="ER10" s="8"/>
      <c r="ES10" s="7"/>
      <c r="ET10" s="7"/>
      <c r="EU10" s="2" t="s">
        <v>148</v>
      </c>
      <c r="EV10" s="2" t="s">
        <v>139</v>
      </c>
      <c r="EW10" s="2" t="s">
        <v>160</v>
      </c>
      <c r="EX10" s="2" t="s">
        <v>203</v>
      </c>
      <c r="EY10" s="2" t="s">
        <v>151</v>
      </c>
      <c r="EZ10" s="2" t="s">
        <v>151</v>
      </c>
      <c r="FA10" s="2" t="s">
        <v>142</v>
      </c>
      <c r="FB10" s="4"/>
      <c r="FC10" s="8"/>
      <c r="FD10" s="4">
        <v>1</v>
      </c>
      <c r="FE10" s="8">
        <v>231.65</v>
      </c>
      <c r="FF10" s="7">
        <v>-1</v>
      </c>
      <c r="FG10" s="7">
        <v>-1</v>
      </c>
      <c r="FH10" s="2" t="s">
        <v>148</v>
      </c>
      <c r="FI10" s="2" t="s">
        <v>139</v>
      </c>
      <c r="FJ10" s="2" t="s">
        <v>179</v>
      </c>
      <c r="FK10" s="2" t="s">
        <v>187</v>
      </c>
      <c r="FL10" s="2" t="s">
        <v>151</v>
      </c>
      <c r="FM10" s="2" t="s">
        <v>151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163</v>
      </c>
      <c r="FX10" s="2" t="s">
        <v>216</v>
      </c>
      <c r="FY10" s="2" t="s">
        <v>151</v>
      </c>
      <c r="FZ10" s="2" t="s">
        <v>151</v>
      </c>
      <c r="GA10" s="2" t="s">
        <v>142</v>
      </c>
      <c r="GB10" s="4"/>
      <c r="GC10" s="8"/>
      <c r="GD10" s="4"/>
      <c r="GE10" s="8"/>
      <c r="GF10" s="7"/>
      <c r="GG10" s="7"/>
      <c r="GH10" s="2" t="s">
        <v>142</v>
      </c>
      <c r="GI10" s="2" t="s">
        <v>142</v>
      </c>
      <c r="GJ10" s="2" t="s">
        <v>142</v>
      </c>
      <c r="GK10" s="2" t="s">
        <v>142</v>
      </c>
      <c r="GL10" s="2" t="s">
        <v>142</v>
      </c>
      <c r="GM10" s="2" t="s">
        <v>142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148</v>
      </c>
      <c r="JI10" s="2" t="s">
        <v>139</v>
      </c>
      <c r="JJ10" s="2" t="s">
        <v>165</v>
      </c>
      <c r="JK10" s="2" t="s">
        <v>142</v>
      </c>
      <c r="JL10" s="2" t="s">
        <v>151</v>
      </c>
      <c r="JM10" s="2" t="s">
        <v>151</v>
      </c>
      <c r="JN10" s="2" t="s">
        <v>142</v>
      </c>
      <c r="JO10" s="4"/>
      <c r="JP10" s="8"/>
      <c r="JQ10" s="4"/>
      <c r="JR10" s="8"/>
      <c r="JS10" s="7"/>
      <c r="JT10" s="7"/>
      <c r="JU10" s="2" t="s">
        <v>142</v>
      </c>
      <c r="JV10" s="2" t="s">
        <v>142</v>
      </c>
      <c r="JW10" s="2" t="s">
        <v>142</v>
      </c>
      <c r="JX10" s="2" t="s">
        <v>142</v>
      </c>
      <c r="JY10" s="2" t="s">
        <v>142</v>
      </c>
      <c r="JZ10" s="2" t="s">
        <v>142</v>
      </c>
      <c r="KA10" s="2" t="s">
        <v>142</v>
      </c>
      <c r="KB10" s="4"/>
      <c r="KC10" s="8"/>
      <c r="KD10" s="4"/>
      <c r="KE10" s="8"/>
      <c r="KF10" s="7"/>
      <c r="KG10" s="7"/>
      <c r="KH10" s="2" t="s">
        <v>181</v>
      </c>
      <c r="KI10" s="2" t="s">
        <v>139</v>
      </c>
      <c r="KJ10" s="2" t="s">
        <v>142</v>
      </c>
      <c r="KK10" s="2" t="s">
        <v>142</v>
      </c>
      <c r="KL10" s="2" t="s">
        <v>151</v>
      </c>
      <c r="KM10" s="2" t="s">
        <v>151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167</v>
      </c>
      <c r="KX10" s="2" t="s">
        <v>142</v>
      </c>
      <c r="KY10" s="2" t="s">
        <v>151</v>
      </c>
      <c r="KZ10" s="2" t="s">
        <v>151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>
        <v>263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183</v>
      </c>
      <c r="K11" s="2" t="s">
        <v>196</v>
      </c>
      <c r="L11" s="3">
        <v>156.95</v>
      </c>
      <c r="M11" s="3">
        <v>164.8</v>
      </c>
      <c r="N11" s="3">
        <v>329.99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197</v>
      </c>
      <c r="Z11" s="4">
        <v>103</v>
      </c>
      <c r="AA11" s="4">
        <f>=ROUNDDOWN(34.3333333333333,0)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711.88</v>
      </c>
      <c r="AR11" s="4">
        <v>7</v>
      </c>
      <c r="AS11" s="8">
        <v>1607.87</v>
      </c>
      <c r="AT11" s="7">
        <v>-0.4286</v>
      </c>
      <c r="AU11" s="7">
        <v>-0.5573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0.1315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711.88</v>
      </c>
      <c r="BL11" s="2" t="s">
        <v>184</v>
      </c>
      <c r="BM11" s="7">
        <v>1</v>
      </c>
      <c r="BN11" s="7">
        <v>1</v>
      </c>
      <c r="BO11" s="4">
        <v>1</v>
      </c>
      <c r="BP11" s="8">
        <v>166.9</v>
      </c>
      <c r="BQ11" s="4">
        <v>1</v>
      </c>
      <c r="BR11" s="8">
        <v>193.04</v>
      </c>
      <c r="BS11" s="7"/>
      <c r="BT11" s="7">
        <v>-0.1354</v>
      </c>
      <c r="BU11" s="2" t="s">
        <v>148</v>
      </c>
      <c r="BV11" s="2" t="s">
        <v>139</v>
      </c>
      <c r="BW11" s="2" t="s">
        <v>149</v>
      </c>
      <c r="BX11" s="2" t="s">
        <v>218</v>
      </c>
      <c r="BY11" s="2" t="s">
        <v>151</v>
      </c>
      <c r="BZ11" s="2" t="s">
        <v>151</v>
      </c>
      <c r="CA11" s="2" t="s">
        <v>142</v>
      </c>
      <c r="CB11" s="4">
        <v>2</v>
      </c>
      <c r="CC11" s="8">
        <v>359.32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160</v>
      </c>
      <c r="CK11" s="2" t="s">
        <v>186</v>
      </c>
      <c r="CL11" s="2" t="s">
        <v>151</v>
      </c>
      <c r="CM11" s="2" t="s">
        <v>151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179</v>
      </c>
      <c r="CX11" s="2" t="s">
        <v>219</v>
      </c>
      <c r="CY11" s="2" t="s">
        <v>151</v>
      </c>
      <c r="CZ11" s="2" t="s">
        <v>151</v>
      </c>
      <c r="DA11" s="2" t="s">
        <v>142</v>
      </c>
      <c r="DB11" s="4"/>
      <c r="DC11" s="8"/>
      <c r="DD11" s="4">
        <v>5</v>
      </c>
      <c r="DE11" s="8">
        <v>1174.6</v>
      </c>
      <c r="DF11" s="7">
        <v>-1</v>
      </c>
      <c r="DG11" s="7">
        <v>-1</v>
      </c>
      <c r="DH11" s="2" t="s">
        <v>148</v>
      </c>
      <c r="DI11" s="2" t="s">
        <v>139</v>
      </c>
      <c r="DJ11" s="2" t="s">
        <v>142</v>
      </c>
      <c r="DK11" s="2" t="s">
        <v>220</v>
      </c>
      <c r="DL11" s="2" t="s">
        <v>151</v>
      </c>
      <c r="DM11" s="2" t="s">
        <v>151</v>
      </c>
      <c r="DN11" s="2" t="s">
        <v>142</v>
      </c>
      <c r="DO11" s="4">
        <v>1</v>
      </c>
      <c r="DP11" s="8">
        <v>185.66</v>
      </c>
      <c r="DQ11" s="4">
        <v>1</v>
      </c>
      <c r="DR11" s="8">
        <v>240.23</v>
      </c>
      <c r="DS11" s="7"/>
      <c r="DT11" s="7">
        <v>-0.2272</v>
      </c>
      <c r="DU11" s="2" t="s">
        <v>148</v>
      </c>
      <c r="DV11" s="2" t="s">
        <v>139</v>
      </c>
      <c r="DW11" s="2" t="s">
        <v>189</v>
      </c>
      <c r="DX11" s="2" t="s">
        <v>221</v>
      </c>
      <c r="DY11" s="2" t="s">
        <v>151</v>
      </c>
      <c r="DZ11" s="2" t="s">
        <v>151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189</v>
      </c>
      <c r="EK11" s="2" t="s">
        <v>188</v>
      </c>
      <c r="EL11" s="2" t="s">
        <v>151</v>
      </c>
      <c r="EM11" s="2" t="s">
        <v>151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160</v>
      </c>
      <c r="EX11" s="2" t="s">
        <v>222</v>
      </c>
      <c r="EY11" s="2" t="s">
        <v>151</v>
      </c>
      <c r="EZ11" s="2" t="s">
        <v>151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179</v>
      </c>
      <c r="FK11" s="2" t="s">
        <v>223</v>
      </c>
      <c r="FL11" s="2" t="s">
        <v>151</v>
      </c>
      <c r="FM11" s="2" t="s">
        <v>151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163</v>
      </c>
      <c r="FX11" s="2" t="s">
        <v>224</v>
      </c>
      <c r="FY11" s="2" t="s">
        <v>151</v>
      </c>
      <c r="FZ11" s="2" t="s">
        <v>151</v>
      </c>
      <c r="GA11" s="2" t="s">
        <v>142</v>
      </c>
      <c r="GB11" s="4"/>
      <c r="GC11" s="8"/>
      <c r="GD11" s="4"/>
      <c r="GE11" s="8"/>
      <c r="GF11" s="7"/>
      <c r="GG11" s="7"/>
      <c r="GH11" s="2" t="s">
        <v>142</v>
      </c>
      <c r="GI11" s="2" t="s">
        <v>142</v>
      </c>
      <c r="GJ11" s="2" t="s">
        <v>142</v>
      </c>
      <c r="GK11" s="2" t="s">
        <v>142</v>
      </c>
      <c r="GL11" s="2" t="s">
        <v>142</v>
      </c>
      <c r="GM11" s="2" t="s">
        <v>142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148</v>
      </c>
      <c r="JI11" s="2" t="s">
        <v>139</v>
      </c>
      <c r="JJ11" s="2" t="s">
        <v>194</v>
      </c>
      <c r="JK11" s="2" t="s">
        <v>142</v>
      </c>
      <c r="JL11" s="2" t="s">
        <v>151</v>
      </c>
      <c r="JM11" s="2" t="s">
        <v>151</v>
      </c>
      <c r="JN11" s="2" t="s">
        <v>142</v>
      </c>
      <c r="JO11" s="4"/>
      <c r="JP11" s="8"/>
      <c r="JQ11" s="4"/>
      <c r="JR11" s="8"/>
      <c r="JS11" s="7"/>
      <c r="JT11" s="7"/>
      <c r="JU11" s="2" t="s">
        <v>142</v>
      </c>
      <c r="JV11" s="2" t="s">
        <v>142</v>
      </c>
      <c r="JW11" s="2" t="s">
        <v>142</v>
      </c>
      <c r="JX11" s="2" t="s">
        <v>142</v>
      </c>
      <c r="JY11" s="2" t="s">
        <v>142</v>
      </c>
      <c r="JZ11" s="2" t="s">
        <v>142</v>
      </c>
      <c r="KA11" s="2" t="s">
        <v>142</v>
      </c>
      <c r="KB11" s="4"/>
      <c r="KC11" s="8"/>
      <c r="KD11" s="4"/>
      <c r="KE11" s="8"/>
      <c r="KF11" s="7"/>
      <c r="KG11" s="7"/>
      <c r="KH11" s="2" t="s">
        <v>181</v>
      </c>
      <c r="KI11" s="2" t="s">
        <v>139</v>
      </c>
      <c r="KJ11" s="2" t="s">
        <v>142</v>
      </c>
      <c r="KK11" s="2" t="s">
        <v>142</v>
      </c>
      <c r="KL11" s="2" t="s">
        <v>151</v>
      </c>
      <c r="KM11" s="2" t="s">
        <v>151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167</v>
      </c>
      <c r="KX11" s="2" t="s">
        <v>142</v>
      </c>
      <c r="KY11" s="2" t="s">
        <v>151</v>
      </c>
      <c r="KZ11" s="2" t="s">
        <v>151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>
        <v>103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225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226</v>
      </c>
      <c r="J12" s="2" t="s">
        <v>137</v>
      </c>
      <c r="K12" s="2" t="s">
        <v>227</v>
      </c>
      <c r="L12" s="3">
        <v>131.79</v>
      </c>
      <c r="M12" s="3">
        <v>138.38</v>
      </c>
      <c r="N12" s="3">
        <v>334.99</v>
      </c>
      <c r="O12" s="2" t="s">
        <v>139</v>
      </c>
      <c r="P12" s="2" t="s">
        <v>228</v>
      </c>
      <c r="Q12" s="2" t="s">
        <v>141</v>
      </c>
      <c r="R12" s="2" t="s">
        <v>142</v>
      </c>
      <c r="S12" s="2" t="s">
        <v>142</v>
      </c>
      <c r="T12" s="2" t="s">
        <v>229</v>
      </c>
      <c r="U12" s="2" t="s">
        <v>143</v>
      </c>
      <c r="V12" s="2" t="s">
        <v>230</v>
      </c>
      <c r="W12" s="2" t="s">
        <v>142</v>
      </c>
      <c r="X12" s="2" t="s">
        <v>142</v>
      </c>
      <c r="Y12" s="2" t="s">
        <v>231</v>
      </c>
      <c r="Z12" s="4">
        <v>325</v>
      </c>
      <c r="AA12" s="4">
        <f>=ROUNDDOWN(29.5454545454545,0)</f>
      </c>
      <c r="AB12" s="5">
        <v>11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4</v>
      </c>
      <c r="AQ12" s="8">
        <v>666.99</v>
      </c>
      <c r="AR12" s="4"/>
      <c r="AS12" s="8"/>
      <c r="AT12" s="7"/>
      <c r="AU12" s="7"/>
      <c r="AV12" s="4">
        <v>14</v>
      </c>
      <c r="AW12" s="8">
        <v>2763.95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0.2413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0.1867</v>
      </c>
      <c r="BJ12" s="4">
        <v>4</v>
      </c>
      <c r="BK12" s="8">
        <v>666.99</v>
      </c>
      <c r="BL12" s="2" t="s">
        <v>232</v>
      </c>
      <c r="BM12" s="7">
        <v>1</v>
      </c>
      <c r="BN12" s="7">
        <v>1</v>
      </c>
      <c r="BO12" s="4">
        <v>1</v>
      </c>
      <c r="BP12" s="8">
        <v>112.28</v>
      </c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233</v>
      </c>
      <c r="BY12" s="2" t="s">
        <v>151</v>
      </c>
      <c r="BZ12" s="2" t="s">
        <v>151</v>
      </c>
      <c r="CA12" s="2" t="s">
        <v>142</v>
      </c>
      <c r="CB12" s="4">
        <v>1</v>
      </c>
      <c r="CC12" s="8">
        <v>151.01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233</v>
      </c>
      <c r="CL12" s="2" t="s">
        <v>151</v>
      </c>
      <c r="CM12" s="2" t="s">
        <v>151</v>
      </c>
      <c r="CN12" s="2" t="s">
        <v>142</v>
      </c>
      <c r="CO12" s="4">
        <v>1</v>
      </c>
      <c r="CP12" s="8">
        <v>258.4</v>
      </c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231</v>
      </c>
      <c r="CY12" s="2" t="s">
        <v>151</v>
      </c>
      <c r="CZ12" s="2" t="s">
        <v>151</v>
      </c>
      <c r="DA12" s="2" t="s">
        <v>142</v>
      </c>
      <c r="DB12" s="4"/>
      <c r="DC12" s="8"/>
      <c r="DD12" s="4"/>
      <c r="DE12" s="8"/>
      <c r="DF12" s="7"/>
      <c r="DG12" s="7"/>
      <c r="DH12" s="2" t="s">
        <v>234</v>
      </c>
      <c r="DI12" s="2" t="s">
        <v>139</v>
      </c>
      <c r="DJ12" s="2" t="s">
        <v>142</v>
      </c>
      <c r="DK12" s="2" t="s">
        <v>142</v>
      </c>
      <c r="DL12" s="2" t="s">
        <v>151</v>
      </c>
      <c r="DM12" s="2" t="s">
        <v>151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151</v>
      </c>
      <c r="DZ12" s="2" t="s">
        <v>151</v>
      </c>
      <c r="EA12" s="2" t="s">
        <v>142</v>
      </c>
      <c r="EB12" s="4"/>
      <c r="EC12" s="8"/>
      <c r="ED12" s="4"/>
      <c r="EE12" s="8"/>
      <c r="EF12" s="7"/>
      <c r="EG12" s="7"/>
      <c r="EH12" s="2" t="s">
        <v>234</v>
      </c>
      <c r="EI12" s="2" t="s">
        <v>139</v>
      </c>
      <c r="EJ12" s="2" t="s">
        <v>142</v>
      </c>
      <c r="EK12" s="2" t="s">
        <v>142</v>
      </c>
      <c r="EL12" s="2" t="s">
        <v>151</v>
      </c>
      <c r="EM12" s="2" t="s">
        <v>151</v>
      </c>
      <c r="EN12" s="2" t="s">
        <v>142</v>
      </c>
      <c r="EO12" s="4"/>
      <c r="EP12" s="8"/>
      <c r="EQ12" s="4"/>
      <c r="ER12" s="8"/>
      <c r="ES12" s="7"/>
      <c r="ET12" s="7"/>
      <c r="EU12" s="2" t="s">
        <v>235</v>
      </c>
      <c r="EV12" s="2" t="s">
        <v>139</v>
      </c>
      <c r="EW12" s="2" t="s">
        <v>142</v>
      </c>
      <c r="EX12" s="2" t="s">
        <v>142</v>
      </c>
      <c r="EY12" s="2" t="s">
        <v>151</v>
      </c>
      <c r="EZ12" s="2" t="s">
        <v>151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151</v>
      </c>
      <c r="FM12" s="2" t="s">
        <v>151</v>
      </c>
      <c r="FN12" s="2" t="s">
        <v>142</v>
      </c>
      <c r="FO12" s="4">
        <v>1</v>
      </c>
      <c r="FP12" s="8">
        <v>145.3</v>
      </c>
      <c r="FQ12" s="4"/>
      <c r="FR12" s="8"/>
      <c r="FS12" s="7"/>
      <c r="FT12" s="7"/>
      <c r="FU12" s="2" t="s">
        <v>148</v>
      </c>
      <c r="FV12" s="2" t="s">
        <v>139</v>
      </c>
      <c r="FW12" s="2" t="s">
        <v>142</v>
      </c>
      <c r="FX12" s="2" t="s">
        <v>236</v>
      </c>
      <c r="FY12" s="2" t="s">
        <v>151</v>
      </c>
      <c r="FZ12" s="2" t="s">
        <v>151</v>
      </c>
      <c r="GA12" s="2" t="s">
        <v>142</v>
      </c>
      <c r="GB12" s="4"/>
      <c r="GC12" s="8"/>
      <c r="GD12" s="4"/>
      <c r="GE12" s="8"/>
      <c r="GF12" s="7"/>
      <c r="GG12" s="7"/>
      <c r="GH12" s="2" t="s">
        <v>181</v>
      </c>
      <c r="GI12" s="2" t="s">
        <v>139</v>
      </c>
      <c r="GJ12" s="2" t="s">
        <v>142</v>
      </c>
      <c r="GK12" s="2" t="s">
        <v>142</v>
      </c>
      <c r="GL12" s="2" t="s">
        <v>151</v>
      </c>
      <c r="GM12" s="2" t="s">
        <v>151</v>
      </c>
      <c r="GN12" s="2" t="s">
        <v>142</v>
      </c>
      <c r="GO12" s="4"/>
      <c r="GP12" s="8"/>
      <c r="GQ12" s="4"/>
      <c r="GR12" s="8"/>
      <c r="GS12" s="7"/>
      <c r="GT12" s="7"/>
      <c r="GU12" s="2" t="s">
        <v>234</v>
      </c>
      <c r="GV12" s="2" t="s">
        <v>139</v>
      </c>
      <c r="GW12" s="2" t="s">
        <v>142</v>
      </c>
      <c r="GX12" s="2" t="s">
        <v>142</v>
      </c>
      <c r="GY12" s="2" t="s">
        <v>151</v>
      </c>
      <c r="GZ12" s="2" t="s">
        <v>151</v>
      </c>
      <c r="HA12" s="2" t="s">
        <v>142</v>
      </c>
      <c r="HB12" s="4"/>
      <c r="HC12" s="8"/>
      <c r="HD12" s="4"/>
      <c r="HE12" s="8"/>
      <c r="HF12" s="7"/>
      <c r="HG12" s="7"/>
      <c r="HH12" s="2" t="s">
        <v>234</v>
      </c>
      <c r="HI12" s="2" t="s">
        <v>139</v>
      </c>
      <c r="HJ12" s="2" t="s">
        <v>142</v>
      </c>
      <c r="HK12" s="2" t="s">
        <v>142</v>
      </c>
      <c r="HL12" s="2" t="s">
        <v>151</v>
      </c>
      <c r="HM12" s="2" t="s">
        <v>151</v>
      </c>
      <c r="HN12" s="2" t="s">
        <v>142</v>
      </c>
      <c r="HO12" s="4"/>
      <c r="HP12" s="8"/>
      <c r="HQ12" s="4"/>
      <c r="HR12" s="8"/>
      <c r="HS12" s="7"/>
      <c r="HT12" s="7"/>
      <c r="HU12" s="2" t="s">
        <v>181</v>
      </c>
      <c r="HV12" s="2" t="s">
        <v>139</v>
      </c>
      <c r="HW12" s="2" t="s">
        <v>142</v>
      </c>
      <c r="HX12" s="2" t="s">
        <v>142</v>
      </c>
      <c r="HY12" s="2" t="s">
        <v>151</v>
      </c>
      <c r="HZ12" s="2" t="s">
        <v>151</v>
      </c>
      <c r="IA12" s="2" t="s">
        <v>142</v>
      </c>
      <c r="IB12" s="4"/>
      <c r="IC12" s="8"/>
      <c r="ID12" s="4"/>
      <c r="IE12" s="8"/>
      <c r="IF12" s="7"/>
      <c r="IG12" s="7"/>
      <c r="IH12" s="2" t="s">
        <v>181</v>
      </c>
      <c r="II12" s="2" t="s">
        <v>139</v>
      </c>
      <c r="IJ12" s="2" t="s">
        <v>142</v>
      </c>
      <c r="IK12" s="2" t="s">
        <v>142</v>
      </c>
      <c r="IL12" s="2" t="s">
        <v>151</v>
      </c>
      <c r="IM12" s="2" t="s">
        <v>151</v>
      </c>
      <c r="IN12" s="2" t="s">
        <v>142</v>
      </c>
      <c r="IO12" s="4"/>
      <c r="IP12" s="8"/>
      <c r="IQ12" s="4"/>
      <c r="IR12" s="8"/>
      <c r="IS12" s="7"/>
      <c r="IT12" s="7"/>
      <c r="IU12" s="2" t="s">
        <v>234</v>
      </c>
      <c r="IV12" s="2" t="s">
        <v>139</v>
      </c>
      <c r="IW12" s="2" t="s">
        <v>142</v>
      </c>
      <c r="IX12" s="2" t="s">
        <v>142</v>
      </c>
      <c r="IY12" s="2" t="s">
        <v>151</v>
      </c>
      <c r="IZ12" s="2" t="s">
        <v>151</v>
      </c>
      <c r="JA12" s="2" t="s">
        <v>142</v>
      </c>
      <c r="JB12" s="4"/>
      <c r="JC12" s="8"/>
      <c r="JD12" s="4"/>
      <c r="JE12" s="8"/>
      <c r="JF12" s="7"/>
      <c r="JG12" s="7"/>
      <c r="JH12" s="2" t="s">
        <v>148</v>
      </c>
      <c r="JI12" s="2" t="s">
        <v>237</v>
      </c>
      <c r="JJ12" s="2" t="s">
        <v>142</v>
      </c>
      <c r="JK12" s="2" t="s">
        <v>142</v>
      </c>
      <c r="JL12" s="2" t="s">
        <v>151</v>
      </c>
      <c r="JM12" s="2" t="s">
        <v>151</v>
      </c>
      <c r="JN12" s="2" t="s">
        <v>142</v>
      </c>
      <c r="JO12" s="4"/>
      <c r="JP12" s="8"/>
      <c r="JQ12" s="4"/>
      <c r="JR12" s="8"/>
      <c r="JS12" s="7"/>
      <c r="JT12" s="7"/>
      <c r="JU12" s="2" t="s">
        <v>181</v>
      </c>
      <c r="JV12" s="2" t="s">
        <v>139</v>
      </c>
      <c r="JW12" s="2" t="s">
        <v>142</v>
      </c>
      <c r="JX12" s="2" t="s">
        <v>142</v>
      </c>
      <c r="JY12" s="2" t="s">
        <v>151</v>
      </c>
      <c r="JZ12" s="2" t="s">
        <v>151</v>
      </c>
      <c r="KA12" s="2" t="s">
        <v>142</v>
      </c>
      <c r="KB12" s="4"/>
      <c r="KC12" s="8"/>
      <c r="KD12" s="4"/>
      <c r="KE12" s="8"/>
      <c r="KF12" s="7"/>
      <c r="KG12" s="7"/>
      <c r="KH12" s="2" t="s">
        <v>181</v>
      </c>
      <c r="KI12" s="2" t="s">
        <v>139</v>
      </c>
      <c r="KJ12" s="2" t="s">
        <v>142</v>
      </c>
      <c r="KK12" s="2" t="s">
        <v>142</v>
      </c>
      <c r="KL12" s="2" t="s">
        <v>151</v>
      </c>
      <c r="KM12" s="2" t="s">
        <v>151</v>
      </c>
      <c r="KN12" s="2" t="s">
        <v>142</v>
      </c>
      <c r="KO12" s="4"/>
      <c r="KP12" s="8"/>
      <c r="KQ12" s="4"/>
      <c r="KR12" s="8"/>
      <c r="KS12" s="7"/>
      <c r="KT12" s="7"/>
      <c r="KU12" s="2" t="s">
        <v>234</v>
      </c>
      <c r="KV12" s="2" t="s">
        <v>139</v>
      </c>
      <c r="KW12" s="2" t="s">
        <v>142</v>
      </c>
      <c r="KX12" s="2" t="s">
        <v>142</v>
      </c>
      <c r="KY12" s="2" t="s">
        <v>151</v>
      </c>
      <c r="KZ12" s="2" t="s">
        <v>151</v>
      </c>
      <c r="LA12" s="2" t="s">
        <v>142</v>
      </c>
      <c r="LB12" s="4"/>
      <c r="LC12" s="8"/>
      <c r="LD12" s="4"/>
      <c r="LE12" s="8"/>
      <c r="LF12" s="7"/>
      <c r="LG12" s="7"/>
      <c r="LH12" s="2" t="s">
        <v>181</v>
      </c>
      <c r="LI12" s="2" t="s">
        <v>139</v>
      </c>
      <c r="LJ12" s="2" t="s">
        <v>142</v>
      </c>
      <c r="LK12" s="2" t="s">
        <v>142</v>
      </c>
      <c r="LL12" s="2" t="s">
        <v>151</v>
      </c>
      <c r="LM12" s="2" t="s">
        <v>151</v>
      </c>
      <c r="LN12" s="2" t="s">
        <v>142</v>
      </c>
      <c r="LO12" s="4"/>
      <c r="LP12" s="8"/>
      <c r="LQ12" s="4"/>
      <c r="LR12" s="8"/>
      <c r="LS12" s="7"/>
      <c r="LT12" s="7"/>
      <c r="LU12" s="2" t="s">
        <v>181</v>
      </c>
      <c r="LV12" s="2" t="s">
        <v>139</v>
      </c>
      <c r="LW12" s="2" t="s">
        <v>142</v>
      </c>
      <c r="LX12" s="2" t="s">
        <v>142</v>
      </c>
      <c r="LY12" s="2" t="s">
        <v>151</v>
      </c>
      <c r="LZ12" s="2" t="s">
        <v>151</v>
      </c>
      <c r="MA12" s="2" t="s">
        <v>142</v>
      </c>
      <c r="MB12" s="4"/>
      <c r="MC12" s="8"/>
      <c r="MD12" s="4"/>
      <c r="ME12" s="8"/>
      <c r="MF12" s="7"/>
      <c r="MG12" s="7"/>
      <c r="MH12" s="2" t="s">
        <v>234</v>
      </c>
      <c r="MI12" s="2" t="s">
        <v>139</v>
      </c>
      <c r="MJ12" s="2" t="s">
        <v>142</v>
      </c>
      <c r="MK12" s="2" t="s">
        <v>142</v>
      </c>
      <c r="ML12" s="2" t="s">
        <v>151</v>
      </c>
      <c r="MM12" s="2" t="s">
        <v>151</v>
      </c>
      <c r="MN12" s="2" t="s">
        <v>142</v>
      </c>
      <c r="MO12" s="4"/>
      <c r="MP12" s="8"/>
      <c r="MQ12" s="4"/>
      <c r="MR12" s="8"/>
      <c r="MS12" s="7"/>
      <c r="MT12" s="7"/>
      <c r="MU12" s="2" t="s">
        <v>181</v>
      </c>
      <c r="MV12" s="2" t="s">
        <v>139</v>
      </c>
      <c r="MW12" s="2" t="s">
        <v>142</v>
      </c>
      <c r="MX12" s="2" t="s">
        <v>142</v>
      </c>
      <c r="MY12" s="2" t="s">
        <v>151</v>
      </c>
      <c r="MZ12" s="2" t="s">
        <v>151</v>
      </c>
      <c r="NA12" s="2" t="s">
        <v>142</v>
      </c>
      <c r="NB12" s="4"/>
      <c r="NC12" s="8"/>
      <c r="ND12" s="4"/>
      <c r="NE12" s="8"/>
      <c r="NF12" s="7"/>
      <c r="NG12" s="7"/>
      <c r="NH12" s="2" t="s">
        <v>234</v>
      </c>
      <c r="NI12" s="2" t="s">
        <v>139</v>
      </c>
      <c r="NJ12" s="2" t="s">
        <v>142</v>
      </c>
      <c r="NK12" s="2" t="s">
        <v>142</v>
      </c>
      <c r="NL12" s="2" t="s">
        <v>151</v>
      </c>
      <c r="NM12" s="2" t="s">
        <v>151</v>
      </c>
      <c r="NN12" s="2" t="s">
        <v>142</v>
      </c>
      <c r="NO12" s="4"/>
      <c r="NP12" s="8"/>
      <c r="NQ12" s="4"/>
      <c r="NR12" s="8"/>
      <c r="NS12" s="7"/>
      <c r="NT12" s="7"/>
      <c r="NU12" s="2" t="s">
        <v>181</v>
      </c>
      <c r="NV12" s="2" t="s">
        <v>139</v>
      </c>
      <c r="NW12" s="2" t="s">
        <v>142</v>
      </c>
      <c r="NX12" s="2" t="s">
        <v>142</v>
      </c>
      <c r="NY12" s="2" t="s">
        <v>151</v>
      </c>
      <c r="NZ12" s="2" t="s">
        <v>151</v>
      </c>
      <c r="OA12" s="2" t="s">
        <v>142</v>
      </c>
      <c r="OB12" s="4"/>
      <c r="OC12" s="8"/>
      <c r="OD12" s="4"/>
      <c r="OE12" s="8"/>
      <c r="OF12" s="7"/>
      <c r="OG12" s="7"/>
      <c r="OH12" s="2" t="s">
        <v>181</v>
      </c>
      <c r="OI12" s="2" t="s">
        <v>139</v>
      </c>
      <c r="OJ12" s="2" t="s">
        <v>142</v>
      </c>
      <c r="OK12" s="2" t="s">
        <v>142</v>
      </c>
      <c r="OL12" s="2" t="s">
        <v>151</v>
      </c>
      <c r="OM12" s="2" t="s">
        <v>151</v>
      </c>
      <c r="ON12" s="2" t="s">
        <v>142</v>
      </c>
      <c r="OO12" s="4"/>
      <c r="OP12" s="8"/>
      <c r="OQ12" s="4"/>
      <c r="OR12" s="8"/>
      <c r="OS12" s="7"/>
      <c r="OT12" s="7"/>
      <c r="OU12" s="2" t="s">
        <v>234</v>
      </c>
      <c r="OV12" s="2" t="s">
        <v>139</v>
      </c>
      <c r="OW12" s="2" t="s">
        <v>142</v>
      </c>
      <c r="OX12" s="2" t="s">
        <v>142</v>
      </c>
      <c r="OY12" s="2" t="s">
        <v>151</v>
      </c>
      <c r="OZ12" s="2" t="s">
        <v>151</v>
      </c>
      <c r="PA12" s="2" t="s">
        <v>142</v>
      </c>
      <c r="PB12" s="4">
        <v>325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238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226</v>
      </c>
      <c r="J13" s="2" t="s">
        <v>170</v>
      </c>
      <c r="K13" s="2" t="s">
        <v>227</v>
      </c>
      <c r="L13" s="3">
        <v>156.96</v>
      </c>
      <c r="M13" s="3">
        <v>164.81</v>
      </c>
      <c r="N13" s="3">
        <v>444.99</v>
      </c>
      <c r="O13" s="2" t="s">
        <v>139</v>
      </c>
      <c r="P13" s="2" t="s">
        <v>228</v>
      </c>
      <c r="Q13" s="2" t="s">
        <v>141</v>
      </c>
      <c r="R13" s="2" t="s">
        <v>142</v>
      </c>
      <c r="S13" s="2" t="s">
        <v>142</v>
      </c>
      <c r="T13" s="2" t="s">
        <v>229</v>
      </c>
      <c r="U13" s="2" t="s">
        <v>143</v>
      </c>
      <c r="V13" s="2" t="s">
        <v>230</v>
      </c>
      <c r="W13" s="2" t="s">
        <v>142</v>
      </c>
      <c r="X13" s="2" t="s">
        <v>142</v>
      </c>
      <c r="Y13" s="2" t="s">
        <v>231</v>
      </c>
      <c r="Z13" s="4">
        <v>403</v>
      </c>
      <c r="AA13" s="4">
        <f>=ROUNDDOWN(28.7857142857143,0)</f>
      </c>
      <c r="AB13" s="5">
        <v>14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8</v>
      </c>
      <c r="AQ13" s="8">
        <v>1829.92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0.6621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8</v>
      </c>
      <c r="BK13" s="8">
        <v>1829.92</v>
      </c>
      <c r="BL13" s="2" t="s">
        <v>239</v>
      </c>
      <c r="BM13" s="7">
        <v>1</v>
      </c>
      <c r="BN13" s="7">
        <v>1</v>
      </c>
      <c r="BO13" s="4">
        <v>3</v>
      </c>
      <c r="BP13" s="8">
        <v>400.14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240</v>
      </c>
      <c r="BY13" s="2" t="s">
        <v>151</v>
      </c>
      <c r="BZ13" s="2" t="s">
        <v>151</v>
      </c>
      <c r="CA13" s="2" t="s">
        <v>142</v>
      </c>
      <c r="CB13" s="4">
        <v>2</v>
      </c>
      <c r="CC13" s="8">
        <v>358.92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241</v>
      </c>
      <c r="CL13" s="2" t="s">
        <v>151</v>
      </c>
      <c r="CM13" s="2" t="s">
        <v>151</v>
      </c>
      <c r="CN13" s="2" t="s">
        <v>142</v>
      </c>
      <c r="CO13" s="4">
        <v>3</v>
      </c>
      <c r="CP13" s="8">
        <v>1070.86</v>
      </c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233</v>
      </c>
      <c r="CY13" s="2" t="s">
        <v>151</v>
      </c>
      <c r="CZ13" s="2" t="s">
        <v>151</v>
      </c>
      <c r="DA13" s="2" t="s">
        <v>142</v>
      </c>
      <c r="DB13" s="4"/>
      <c r="DC13" s="8"/>
      <c r="DD13" s="4"/>
      <c r="DE13" s="8"/>
      <c r="DF13" s="7"/>
      <c r="DG13" s="7"/>
      <c r="DH13" s="2" t="s">
        <v>234</v>
      </c>
      <c r="DI13" s="2" t="s">
        <v>139</v>
      </c>
      <c r="DJ13" s="2" t="s">
        <v>142</v>
      </c>
      <c r="DK13" s="2" t="s">
        <v>142</v>
      </c>
      <c r="DL13" s="2" t="s">
        <v>151</v>
      </c>
      <c r="DM13" s="2" t="s">
        <v>151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151</v>
      </c>
      <c r="DZ13" s="2" t="s">
        <v>151</v>
      </c>
      <c r="EA13" s="2" t="s">
        <v>142</v>
      </c>
      <c r="EB13" s="4"/>
      <c r="EC13" s="8"/>
      <c r="ED13" s="4"/>
      <c r="EE13" s="8"/>
      <c r="EF13" s="7"/>
      <c r="EG13" s="7"/>
      <c r="EH13" s="2" t="s">
        <v>234</v>
      </c>
      <c r="EI13" s="2" t="s">
        <v>139</v>
      </c>
      <c r="EJ13" s="2" t="s">
        <v>142</v>
      </c>
      <c r="EK13" s="2" t="s">
        <v>142</v>
      </c>
      <c r="EL13" s="2" t="s">
        <v>151</v>
      </c>
      <c r="EM13" s="2" t="s">
        <v>151</v>
      </c>
      <c r="EN13" s="2" t="s">
        <v>142</v>
      </c>
      <c r="EO13" s="4"/>
      <c r="EP13" s="8"/>
      <c r="EQ13" s="4"/>
      <c r="ER13" s="8"/>
      <c r="ES13" s="7"/>
      <c r="ET13" s="7"/>
      <c r="EU13" s="2" t="s">
        <v>235</v>
      </c>
      <c r="EV13" s="2" t="s">
        <v>139</v>
      </c>
      <c r="EW13" s="2" t="s">
        <v>142</v>
      </c>
      <c r="EX13" s="2" t="s">
        <v>142</v>
      </c>
      <c r="EY13" s="2" t="s">
        <v>151</v>
      </c>
      <c r="EZ13" s="2" t="s">
        <v>151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151</v>
      </c>
      <c r="FM13" s="2" t="s">
        <v>151</v>
      </c>
      <c r="FN13" s="2" t="s">
        <v>142</v>
      </c>
      <c r="FO13" s="4"/>
      <c r="FP13" s="8"/>
      <c r="FQ13" s="4"/>
      <c r="FR13" s="8"/>
      <c r="FS13" s="7"/>
      <c r="FT13" s="7"/>
      <c r="FU13" s="2" t="s">
        <v>148</v>
      </c>
      <c r="FV13" s="2" t="s">
        <v>139</v>
      </c>
      <c r="FW13" s="2" t="s">
        <v>142</v>
      </c>
      <c r="FX13" s="2" t="s">
        <v>142</v>
      </c>
      <c r="FY13" s="2" t="s">
        <v>151</v>
      </c>
      <c r="FZ13" s="2" t="s">
        <v>151</v>
      </c>
      <c r="GA13" s="2" t="s">
        <v>142</v>
      </c>
      <c r="GB13" s="4"/>
      <c r="GC13" s="8"/>
      <c r="GD13" s="4"/>
      <c r="GE13" s="8"/>
      <c r="GF13" s="7"/>
      <c r="GG13" s="7"/>
      <c r="GH13" s="2" t="s">
        <v>181</v>
      </c>
      <c r="GI13" s="2" t="s">
        <v>139</v>
      </c>
      <c r="GJ13" s="2" t="s">
        <v>142</v>
      </c>
      <c r="GK13" s="2" t="s">
        <v>142</v>
      </c>
      <c r="GL13" s="2" t="s">
        <v>151</v>
      </c>
      <c r="GM13" s="2" t="s">
        <v>151</v>
      </c>
      <c r="GN13" s="2" t="s">
        <v>142</v>
      </c>
      <c r="GO13" s="4"/>
      <c r="GP13" s="8"/>
      <c r="GQ13" s="4"/>
      <c r="GR13" s="8"/>
      <c r="GS13" s="7"/>
      <c r="GT13" s="7"/>
      <c r="GU13" s="2" t="s">
        <v>234</v>
      </c>
      <c r="GV13" s="2" t="s">
        <v>139</v>
      </c>
      <c r="GW13" s="2" t="s">
        <v>142</v>
      </c>
      <c r="GX13" s="2" t="s">
        <v>142</v>
      </c>
      <c r="GY13" s="2" t="s">
        <v>151</v>
      </c>
      <c r="GZ13" s="2" t="s">
        <v>151</v>
      </c>
      <c r="HA13" s="2" t="s">
        <v>142</v>
      </c>
      <c r="HB13" s="4"/>
      <c r="HC13" s="8"/>
      <c r="HD13" s="4"/>
      <c r="HE13" s="8"/>
      <c r="HF13" s="7"/>
      <c r="HG13" s="7"/>
      <c r="HH13" s="2" t="s">
        <v>234</v>
      </c>
      <c r="HI13" s="2" t="s">
        <v>139</v>
      </c>
      <c r="HJ13" s="2" t="s">
        <v>142</v>
      </c>
      <c r="HK13" s="2" t="s">
        <v>142</v>
      </c>
      <c r="HL13" s="2" t="s">
        <v>151</v>
      </c>
      <c r="HM13" s="2" t="s">
        <v>151</v>
      </c>
      <c r="HN13" s="2" t="s">
        <v>142</v>
      </c>
      <c r="HO13" s="4"/>
      <c r="HP13" s="8"/>
      <c r="HQ13" s="4"/>
      <c r="HR13" s="8"/>
      <c r="HS13" s="7"/>
      <c r="HT13" s="7"/>
      <c r="HU13" s="2" t="s">
        <v>181</v>
      </c>
      <c r="HV13" s="2" t="s">
        <v>139</v>
      </c>
      <c r="HW13" s="2" t="s">
        <v>142</v>
      </c>
      <c r="HX13" s="2" t="s">
        <v>142</v>
      </c>
      <c r="HY13" s="2" t="s">
        <v>151</v>
      </c>
      <c r="HZ13" s="2" t="s">
        <v>151</v>
      </c>
      <c r="IA13" s="2" t="s">
        <v>142</v>
      </c>
      <c r="IB13" s="4"/>
      <c r="IC13" s="8"/>
      <c r="ID13" s="4"/>
      <c r="IE13" s="8"/>
      <c r="IF13" s="7"/>
      <c r="IG13" s="7"/>
      <c r="IH13" s="2" t="s">
        <v>181</v>
      </c>
      <c r="II13" s="2" t="s">
        <v>139</v>
      </c>
      <c r="IJ13" s="2" t="s">
        <v>142</v>
      </c>
      <c r="IK13" s="2" t="s">
        <v>142</v>
      </c>
      <c r="IL13" s="2" t="s">
        <v>151</v>
      </c>
      <c r="IM13" s="2" t="s">
        <v>151</v>
      </c>
      <c r="IN13" s="2" t="s">
        <v>142</v>
      </c>
      <c r="IO13" s="4"/>
      <c r="IP13" s="8"/>
      <c r="IQ13" s="4"/>
      <c r="IR13" s="8"/>
      <c r="IS13" s="7"/>
      <c r="IT13" s="7"/>
      <c r="IU13" s="2" t="s">
        <v>234</v>
      </c>
      <c r="IV13" s="2" t="s">
        <v>139</v>
      </c>
      <c r="IW13" s="2" t="s">
        <v>142</v>
      </c>
      <c r="IX13" s="2" t="s">
        <v>142</v>
      </c>
      <c r="IY13" s="2" t="s">
        <v>151</v>
      </c>
      <c r="IZ13" s="2" t="s">
        <v>151</v>
      </c>
      <c r="JA13" s="2" t="s">
        <v>142</v>
      </c>
      <c r="JB13" s="4"/>
      <c r="JC13" s="8"/>
      <c r="JD13" s="4"/>
      <c r="JE13" s="8"/>
      <c r="JF13" s="7"/>
      <c r="JG13" s="7"/>
      <c r="JH13" s="2" t="s">
        <v>148</v>
      </c>
      <c r="JI13" s="2" t="s">
        <v>237</v>
      </c>
      <c r="JJ13" s="2" t="s">
        <v>142</v>
      </c>
      <c r="JK13" s="2" t="s">
        <v>142</v>
      </c>
      <c r="JL13" s="2" t="s">
        <v>151</v>
      </c>
      <c r="JM13" s="2" t="s">
        <v>151</v>
      </c>
      <c r="JN13" s="2" t="s">
        <v>142</v>
      </c>
      <c r="JO13" s="4"/>
      <c r="JP13" s="8"/>
      <c r="JQ13" s="4"/>
      <c r="JR13" s="8"/>
      <c r="JS13" s="7"/>
      <c r="JT13" s="7"/>
      <c r="JU13" s="2" t="s">
        <v>181</v>
      </c>
      <c r="JV13" s="2" t="s">
        <v>139</v>
      </c>
      <c r="JW13" s="2" t="s">
        <v>142</v>
      </c>
      <c r="JX13" s="2" t="s">
        <v>142</v>
      </c>
      <c r="JY13" s="2" t="s">
        <v>151</v>
      </c>
      <c r="JZ13" s="2" t="s">
        <v>151</v>
      </c>
      <c r="KA13" s="2" t="s">
        <v>142</v>
      </c>
      <c r="KB13" s="4"/>
      <c r="KC13" s="8"/>
      <c r="KD13" s="4"/>
      <c r="KE13" s="8"/>
      <c r="KF13" s="7"/>
      <c r="KG13" s="7"/>
      <c r="KH13" s="2" t="s">
        <v>181</v>
      </c>
      <c r="KI13" s="2" t="s">
        <v>139</v>
      </c>
      <c r="KJ13" s="2" t="s">
        <v>142</v>
      </c>
      <c r="KK13" s="2" t="s">
        <v>142</v>
      </c>
      <c r="KL13" s="2" t="s">
        <v>151</v>
      </c>
      <c r="KM13" s="2" t="s">
        <v>151</v>
      </c>
      <c r="KN13" s="2" t="s">
        <v>142</v>
      </c>
      <c r="KO13" s="4"/>
      <c r="KP13" s="8"/>
      <c r="KQ13" s="4"/>
      <c r="KR13" s="8"/>
      <c r="KS13" s="7"/>
      <c r="KT13" s="7"/>
      <c r="KU13" s="2" t="s">
        <v>234</v>
      </c>
      <c r="KV13" s="2" t="s">
        <v>139</v>
      </c>
      <c r="KW13" s="2" t="s">
        <v>142</v>
      </c>
      <c r="KX13" s="2" t="s">
        <v>142</v>
      </c>
      <c r="KY13" s="2" t="s">
        <v>151</v>
      </c>
      <c r="KZ13" s="2" t="s">
        <v>151</v>
      </c>
      <c r="LA13" s="2" t="s">
        <v>142</v>
      </c>
      <c r="LB13" s="4"/>
      <c r="LC13" s="8"/>
      <c r="LD13" s="4"/>
      <c r="LE13" s="8"/>
      <c r="LF13" s="7"/>
      <c r="LG13" s="7"/>
      <c r="LH13" s="2" t="s">
        <v>181</v>
      </c>
      <c r="LI13" s="2" t="s">
        <v>139</v>
      </c>
      <c r="LJ13" s="2" t="s">
        <v>142</v>
      </c>
      <c r="LK13" s="2" t="s">
        <v>142</v>
      </c>
      <c r="LL13" s="2" t="s">
        <v>151</v>
      </c>
      <c r="LM13" s="2" t="s">
        <v>151</v>
      </c>
      <c r="LN13" s="2" t="s">
        <v>142</v>
      </c>
      <c r="LO13" s="4"/>
      <c r="LP13" s="8"/>
      <c r="LQ13" s="4"/>
      <c r="LR13" s="8"/>
      <c r="LS13" s="7"/>
      <c r="LT13" s="7"/>
      <c r="LU13" s="2" t="s">
        <v>181</v>
      </c>
      <c r="LV13" s="2" t="s">
        <v>139</v>
      </c>
      <c r="LW13" s="2" t="s">
        <v>142</v>
      </c>
      <c r="LX13" s="2" t="s">
        <v>142</v>
      </c>
      <c r="LY13" s="2" t="s">
        <v>151</v>
      </c>
      <c r="LZ13" s="2" t="s">
        <v>151</v>
      </c>
      <c r="MA13" s="2" t="s">
        <v>142</v>
      </c>
      <c r="MB13" s="4"/>
      <c r="MC13" s="8"/>
      <c r="MD13" s="4"/>
      <c r="ME13" s="8"/>
      <c r="MF13" s="7"/>
      <c r="MG13" s="7"/>
      <c r="MH13" s="2" t="s">
        <v>234</v>
      </c>
      <c r="MI13" s="2" t="s">
        <v>139</v>
      </c>
      <c r="MJ13" s="2" t="s">
        <v>142</v>
      </c>
      <c r="MK13" s="2" t="s">
        <v>142</v>
      </c>
      <c r="ML13" s="2" t="s">
        <v>151</v>
      </c>
      <c r="MM13" s="2" t="s">
        <v>151</v>
      </c>
      <c r="MN13" s="2" t="s">
        <v>142</v>
      </c>
      <c r="MO13" s="4"/>
      <c r="MP13" s="8"/>
      <c r="MQ13" s="4"/>
      <c r="MR13" s="8"/>
      <c r="MS13" s="7"/>
      <c r="MT13" s="7"/>
      <c r="MU13" s="2" t="s">
        <v>181</v>
      </c>
      <c r="MV13" s="2" t="s">
        <v>139</v>
      </c>
      <c r="MW13" s="2" t="s">
        <v>142</v>
      </c>
      <c r="MX13" s="2" t="s">
        <v>142</v>
      </c>
      <c r="MY13" s="2" t="s">
        <v>151</v>
      </c>
      <c r="MZ13" s="2" t="s">
        <v>151</v>
      </c>
      <c r="NA13" s="2" t="s">
        <v>142</v>
      </c>
      <c r="NB13" s="4"/>
      <c r="NC13" s="8"/>
      <c r="ND13" s="4"/>
      <c r="NE13" s="8"/>
      <c r="NF13" s="7"/>
      <c r="NG13" s="7"/>
      <c r="NH13" s="2" t="s">
        <v>234</v>
      </c>
      <c r="NI13" s="2" t="s">
        <v>139</v>
      </c>
      <c r="NJ13" s="2" t="s">
        <v>142</v>
      </c>
      <c r="NK13" s="2" t="s">
        <v>142</v>
      </c>
      <c r="NL13" s="2" t="s">
        <v>151</v>
      </c>
      <c r="NM13" s="2" t="s">
        <v>151</v>
      </c>
      <c r="NN13" s="2" t="s">
        <v>142</v>
      </c>
      <c r="NO13" s="4"/>
      <c r="NP13" s="8"/>
      <c r="NQ13" s="4"/>
      <c r="NR13" s="8"/>
      <c r="NS13" s="7"/>
      <c r="NT13" s="7"/>
      <c r="NU13" s="2" t="s">
        <v>181</v>
      </c>
      <c r="NV13" s="2" t="s">
        <v>139</v>
      </c>
      <c r="NW13" s="2" t="s">
        <v>142</v>
      </c>
      <c r="NX13" s="2" t="s">
        <v>142</v>
      </c>
      <c r="NY13" s="2" t="s">
        <v>151</v>
      </c>
      <c r="NZ13" s="2" t="s">
        <v>151</v>
      </c>
      <c r="OA13" s="2" t="s">
        <v>142</v>
      </c>
      <c r="OB13" s="4"/>
      <c r="OC13" s="8"/>
      <c r="OD13" s="4"/>
      <c r="OE13" s="8"/>
      <c r="OF13" s="7"/>
      <c r="OG13" s="7"/>
      <c r="OH13" s="2" t="s">
        <v>181</v>
      </c>
      <c r="OI13" s="2" t="s">
        <v>139</v>
      </c>
      <c r="OJ13" s="2" t="s">
        <v>142</v>
      </c>
      <c r="OK13" s="2" t="s">
        <v>142</v>
      </c>
      <c r="OL13" s="2" t="s">
        <v>151</v>
      </c>
      <c r="OM13" s="2" t="s">
        <v>151</v>
      </c>
      <c r="ON13" s="2" t="s">
        <v>142</v>
      </c>
      <c r="OO13" s="4"/>
      <c r="OP13" s="8"/>
      <c r="OQ13" s="4"/>
      <c r="OR13" s="8"/>
      <c r="OS13" s="7"/>
      <c r="OT13" s="7"/>
      <c r="OU13" s="2" t="s">
        <v>234</v>
      </c>
      <c r="OV13" s="2" t="s">
        <v>139</v>
      </c>
      <c r="OW13" s="2" t="s">
        <v>142</v>
      </c>
      <c r="OX13" s="2" t="s">
        <v>142</v>
      </c>
      <c r="OY13" s="2" t="s">
        <v>151</v>
      </c>
      <c r="OZ13" s="2" t="s">
        <v>151</v>
      </c>
      <c r="PA13" s="2" t="s">
        <v>142</v>
      </c>
      <c r="PB13" s="4">
        <v>403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242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226</v>
      </c>
      <c r="J14" s="2" t="s">
        <v>183</v>
      </c>
      <c r="K14" s="2" t="s">
        <v>227</v>
      </c>
      <c r="L14" s="3">
        <v>157.02</v>
      </c>
      <c r="M14" s="3">
        <v>164.87</v>
      </c>
      <c r="N14" s="3">
        <v>444.99</v>
      </c>
      <c r="O14" s="2" t="s">
        <v>139</v>
      </c>
      <c r="P14" s="2" t="s">
        <v>228</v>
      </c>
      <c r="Q14" s="2" t="s">
        <v>141</v>
      </c>
      <c r="R14" s="2" t="s">
        <v>142</v>
      </c>
      <c r="S14" s="2" t="s">
        <v>142</v>
      </c>
      <c r="T14" s="2" t="s">
        <v>229</v>
      </c>
      <c r="U14" s="2" t="s">
        <v>143</v>
      </c>
      <c r="V14" s="2" t="s">
        <v>230</v>
      </c>
      <c r="W14" s="2" t="s">
        <v>142</v>
      </c>
      <c r="X14" s="2" t="s">
        <v>142</v>
      </c>
      <c r="Y14" s="2" t="s">
        <v>231</v>
      </c>
      <c r="Z14" s="4">
        <v>166</v>
      </c>
      <c r="AA14" s="4">
        <f>=ROUNDDOWN(27.6666666666667,0)</f>
      </c>
      <c r="AB14" s="5">
        <v>6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2</v>
      </c>
      <c r="AQ14" s="8">
        <v>267.04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0.0966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2</v>
      </c>
      <c r="BK14" s="8">
        <v>267.04</v>
      </c>
      <c r="BL14" s="2" t="s">
        <v>16</v>
      </c>
      <c r="BM14" s="7">
        <v>1</v>
      </c>
      <c r="BN14" s="7">
        <v>1</v>
      </c>
      <c r="BO14" s="4">
        <v>2</v>
      </c>
      <c r="BP14" s="8">
        <v>267.04</v>
      </c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243</v>
      </c>
      <c r="BY14" s="2" t="s">
        <v>151</v>
      </c>
      <c r="BZ14" s="2" t="s">
        <v>151</v>
      </c>
      <c r="CA14" s="2" t="s">
        <v>142</v>
      </c>
      <c r="CB14" s="4"/>
      <c r="CC14" s="8"/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142</v>
      </c>
      <c r="CL14" s="2" t="s">
        <v>151</v>
      </c>
      <c r="CM14" s="2" t="s">
        <v>151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244</v>
      </c>
      <c r="CY14" s="2" t="s">
        <v>151</v>
      </c>
      <c r="CZ14" s="2" t="s">
        <v>151</v>
      </c>
      <c r="DA14" s="2" t="s">
        <v>142</v>
      </c>
      <c r="DB14" s="4"/>
      <c r="DC14" s="8"/>
      <c r="DD14" s="4"/>
      <c r="DE14" s="8"/>
      <c r="DF14" s="7"/>
      <c r="DG14" s="7"/>
      <c r="DH14" s="2" t="s">
        <v>234</v>
      </c>
      <c r="DI14" s="2" t="s">
        <v>139</v>
      </c>
      <c r="DJ14" s="2" t="s">
        <v>142</v>
      </c>
      <c r="DK14" s="2" t="s">
        <v>142</v>
      </c>
      <c r="DL14" s="2" t="s">
        <v>151</v>
      </c>
      <c r="DM14" s="2" t="s">
        <v>151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151</v>
      </c>
      <c r="DZ14" s="2" t="s">
        <v>151</v>
      </c>
      <c r="EA14" s="2" t="s">
        <v>142</v>
      </c>
      <c r="EB14" s="4"/>
      <c r="EC14" s="8"/>
      <c r="ED14" s="4"/>
      <c r="EE14" s="8"/>
      <c r="EF14" s="7"/>
      <c r="EG14" s="7"/>
      <c r="EH14" s="2" t="s">
        <v>234</v>
      </c>
      <c r="EI14" s="2" t="s">
        <v>139</v>
      </c>
      <c r="EJ14" s="2" t="s">
        <v>142</v>
      </c>
      <c r="EK14" s="2" t="s">
        <v>142</v>
      </c>
      <c r="EL14" s="2" t="s">
        <v>151</v>
      </c>
      <c r="EM14" s="2" t="s">
        <v>151</v>
      </c>
      <c r="EN14" s="2" t="s">
        <v>142</v>
      </c>
      <c r="EO14" s="4"/>
      <c r="EP14" s="8"/>
      <c r="EQ14" s="4"/>
      <c r="ER14" s="8"/>
      <c r="ES14" s="7"/>
      <c r="ET14" s="7"/>
      <c r="EU14" s="2" t="s">
        <v>235</v>
      </c>
      <c r="EV14" s="2" t="s">
        <v>139</v>
      </c>
      <c r="EW14" s="2" t="s">
        <v>142</v>
      </c>
      <c r="EX14" s="2" t="s">
        <v>142</v>
      </c>
      <c r="EY14" s="2" t="s">
        <v>151</v>
      </c>
      <c r="EZ14" s="2" t="s">
        <v>151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151</v>
      </c>
      <c r="FM14" s="2" t="s">
        <v>151</v>
      </c>
      <c r="FN14" s="2" t="s">
        <v>142</v>
      </c>
      <c r="FO14" s="4"/>
      <c r="FP14" s="8"/>
      <c r="FQ14" s="4"/>
      <c r="FR14" s="8"/>
      <c r="FS14" s="7"/>
      <c r="FT14" s="7"/>
      <c r="FU14" s="2" t="s">
        <v>148</v>
      </c>
      <c r="FV14" s="2" t="s">
        <v>139</v>
      </c>
      <c r="FW14" s="2" t="s">
        <v>142</v>
      </c>
      <c r="FX14" s="2" t="s">
        <v>142</v>
      </c>
      <c r="FY14" s="2" t="s">
        <v>151</v>
      </c>
      <c r="FZ14" s="2" t="s">
        <v>151</v>
      </c>
      <c r="GA14" s="2" t="s">
        <v>142</v>
      </c>
      <c r="GB14" s="4"/>
      <c r="GC14" s="8"/>
      <c r="GD14" s="4"/>
      <c r="GE14" s="8"/>
      <c r="GF14" s="7"/>
      <c r="GG14" s="7"/>
      <c r="GH14" s="2" t="s">
        <v>181</v>
      </c>
      <c r="GI14" s="2" t="s">
        <v>139</v>
      </c>
      <c r="GJ14" s="2" t="s">
        <v>142</v>
      </c>
      <c r="GK14" s="2" t="s">
        <v>142</v>
      </c>
      <c r="GL14" s="2" t="s">
        <v>151</v>
      </c>
      <c r="GM14" s="2" t="s">
        <v>151</v>
      </c>
      <c r="GN14" s="2" t="s">
        <v>142</v>
      </c>
      <c r="GO14" s="4"/>
      <c r="GP14" s="8"/>
      <c r="GQ14" s="4"/>
      <c r="GR14" s="8"/>
      <c r="GS14" s="7"/>
      <c r="GT14" s="7"/>
      <c r="GU14" s="2" t="s">
        <v>234</v>
      </c>
      <c r="GV14" s="2" t="s">
        <v>139</v>
      </c>
      <c r="GW14" s="2" t="s">
        <v>142</v>
      </c>
      <c r="GX14" s="2" t="s">
        <v>142</v>
      </c>
      <c r="GY14" s="2" t="s">
        <v>151</v>
      </c>
      <c r="GZ14" s="2" t="s">
        <v>151</v>
      </c>
      <c r="HA14" s="2" t="s">
        <v>142</v>
      </c>
      <c r="HB14" s="4"/>
      <c r="HC14" s="8"/>
      <c r="HD14" s="4"/>
      <c r="HE14" s="8"/>
      <c r="HF14" s="7"/>
      <c r="HG14" s="7"/>
      <c r="HH14" s="2" t="s">
        <v>234</v>
      </c>
      <c r="HI14" s="2" t="s">
        <v>139</v>
      </c>
      <c r="HJ14" s="2" t="s">
        <v>142</v>
      </c>
      <c r="HK14" s="2" t="s">
        <v>142</v>
      </c>
      <c r="HL14" s="2" t="s">
        <v>151</v>
      </c>
      <c r="HM14" s="2" t="s">
        <v>151</v>
      </c>
      <c r="HN14" s="2" t="s">
        <v>142</v>
      </c>
      <c r="HO14" s="4"/>
      <c r="HP14" s="8"/>
      <c r="HQ14" s="4"/>
      <c r="HR14" s="8"/>
      <c r="HS14" s="7"/>
      <c r="HT14" s="7"/>
      <c r="HU14" s="2" t="s">
        <v>181</v>
      </c>
      <c r="HV14" s="2" t="s">
        <v>139</v>
      </c>
      <c r="HW14" s="2" t="s">
        <v>142</v>
      </c>
      <c r="HX14" s="2" t="s">
        <v>142</v>
      </c>
      <c r="HY14" s="2" t="s">
        <v>151</v>
      </c>
      <c r="HZ14" s="2" t="s">
        <v>151</v>
      </c>
      <c r="IA14" s="2" t="s">
        <v>142</v>
      </c>
      <c r="IB14" s="4"/>
      <c r="IC14" s="8"/>
      <c r="ID14" s="4"/>
      <c r="IE14" s="8"/>
      <c r="IF14" s="7"/>
      <c r="IG14" s="7"/>
      <c r="IH14" s="2" t="s">
        <v>181</v>
      </c>
      <c r="II14" s="2" t="s">
        <v>139</v>
      </c>
      <c r="IJ14" s="2" t="s">
        <v>142</v>
      </c>
      <c r="IK14" s="2" t="s">
        <v>142</v>
      </c>
      <c r="IL14" s="2" t="s">
        <v>151</v>
      </c>
      <c r="IM14" s="2" t="s">
        <v>151</v>
      </c>
      <c r="IN14" s="2" t="s">
        <v>142</v>
      </c>
      <c r="IO14" s="4"/>
      <c r="IP14" s="8"/>
      <c r="IQ14" s="4"/>
      <c r="IR14" s="8"/>
      <c r="IS14" s="7"/>
      <c r="IT14" s="7"/>
      <c r="IU14" s="2" t="s">
        <v>234</v>
      </c>
      <c r="IV14" s="2" t="s">
        <v>139</v>
      </c>
      <c r="IW14" s="2" t="s">
        <v>142</v>
      </c>
      <c r="IX14" s="2" t="s">
        <v>142</v>
      </c>
      <c r="IY14" s="2" t="s">
        <v>151</v>
      </c>
      <c r="IZ14" s="2" t="s">
        <v>151</v>
      </c>
      <c r="JA14" s="2" t="s">
        <v>142</v>
      </c>
      <c r="JB14" s="4"/>
      <c r="JC14" s="8"/>
      <c r="JD14" s="4"/>
      <c r="JE14" s="8"/>
      <c r="JF14" s="7"/>
      <c r="JG14" s="7"/>
      <c r="JH14" s="2" t="s">
        <v>148</v>
      </c>
      <c r="JI14" s="2" t="s">
        <v>237</v>
      </c>
      <c r="JJ14" s="2" t="s">
        <v>142</v>
      </c>
      <c r="JK14" s="2" t="s">
        <v>142</v>
      </c>
      <c r="JL14" s="2" t="s">
        <v>151</v>
      </c>
      <c r="JM14" s="2" t="s">
        <v>151</v>
      </c>
      <c r="JN14" s="2" t="s">
        <v>142</v>
      </c>
      <c r="JO14" s="4"/>
      <c r="JP14" s="8"/>
      <c r="JQ14" s="4"/>
      <c r="JR14" s="8"/>
      <c r="JS14" s="7"/>
      <c r="JT14" s="7"/>
      <c r="JU14" s="2" t="s">
        <v>181</v>
      </c>
      <c r="JV14" s="2" t="s">
        <v>139</v>
      </c>
      <c r="JW14" s="2" t="s">
        <v>142</v>
      </c>
      <c r="JX14" s="2" t="s">
        <v>142</v>
      </c>
      <c r="JY14" s="2" t="s">
        <v>151</v>
      </c>
      <c r="JZ14" s="2" t="s">
        <v>151</v>
      </c>
      <c r="KA14" s="2" t="s">
        <v>142</v>
      </c>
      <c r="KB14" s="4"/>
      <c r="KC14" s="8"/>
      <c r="KD14" s="4"/>
      <c r="KE14" s="8"/>
      <c r="KF14" s="7"/>
      <c r="KG14" s="7"/>
      <c r="KH14" s="2" t="s">
        <v>181</v>
      </c>
      <c r="KI14" s="2" t="s">
        <v>139</v>
      </c>
      <c r="KJ14" s="2" t="s">
        <v>142</v>
      </c>
      <c r="KK14" s="2" t="s">
        <v>142</v>
      </c>
      <c r="KL14" s="2" t="s">
        <v>151</v>
      </c>
      <c r="KM14" s="2" t="s">
        <v>151</v>
      </c>
      <c r="KN14" s="2" t="s">
        <v>142</v>
      </c>
      <c r="KO14" s="4"/>
      <c r="KP14" s="8"/>
      <c r="KQ14" s="4"/>
      <c r="KR14" s="8"/>
      <c r="KS14" s="7"/>
      <c r="KT14" s="7"/>
      <c r="KU14" s="2" t="s">
        <v>234</v>
      </c>
      <c r="KV14" s="2" t="s">
        <v>139</v>
      </c>
      <c r="KW14" s="2" t="s">
        <v>142</v>
      </c>
      <c r="KX14" s="2" t="s">
        <v>142</v>
      </c>
      <c r="KY14" s="2" t="s">
        <v>151</v>
      </c>
      <c r="KZ14" s="2" t="s">
        <v>151</v>
      </c>
      <c r="LA14" s="2" t="s">
        <v>142</v>
      </c>
      <c r="LB14" s="4"/>
      <c r="LC14" s="8"/>
      <c r="LD14" s="4"/>
      <c r="LE14" s="8"/>
      <c r="LF14" s="7"/>
      <c r="LG14" s="7"/>
      <c r="LH14" s="2" t="s">
        <v>181</v>
      </c>
      <c r="LI14" s="2" t="s">
        <v>139</v>
      </c>
      <c r="LJ14" s="2" t="s">
        <v>142</v>
      </c>
      <c r="LK14" s="2" t="s">
        <v>142</v>
      </c>
      <c r="LL14" s="2" t="s">
        <v>151</v>
      </c>
      <c r="LM14" s="2" t="s">
        <v>151</v>
      </c>
      <c r="LN14" s="2" t="s">
        <v>142</v>
      </c>
      <c r="LO14" s="4"/>
      <c r="LP14" s="8"/>
      <c r="LQ14" s="4"/>
      <c r="LR14" s="8"/>
      <c r="LS14" s="7"/>
      <c r="LT14" s="7"/>
      <c r="LU14" s="2" t="s">
        <v>181</v>
      </c>
      <c r="LV14" s="2" t="s">
        <v>139</v>
      </c>
      <c r="LW14" s="2" t="s">
        <v>142</v>
      </c>
      <c r="LX14" s="2" t="s">
        <v>142</v>
      </c>
      <c r="LY14" s="2" t="s">
        <v>151</v>
      </c>
      <c r="LZ14" s="2" t="s">
        <v>151</v>
      </c>
      <c r="MA14" s="2" t="s">
        <v>142</v>
      </c>
      <c r="MB14" s="4"/>
      <c r="MC14" s="8"/>
      <c r="MD14" s="4"/>
      <c r="ME14" s="8"/>
      <c r="MF14" s="7"/>
      <c r="MG14" s="7"/>
      <c r="MH14" s="2" t="s">
        <v>234</v>
      </c>
      <c r="MI14" s="2" t="s">
        <v>139</v>
      </c>
      <c r="MJ14" s="2" t="s">
        <v>142</v>
      </c>
      <c r="MK14" s="2" t="s">
        <v>142</v>
      </c>
      <c r="ML14" s="2" t="s">
        <v>151</v>
      </c>
      <c r="MM14" s="2" t="s">
        <v>151</v>
      </c>
      <c r="MN14" s="2" t="s">
        <v>142</v>
      </c>
      <c r="MO14" s="4"/>
      <c r="MP14" s="8"/>
      <c r="MQ14" s="4"/>
      <c r="MR14" s="8"/>
      <c r="MS14" s="7"/>
      <c r="MT14" s="7"/>
      <c r="MU14" s="2" t="s">
        <v>181</v>
      </c>
      <c r="MV14" s="2" t="s">
        <v>139</v>
      </c>
      <c r="MW14" s="2" t="s">
        <v>142</v>
      </c>
      <c r="MX14" s="2" t="s">
        <v>142</v>
      </c>
      <c r="MY14" s="2" t="s">
        <v>151</v>
      </c>
      <c r="MZ14" s="2" t="s">
        <v>151</v>
      </c>
      <c r="NA14" s="2" t="s">
        <v>142</v>
      </c>
      <c r="NB14" s="4"/>
      <c r="NC14" s="8"/>
      <c r="ND14" s="4"/>
      <c r="NE14" s="8"/>
      <c r="NF14" s="7"/>
      <c r="NG14" s="7"/>
      <c r="NH14" s="2" t="s">
        <v>234</v>
      </c>
      <c r="NI14" s="2" t="s">
        <v>139</v>
      </c>
      <c r="NJ14" s="2" t="s">
        <v>142</v>
      </c>
      <c r="NK14" s="2" t="s">
        <v>142</v>
      </c>
      <c r="NL14" s="2" t="s">
        <v>151</v>
      </c>
      <c r="NM14" s="2" t="s">
        <v>151</v>
      </c>
      <c r="NN14" s="2" t="s">
        <v>142</v>
      </c>
      <c r="NO14" s="4"/>
      <c r="NP14" s="8"/>
      <c r="NQ14" s="4"/>
      <c r="NR14" s="8"/>
      <c r="NS14" s="7"/>
      <c r="NT14" s="7"/>
      <c r="NU14" s="2" t="s">
        <v>181</v>
      </c>
      <c r="NV14" s="2" t="s">
        <v>139</v>
      </c>
      <c r="NW14" s="2" t="s">
        <v>142</v>
      </c>
      <c r="NX14" s="2" t="s">
        <v>142</v>
      </c>
      <c r="NY14" s="2" t="s">
        <v>151</v>
      </c>
      <c r="NZ14" s="2" t="s">
        <v>151</v>
      </c>
      <c r="OA14" s="2" t="s">
        <v>142</v>
      </c>
      <c r="OB14" s="4"/>
      <c r="OC14" s="8"/>
      <c r="OD14" s="4"/>
      <c r="OE14" s="8"/>
      <c r="OF14" s="7"/>
      <c r="OG14" s="7"/>
      <c r="OH14" s="2" t="s">
        <v>181</v>
      </c>
      <c r="OI14" s="2" t="s">
        <v>139</v>
      </c>
      <c r="OJ14" s="2" t="s">
        <v>142</v>
      </c>
      <c r="OK14" s="2" t="s">
        <v>142</v>
      </c>
      <c r="OL14" s="2" t="s">
        <v>151</v>
      </c>
      <c r="OM14" s="2" t="s">
        <v>151</v>
      </c>
      <c r="ON14" s="2" t="s">
        <v>142</v>
      </c>
      <c r="OO14" s="4"/>
      <c r="OP14" s="8"/>
      <c r="OQ14" s="4"/>
      <c r="OR14" s="8"/>
      <c r="OS14" s="7"/>
      <c r="OT14" s="7"/>
      <c r="OU14" s="2" t="s">
        <v>234</v>
      </c>
      <c r="OV14" s="2" t="s">
        <v>139</v>
      </c>
      <c r="OW14" s="2" t="s">
        <v>142</v>
      </c>
      <c r="OX14" s="2" t="s">
        <v>142</v>
      </c>
      <c r="OY14" s="2" t="s">
        <v>151</v>
      </c>
      <c r="OZ14" s="2" t="s">
        <v>151</v>
      </c>
      <c r="PA14" s="2" t="s">
        <v>142</v>
      </c>
      <c r="PB14" s="4">
        <v>166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245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246</v>
      </c>
      <c r="G15" s="2" t="s">
        <v>246</v>
      </c>
      <c r="H15" s="2" t="s">
        <v>246</v>
      </c>
      <c r="I15" s="2" t="s">
        <v>136</v>
      </c>
      <c r="J15" s="2" t="s">
        <v>137</v>
      </c>
      <c r="K15" s="2" t="s">
        <v>247</v>
      </c>
      <c r="L15" s="3">
        <v>133.68</v>
      </c>
      <c r="M15" s="3">
        <v>140.36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248</v>
      </c>
      <c r="W15" s="2" t="s">
        <v>145</v>
      </c>
      <c r="X15" s="2" t="s">
        <v>142</v>
      </c>
      <c r="Y15" s="2" t="s">
        <v>249</v>
      </c>
      <c r="Z15" s="4">
        <v>108</v>
      </c>
      <c r="AA15" s="4">
        <f>=ROUNDDOWN(10.8,0)</f>
      </c>
      <c r="AB15" s="5">
        <v>10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13</v>
      </c>
      <c r="AQ15" s="8">
        <v>1921.59</v>
      </c>
      <c r="AR15" s="4">
        <v>3</v>
      </c>
      <c r="AS15" s="8">
        <v>587.28</v>
      </c>
      <c r="AT15" s="7">
        <v>3.3333</v>
      </c>
      <c r="AU15" s="7">
        <v>2.272</v>
      </c>
      <c r="AV15" s="4">
        <v>33</v>
      </c>
      <c r="AW15" s="8">
        <v>5977.05</v>
      </c>
      <c r="AX15" s="4">
        <v>9</v>
      </c>
      <c r="AY15" s="8">
        <v>1949.3</v>
      </c>
      <c r="AZ15" s="7">
        <v>2.6667</v>
      </c>
      <c r="BA15" s="7">
        <v>2.0663</v>
      </c>
      <c r="BB15" s="7">
        <v>0.3215</v>
      </c>
      <c r="BC15" s="4">
        <v>66</v>
      </c>
      <c r="BD15" s="8">
        <v>11466.76</v>
      </c>
      <c r="BE15" s="4">
        <v>19</v>
      </c>
      <c r="BF15" s="8">
        <v>4322.91</v>
      </c>
      <c r="BG15" s="7">
        <v>2.4737</v>
      </c>
      <c r="BH15" s="7">
        <v>1.6526</v>
      </c>
      <c r="BI15" s="7">
        <v>0.5213</v>
      </c>
      <c r="BJ15" s="4">
        <v>13</v>
      </c>
      <c r="BK15" s="8">
        <v>1921.59</v>
      </c>
      <c r="BL15" s="2" t="s">
        <v>250</v>
      </c>
      <c r="BM15" s="7">
        <v>1</v>
      </c>
      <c r="BN15" s="7">
        <v>1</v>
      </c>
      <c r="BO15" s="4">
        <v>5</v>
      </c>
      <c r="BP15" s="8">
        <v>616.62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251</v>
      </c>
      <c r="BX15" s="2" t="s">
        <v>252</v>
      </c>
      <c r="BY15" s="2" t="s">
        <v>151</v>
      </c>
      <c r="BZ15" s="2" t="s">
        <v>151</v>
      </c>
      <c r="CA15" s="2" t="s">
        <v>142</v>
      </c>
      <c r="CB15" s="4">
        <v>5</v>
      </c>
      <c r="CC15" s="8">
        <v>767.35</v>
      </c>
      <c r="CD15" s="4"/>
      <c r="CE15" s="8"/>
      <c r="CF15" s="7"/>
      <c r="CG15" s="7"/>
      <c r="CH15" s="2" t="s">
        <v>148</v>
      </c>
      <c r="CI15" s="2" t="s">
        <v>139</v>
      </c>
      <c r="CJ15" s="2" t="s">
        <v>152</v>
      </c>
      <c r="CK15" s="2" t="s">
        <v>253</v>
      </c>
      <c r="CL15" s="2" t="s">
        <v>151</v>
      </c>
      <c r="CM15" s="2" t="s">
        <v>151</v>
      </c>
      <c r="CN15" s="2" t="s">
        <v>142</v>
      </c>
      <c r="CO15" s="4"/>
      <c r="CP15" s="8"/>
      <c r="CQ15" s="4"/>
      <c r="CR15" s="8"/>
      <c r="CS15" s="7"/>
      <c r="CT15" s="7"/>
      <c r="CU15" s="2" t="s">
        <v>148</v>
      </c>
      <c r="CV15" s="2" t="s">
        <v>139</v>
      </c>
      <c r="CW15" s="2" t="s">
        <v>254</v>
      </c>
      <c r="CX15" s="2" t="s">
        <v>255</v>
      </c>
      <c r="CY15" s="2" t="s">
        <v>151</v>
      </c>
      <c r="CZ15" s="2" t="s">
        <v>151</v>
      </c>
      <c r="DA15" s="2" t="s">
        <v>142</v>
      </c>
      <c r="DB15" s="4">
        <v>2</v>
      </c>
      <c r="DC15" s="8">
        <v>314.12</v>
      </c>
      <c r="DD15" s="4">
        <v>3</v>
      </c>
      <c r="DE15" s="8">
        <v>587.28</v>
      </c>
      <c r="DF15" s="7">
        <v>-0.3333</v>
      </c>
      <c r="DG15" s="7">
        <v>-0.4651</v>
      </c>
      <c r="DH15" s="2" t="s">
        <v>148</v>
      </c>
      <c r="DI15" s="2" t="s">
        <v>139</v>
      </c>
      <c r="DJ15" s="2" t="s">
        <v>142</v>
      </c>
      <c r="DK15" s="2" t="s">
        <v>256</v>
      </c>
      <c r="DL15" s="2" t="s">
        <v>151</v>
      </c>
      <c r="DM15" s="2" t="s">
        <v>151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257</v>
      </c>
      <c r="DX15" s="2" t="s">
        <v>258</v>
      </c>
      <c r="DY15" s="2" t="s">
        <v>151</v>
      </c>
      <c r="DZ15" s="2" t="s">
        <v>151</v>
      </c>
      <c r="EA15" s="2" t="s">
        <v>142</v>
      </c>
      <c r="EB15" s="4"/>
      <c r="EC15" s="8"/>
      <c r="ED15" s="4"/>
      <c r="EE15" s="8"/>
      <c r="EF15" s="7"/>
      <c r="EG15" s="7"/>
      <c r="EH15" s="2" t="s">
        <v>148</v>
      </c>
      <c r="EI15" s="2" t="s">
        <v>139</v>
      </c>
      <c r="EJ15" s="2" t="s">
        <v>254</v>
      </c>
      <c r="EK15" s="2" t="s">
        <v>153</v>
      </c>
      <c r="EL15" s="2" t="s">
        <v>151</v>
      </c>
      <c r="EM15" s="2" t="s">
        <v>151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259</v>
      </c>
      <c r="EX15" s="2" t="s">
        <v>260</v>
      </c>
      <c r="EY15" s="2" t="s">
        <v>151</v>
      </c>
      <c r="EZ15" s="2" t="s">
        <v>151</v>
      </c>
      <c r="FA15" s="2" t="s">
        <v>142</v>
      </c>
      <c r="FB15" s="4">
        <v>1</v>
      </c>
      <c r="FC15" s="8">
        <v>223.5</v>
      </c>
      <c r="FD15" s="4"/>
      <c r="FE15" s="8"/>
      <c r="FF15" s="7"/>
      <c r="FG15" s="7"/>
      <c r="FH15" s="2" t="s">
        <v>148</v>
      </c>
      <c r="FI15" s="2" t="s">
        <v>139</v>
      </c>
      <c r="FJ15" s="2" t="s">
        <v>254</v>
      </c>
      <c r="FK15" s="2" t="s">
        <v>261</v>
      </c>
      <c r="FL15" s="2" t="s">
        <v>151</v>
      </c>
      <c r="FM15" s="2" t="s">
        <v>151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254</v>
      </c>
      <c r="FX15" s="2" t="s">
        <v>262</v>
      </c>
      <c r="FY15" s="2" t="s">
        <v>151</v>
      </c>
      <c r="FZ15" s="2" t="s">
        <v>151</v>
      </c>
      <c r="GA15" s="2" t="s">
        <v>142</v>
      </c>
      <c r="GB15" s="4"/>
      <c r="GC15" s="8"/>
      <c r="GD15" s="4"/>
      <c r="GE15" s="8"/>
      <c r="GF15" s="7"/>
      <c r="GG15" s="7"/>
      <c r="GH15" s="2" t="s">
        <v>142</v>
      </c>
      <c r="GI15" s="2" t="s">
        <v>142</v>
      </c>
      <c r="GJ15" s="2" t="s">
        <v>142</v>
      </c>
      <c r="GK15" s="2" t="s">
        <v>142</v>
      </c>
      <c r="GL15" s="2" t="s">
        <v>142</v>
      </c>
      <c r="GM15" s="2" t="s">
        <v>142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148</v>
      </c>
      <c r="JI15" s="2" t="s">
        <v>139</v>
      </c>
      <c r="JJ15" s="2" t="s">
        <v>254</v>
      </c>
      <c r="JK15" s="2" t="s">
        <v>263</v>
      </c>
      <c r="JL15" s="2" t="s">
        <v>151</v>
      </c>
      <c r="JM15" s="2" t="s">
        <v>151</v>
      </c>
      <c r="JN15" s="2" t="s">
        <v>142</v>
      </c>
      <c r="JO15" s="4"/>
      <c r="JP15" s="8"/>
      <c r="JQ15" s="4"/>
      <c r="JR15" s="8"/>
      <c r="JS15" s="7"/>
      <c r="JT15" s="7"/>
      <c r="JU15" s="2" t="s">
        <v>142</v>
      </c>
      <c r="JV15" s="2" t="s">
        <v>142</v>
      </c>
      <c r="JW15" s="2" t="s">
        <v>142</v>
      </c>
      <c r="JX15" s="2" t="s">
        <v>142</v>
      </c>
      <c r="JY15" s="2" t="s">
        <v>142</v>
      </c>
      <c r="JZ15" s="2" t="s">
        <v>142</v>
      </c>
      <c r="KA15" s="2" t="s">
        <v>142</v>
      </c>
      <c r="KB15" s="4"/>
      <c r="KC15" s="8"/>
      <c r="KD15" s="4"/>
      <c r="KE15" s="8"/>
      <c r="KF15" s="7"/>
      <c r="KG15" s="7"/>
      <c r="KH15" s="2" t="s">
        <v>148</v>
      </c>
      <c r="KI15" s="2" t="s">
        <v>139</v>
      </c>
      <c r="KJ15" s="2" t="s">
        <v>142</v>
      </c>
      <c r="KK15" s="2" t="s">
        <v>264</v>
      </c>
      <c r="KL15" s="2" t="s">
        <v>151</v>
      </c>
      <c r="KM15" s="2" t="s">
        <v>151</v>
      </c>
      <c r="KN15" s="2" t="s">
        <v>142</v>
      </c>
      <c r="KO15" s="4"/>
      <c r="KP15" s="8"/>
      <c r="KQ15" s="4"/>
      <c r="KR15" s="8"/>
      <c r="KS15" s="7"/>
      <c r="KT15" s="7"/>
      <c r="KU15" s="2" t="s">
        <v>142</v>
      </c>
      <c r="KV15" s="2" t="s">
        <v>142</v>
      </c>
      <c r="KW15" s="2" t="s">
        <v>142</v>
      </c>
      <c r="KX15" s="2" t="s">
        <v>142</v>
      </c>
      <c r="KY15" s="2" t="s">
        <v>142</v>
      </c>
      <c r="KZ15" s="2" t="s">
        <v>142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>
        <v>108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265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246</v>
      </c>
      <c r="G16" s="2" t="s">
        <v>246</v>
      </c>
      <c r="H16" s="2" t="s">
        <v>246</v>
      </c>
      <c r="I16" s="2" t="s">
        <v>136</v>
      </c>
      <c r="J16" s="2" t="s">
        <v>170</v>
      </c>
      <c r="K16" s="2" t="s">
        <v>247</v>
      </c>
      <c r="L16" s="3">
        <v>159.6</v>
      </c>
      <c r="M16" s="3">
        <v>167.58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248</v>
      </c>
      <c r="W16" s="2" t="s">
        <v>145</v>
      </c>
      <c r="X16" s="2" t="s">
        <v>142</v>
      </c>
      <c r="Y16" s="2" t="s">
        <v>249</v>
      </c>
      <c r="Z16" s="4">
        <v>114</v>
      </c>
      <c r="AA16" s="4">
        <f>=ROUNDDOWN(16.2857142857143,0)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9</v>
      </c>
      <c r="AQ16" s="8">
        <v>1831.67</v>
      </c>
      <c r="AR16" s="4">
        <v>5</v>
      </c>
      <c r="AS16" s="8">
        <v>1119.64</v>
      </c>
      <c r="AT16" s="7">
        <v>0.8</v>
      </c>
      <c r="AU16" s="7">
        <v>0.6359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0.3065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9</v>
      </c>
      <c r="BK16" s="8">
        <v>1831.67</v>
      </c>
      <c r="BL16" s="2" t="s">
        <v>266</v>
      </c>
      <c r="BM16" s="7">
        <v>1</v>
      </c>
      <c r="BN16" s="7">
        <v>1</v>
      </c>
      <c r="BO16" s="4">
        <v>1</v>
      </c>
      <c r="BP16" s="8">
        <v>136.2</v>
      </c>
      <c r="BQ16" s="4">
        <v>1</v>
      </c>
      <c r="BR16" s="8">
        <v>193.04</v>
      </c>
      <c r="BS16" s="7"/>
      <c r="BT16" s="7">
        <v>-0.2944</v>
      </c>
      <c r="BU16" s="2" t="s">
        <v>148</v>
      </c>
      <c r="BV16" s="2" t="s">
        <v>139</v>
      </c>
      <c r="BW16" s="2" t="s">
        <v>251</v>
      </c>
      <c r="BX16" s="2" t="s">
        <v>153</v>
      </c>
      <c r="BY16" s="2" t="s">
        <v>151</v>
      </c>
      <c r="BZ16" s="2" t="s">
        <v>151</v>
      </c>
      <c r="CA16" s="2" t="s">
        <v>142</v>
      </c>
      <c r="CB16" s="4">
        <v>2</v>
      </c>
      <c r="CC16" s="8">
        <v>366.22</v>
      </c>
      <c r="CD16" s="4">
        <v>4</v>
      </c>
      <c r="CE16" s="8">
        <v>926.6</v>
      </c>
      <c r="CF16" s="7">
        <v>-0.5</v>
      </c>
      <c r="CG16" s="7">
        <v>-0.6048</v>
      </c>
      <c r="CH16" s="2" t="s">
        <v>148</v>
      </c>
      <c r="CI16" s="2" t="s">
        <v>139</v>
      </c>
      <c r="CJ16" s="2" t="s">
        <v>152</v>
      </c>
      <c r="CK16" s="2" t="s">
        <v>267</v>
      </c>
      <c r="CL16" s="2" t="s">
        <v>151</v>
      </c>
      <c r="CM16" s="2" t="s">
        <v>151</v>
      </c>
      <c r="CN16" s="2" t="s">
        <v>142</v>
      </c>
      <c r="CO16" s="4">
        <v>3</v>
      </c>
      <c r="CP16" s="8">
        <v>765.6</v>
      </c>
      <c r="CQ16" s="4"/>
      <c r="CR16" s="8"/>
      <c r="CS16" s="7"/>
      <c r="CT16" s="7"/>
      <c r="CU16" s="2" t="s">
        <v>148</v>
      </c>
      <c r="CV16" s="2" t="s">
        <v>139</v>
      </c>
      <c r="CW16" s="2" t="s">
        <v>254</v>
      </c>
      <c r="CX16" s="2" t="s">
        <v>268</v>
      </c>
      <c r="CY16" s="2" t="s">
        <v>151</v>
      </c>
      <c r="CZ16" s="2" t="s">
        <v>151</v>
      </c>
      <c r="DA16" s="2" t="s">
        <v>142</v>
      </c>
      <c r="DB16" s="4">
        <v>2</v>
      </c>
      <c r="DC16" s="8">
        <v>374.58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142</v>
      </c>
      <c r="DK16" s="2" t="s">
        <v>256</v>
      </c>
      <c r="DL16" s="2" t="s">
        <v>151</v>
      </c>
      <c r="DM16" s="2" t="s">
        <v>151</v>
      </c>
      <c r="DN16" s="2" t="s">
        <v>142</v>
      </c>
      <c r="DO16" s="4">
        <v>1</v>
      </c>
      <c r="DP16" s="8">
        <v>189.07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257</v>
      </c>
      <c r="DX16" s="2" t="s">
        <v>269</v>
      </c>
      <c r="DY16" s="2" t="s">
        <v>151</v>
      </c>
      <c r="DZ16" s="2" t="s">
        <v>151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254</v>
      </c>
      <c r="EK16" s="2" t="s">
        <v>270</v>
      </c>
      <c r="EL16" s="2" t="s">
        <v>151</v>
      </c>
      <c r="EM16" s="2" t="s">
        <v>151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160</v>
      </c>
      <c r="EX16" s="2" t="s">
        <v>175</v>
      </c>
      <c r="EY16" s="2" t="s">
        <v>151</v>
      </c>
      <c r="EZ16" s="2" t="s">
        <v>151</v>
      </c>
      <c r="FA16" s="2" t="s">
        <v>142</v>
      </c>
      <c r="FB16" s="4"/>
      <c r="FC16" s="8"/>
      <c r="FD16" s="4"/>
      <c r="FE16" s="8"/>
      <c r="FF16" s="7"/>
      <c r="FG16" s="7"/>
      <c r="FH16" s="2" t="s">
        <v>148</v>
      </c>
      <c r="FI16" s="2" t="s">
        <v>139</v>
      </c>
      <c r="FJ16" s="2" t="s">
        <v>254</v>
      </c>
      <c r="FK16" s="2" t="s">
        <v>271</v>
      </c>
      <c r="FL16" s="2" t="s">
        <v>151</v>
      </c>
      <c r="FM16" s="2" t="s">
        <v>151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254</v>
      </c>
      <c r="FX16" s="2" t="s">
        <v>272</v>
      </c>
      <c r="FY16" s="2" t="s">
        <v>151</v>
      </c>
      <c r="FZ16" s="2" t="s">
        <v>151</v>
      </c>
      <c r="GA16" s="2" t="s">
        <v>142</v>
      </c>
      <c r="GB16" s="4"/>
      <c r="GC16" s="8"/>
      <c r="GD16" s="4"/>
      <c r="GE16" s="8"/>
      <c r="GF16" s="7"/>
      <c r="GG16" s="7"/>
      <c r="GH16" s="2" t="s">
        <v>142</v>
      </c>
      <c r="GI16" s="2" t="s">
        <v>142</v>
      </c>
      <c r="GJ16" s="2" t="s">
        <v>142</v>
      </c>
      <c r="GK16" s="2" t="s">
        <v>142</v>
      </c>
      <c r="GL16" s="2" t="s">
        <v>142</v>
      </c>
      <c r="GM16" s="2" t="s">
        <v>142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148</v>
      </c>
      <c r="JI16" s="2" t="s">
        <v>139</v>
      </c>
      <c r="JJ16" s="2" t="s">
        <v>254</v>
      </c>
      <c r="JK16" s="2" t="s">
        <v>142</v>
      </c>
      <c r="JL16" s="2" t="s">
        <v>151</v>
      </c>
      <c r="JM16" s="2" t="s">
        <v>151</v>
      </c>
      <c r="JN16" s="2" t="s">
        <v>142</v>
      </c>
      <c r="JO16" s="4"/>
      <c r="JP16" s="8"/>
      <c r="JQ16" s="4"/>
      <c r="JR16" s="8"/>
      <c r="JS16" s="7"/>
      <c r="JT16" s="7"/>
      <c r="JU16" s="2" t="s">
        <v>142</v>
      </c>
      <c r="JV16" s="2" t="s">
        <v>142</v>
      </c>
      <c r="JW16" s="2" t="s">
        <v>142</v>
      </c>
      <c r="JX16" s="2" t="s">
        <v>142</v>
      </c>
      <c r="JY16" s="2" t="s">
        <v>142</v>
      </c>
      <c r="JZ16" s="2" t="s">
        <v>142</v>
      </c>
      <c r="KA16" s="2" t="s">
        <v>142</v>
      </c>
      <c r="KB16" s="4"/>
      <c r="KC16" s="8"/>
      <c r="KD16" s="4"/>
      <c r="KE16" s="8"/>
      <c r="KF16" s="7"/>
      <c r="KG16" s="7"/>
      <c r="KH16" s="2" t="s">
        <v>181</v>
      </c>
      <c r="KI16" s="2" t="s">
        <v>139</v>
      </c>
      <c r="KJ16" s="2" t="s">
        <v>142</v>
      </c>
      <c r="KK16" s="2" t="s">
        <v>142</v>
      </c>
      <c r="KL16" s="2" t="s">
        <v>151</v>
      </c>
      <c r="KM16" s="2" t="s">
        <v>151</v>
      </c>
      <c r="KN16" s="2" t="s">
        <v>142</v>
      </c>
      <c r="KO16" s="4"/>
      <c r="KP16" s="8"/>
      <c r="KQ16" s="4"/>
      <c r="KR16" s="8"/>
      <c r="KS16" s="7"/>
      <c r="KT16" s="7"/>
      <c r="KU16" s="2" t="s">
        <v>142</v>
      </c>
      <c r="KV16" s="2" t="s">
        <v>142</v>
      </c>
      <c r="KW16" s="2" t="s">
        <v>142</v>
      </c>
      <c r="KX16" s="2" t="s">
        <v>142</v>
      </c>
      <c r="KY16" s="2" t="s">
        <v>142</v>
      </c>
      <c r="KZ16" s="2" t="s">
        <v>142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>
        <v>73</v>
      </c>
      <c r="PC16" s="4"/>
      <c r="PD16" s="4"/>
      <c r="PE16" s="4">
        <v>41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273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246</v>
      </c>
      <c r="G17" s="2" t="s">
        <v>246</v>
      </c>
      <c r="H17" s="2" t="s">
        <v>246</v>
      </c>
      <c r="I17" s="2" t="s">
        <v>136</v>
      </c>
      <c r="J17" s="2" t="s">
        <v>183</v>
      </c>
      <c r="K17" s="2" t="s">
        <v>247</v>
      </c>
      <c r="L17" s="3">
        <v>159.41</v>
      </c>
      <c r="M17" s="3">
        <v>167.38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248</v>
      </c>
      <c r="W17" s="2" t="s">
        <v>145</v>
      </c>
      <c r="X17" s="2" t="s">
        <v>142</v>
      </c>
      <c r="Y17" s="2" t="s">
        <v>249</v>
      </c>
      <c r="Z17" s="4">
        <v>68</v>
      </c>
      <c r="AA17" s="4">
        <f>=ROUNDDOWN(22.6666666666667,0)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11</v>
      </c>
      <c r="AQ17" s="8">
        <v>2223.79</v>
      </c>
      <c r="AR17" s="4">
        <v>1</v>
      </c>
      <c r="AS17" s="8">
        <v>242.38</v>
      </c>
      <c r="AT17" s="7">
        <v>10</v>
      </c>
      <c r="AU17" s="7">
        <v>8.1748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0.3721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11</v>
      </c>
      <c r="BK17" s="8">
        <v>2223.79</v>
      </c>
      <c r="BL17" s="2" t="s">
        <v>274</v>
      </c>
      <c r="BM17" s="7">
        <v>1</v>
      </c>
      <c r="BN17" s="7">
        <v>1</v>
      </c>
      <c r="BO17" s="4">
        <v>2</v>
      </c>
      <c r="BP17" s="8">
        <v>272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251</v>
      </c>
      <c r="BX17" s="2" t="s">
        <v>275</v>
      </c>
      <c r="BY17" s="2" t="s">
        <v>151</v>
      </c>
      <c r="BZ17" s="2" t="s">
        <v>151</v>
      </c>
      <c r="CA17" s="2" t="s">
        <v>142</v>
      </c>
      <c r="CB17" s="4"/>
      <c r="CC17" s="8"/>
      <c r="CD17" s="4"/>
      <c r="CE17" s="8"/>
      <c r="CF17" s="7"/>
      <c r="CG17" s="7"/>
      <c r="CH17" s="2" t="s">
        <v>148</v>
      </c>
      <c r="CI17" s="2" t="s">
        <v>139</v>
      </c>
      <c r="CJ17" s="2" t="s">
        <v>152</v>
      </c>
      <c r="CK17" s="2" t="s">
        <v>272</v>
      </c>
      <c r="CL17" s="2" t="s">
        <v>151</v>
      </c>
      <c r="CM17" s="2" t="s">
        <v>151</v>
      </c>
      <c r="CN17" s="2" t="s">
        <v>142</v>
      </c>
      <c r="CO17" s="4">
        <v>3</v>
      </c>
      <c r="CP17" s="8">
        <v>827.98</v>
      </c>
      <c r="CQ17" s="4"/>
      <c r="CR17" s="8"/>
      <c r="CS17" s="7"/>
      <c r="CT17" s="7"/>
      <c r="CU17" s="2" t="s">
        <v>148</v>
      </c>
      <c r="CV17" s="2" t="s">
        <v>139</v>
      </c>
      <c r="CW17" s="2" t="s">
        <v>254</v>
      </c>
      <c r="CX17" s="2" t="s">
        <v>268</v>
      </c>
      <c r="CY17" s="2" t="s">
        <v>151</v>
      </c>
      <c r="CZ17" s="2" t="s">
        <v>151</v>
      </c>
      <c r="DA17" s="2" t="s">
        <v>142</v>
      </c>
      <c r="DB17" s="4">
        <v>5</v>
      </c>
      <c r="DC17" s="8">
        <v>935</v>
      </c>
      <c r="DD17" s="4"/>
      <c r="DE17" s="8"/>
      <c r="DF17" s="7"/>
      <c r="DG17" s="7"/>
      <c r="DH17" s="2" t="s">
        <v>148</v>
      </c>
      <c r="DI17" s="2" t="s">
        <v>139</v>
      </c>
      <c r="DJ17" s="2" t="s">
        <v>142</v>
      </c>
      <c r="DK17" s="2" t="s">
        <v>256</v>
      </c>
      <c r="DL17" s="2" t="s">
        <v>151</v>
      </c>
      <c r="DM17" s="2" t="s">
        <v>151</v>
      </c>
      <c r="DN17" s="2" t="s">
        <v>142</v>
      </c>
      <c r="DO17" s="4">
        <v>1</v>
      </c>
      <c r="DP17" s="8">
        <v>188.81</v>
      </c>
      <c r="DQ17" s="4"/>
      <c r="DR17" s="8"/>
      <c r="DS17" s="7"/>
      <c r="DT17" s="7"/>
      <c r="DU17" s="2" t="s">
        <v>148</v>
      </c>
      <c r="DV17" s="2" t="s">
        <v>139</v>
      </c>
      <c r="DW17" s="2" t="s">
        <v>257</v>
      </c>
      <c r="DX17" s="2" t="s">
        <v>276</v>
      </c>
      <c r="DY17" s="2" t="s">
        <v>151</v>
      </c>
      <c r="DZ17" s="2" t="s">
        <v>151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254</v>
      </c>
      <c r="EK17" s="2" t="s">
        <v>277</v>
      </c>
      <c r="EL17" s="2" t="s">
        <v>151</v>
      </c>
      <c r="EM17" s="2" t="s">
        <v>151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259</v>
      </c>
      <c r="EX17" s="2" t="s">
        <v>278</v>
      </c>
      <c r="EY17" s="2" t="s">
        <v>151</v>
      </c>
      <c r="EZ17" s="2" t="s">
        <v>151</v>
      </c>
      <c r="FA17" s="2" t="s">
        <v>142</v>
      </c>
      <c r="FB17" s="4"/>
      <c r="FC17" s="8"/>
      <c r="FD17" s="4">
        <v>1</v>
      </c>
      <c r="FE17" s="8">
        <v>242.38</v>
      </c>
      <c r="FF17" s="7">
        <v>-1</v>
      </c>
      <c r="FG17" s="7">
        <v>-1</v>
      </c>
      <c r="FH17" s="2" t="s">
        <v>148</v>
      </c>
      <c r="FI17" s="2" t="s">
        <v>139</v>
      </c>
      <c r="FJ17" s="2" t="s">
        <v>254</v>
      </c>
      <c r="FK17" s="2" t="s">
        <v>279</v>
      </c>
      <c r="FL17" s="2" t="s">
        <v>151</v>
      </c>
      <c r="FM17" s="2" t="s">
        <v>151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254</v>
      </c>
      <c r="FX17" s="2" t="s">
        <v>142</v>
      </c>
      <c r="FY17" s="2" t="s">
        <v>151</v>
      </c>
      <c r="FZ17" s="2" t="s">
        <v>151</v>
      </c>
      <c r="GA17" s="2" t="s">
        <v>142</v>
      </c>
      <c r="GB17" s="4"/>
      <c r="GC17" s="8"/>
      <c r="GD17" s="4"/>
      <c r="GE17" s="8"/>
      <c r="GF17" s="7"/>
      <c r="GG17" s="7"/>
      <c r="GH17" s="2" t="s">
        <v>142</v>
      </c>
      <c r="GI17" s="2" t="s">
        <v>142</v>
      </c>
      <c r="GJ17" s="2" t="s">
        <v>142</v>
      </c>
      <c r="GK17" s="2" t="s">
        <v>142</v>
      </c>
      <c r="GL17" s="2" t="s">
        <v>142</v>
      </c>
      <c r="GM17" s="2" t="s">
        <v>142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148</v>
      </c>
      <c r="JI17" s="2" t="s">
        <v>139</v>
      </c>
      <c r="JJ17" s="2" t="s">
        <v>254</v>
      </c>
      <c r="JK17" s="2" t="s">
        <v>280</v>
      </c>
      <c r="JL17" s="2" t="s">
        <v>151</v>
      </c>
      <c r="JM17" s="2" t="s">
        <v>151</v>
      </c>
      <c r="JN17" s="2" t="s">
        <v>142</v>
      </c>
      <c r="JO17" s="4"/>
      <c r="JP17" s="8"/>
      <c r="JQ17" s="4"/>
      <c r="JR17" s="8"/>
      <c r="JS17" s="7"/>
      <c r="JT17" s="7"/>
      <c r="JU17" s="2" t="s">
        <v>142</v>
      </c>
      <c r="JV17" s="2" t="s">
        <v>142</v>
      </c>
      <c r="JW17" s="2" t="s">
        <v>142</v>
      </c>
      <c r="JX17" s="2" t="s">
        <v>142</v>
      </c>
      <c r="JY17" s="2" t="s">
        <v>142</v>
      </c>
      <c r="JZ17" s="2" t="s">
        <v>142</v>
      </c>
      <c r="KA17" s="2" t="s">
        <v>142</v>
      </c>
      <c r="KB17" s="4"/>
      <c r="KC17" s="8"/>
      <c r="KD17" s="4"/>
      <c r="KE17" s="8"/>
      <c r="KF17" s="7"/>
      <c r="KG17" s="7"/>
      <c r="KH17" s="2" t="s">
        <v>181</v>
      </c>
      <c r="KI17" s="2" t="s">
        <v>139</v>
      </c>
      <c r="KJ17" s="2" t="s">
        <v>142</v>
      </c>
      <c r="KK17" s="2" t="s">
        <v>142</v>
      </c>
      <c r="KL17" s="2" t="s">
        <v>151</v>
      </c>
      <c r="KM17" s="2" t="s">
        <v>151</v>
      </c>
      <c r="KN17" s="2" t="s">
        <v>142</v>
      </c>
      <c r="KO17" s="4"/>
      <c r="KP17" s="8"/>
      <c r="KQ17" s="4"/>
      <c r="KR17" s="8"/>
      <c r="KS17" s="7"/>
      <c r="KT17" s="7"/>
      <c r="KU17" s="2" t="s">
        <v>142</v>
      </c>
      <c r="KV17" s="2" t="s">
        <v>142</v>
      </c>
      <c r="KW17" s="2" t="s">
        <v>142</v>
      </c>
      <c r="KX17" s="2" t="s">
        <v>142</v>
      </c>
      <c r="KY17" s="2" t="s">
        <v>142</v>
      </c>
      <c r="KZ17" s="2" t="s">
        <v>142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>
        <v>68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281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246</v>
      </c>
      <c r="G18" s="2" t="s">
        <v>246</v>
      </c>
      <c r="H18" s="2" t="s">
        <v>246</v>
      </c>
      <c r="I18" s="2" t="s">
        <v>136</v>
      </c>
      <c r="J18" s="2" t="s">
        <v>137</v>
      </c>
      <c r="K18" s="2" t="s">
        <v>282</v>
      </c>
      <c r="L18" s="3">
        <v>133.68</v>
      </c>
      <c r="M18" s="3">
        <v>140.36</v>
      </c>
      <c r="N18" s="3">
        <v>299.99</v>
      </c>
      <c r="O18" s="2" t="s">
        <v>139</v>
      </c>
      <c r="P18" s="2" t="s">
        <v>283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248</v>
      </c>
      <c r="W18" s="2" t="s">
        <v>145</v>
      </c>
      <c r="X18" s="2" t="s">
        <v>142</v>
      </c>
      <c r="Y18" s="2" t="s">
        <v>146</v>
      </c>
      <c r="Z18" s="4">
        <v>93</v>
      </c>
      <c r="AA18" s="4">
        <f>=ROUNDDOWN(13.2857142857143,0)</f>
      </c>
      <c r="AB18" s="5">
        <v>7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11</v>
      </c>
      <c r="AQ18" s="8">
        <v>1657.81</v>
      </c>
      <c r="AR18" s="4">
        <v>5</v>
      </c>
      <c r="AS18" s="8">
        <v>940.18</v>
      </c>
      <c r="AT18" s="7">
        <v>1.2</v>
      </c>
      <c r="AU18" s="7">
        <v>0.7633</v>
      </c>
      <c r="AV18" s="4">
        <v>25</v>
      </c>
      <c r="AW18" s="8">
        <v>4162.13</v>
      </c>
      <c r="AX18" s="4">
        <v>10</v>
      </c>
      <c r="AY18" s="8">
        <v>2373.61</v>
      </c>
      <c r="AZ18" s="7">
        <v>1.5</v>
      </c>
      <c r="BA18" s="7">
        <v>0.7535</v>
      </c>
      <c r="BB18" s="7">
        <v>0.3983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0.363</v>
      </c>
      <c r="BJ18" s="4">
        <v>11</v>
      </c>
      <c r="BK18" s="8">
        <v>1657.81</v>
      </c>
      <c r="BL18" s="2" t="s">
        <v>284</v>
      </c>
      <c r="BM18" s="7">
        <v>1</v>
      </c>
      <c r="BN18" s="7">
        <v>1</v>
      </c>
      <c r="BO18" s="4">
        <v>3</v>
      </c>
      <c r="BP18" s="8">
        <v>342.57</v>
      </c>
      <c r="BQ18" s="4">
        <v>1</v>
      </c>
      <c r="BR18" s="8">
        <v>160.87</v>
      </c>
      <c r="BS18" s="7">
        <v>2</v>
      </c>
      <c r="BT18" s="7">
        <v>1.1295</v>
      </c>
      <c r="BU18" s="2" t="s">
        <v>148</v>
      </c>
      <c r="BV18" s="2" t="s">
        <v>139</v>
      </c>
      <c r="BW18" s="2" t="s">
        <v>149</v>
      </c>
      <c r="BX18" s="2" t="s">
        <v>285</v>
      </c>
      <c r="BY18" s="2" t="s">
        <v>151</v>
      </c>
      <c r="BZ18" s="2" t="s">
        <v>151</v>
      </c>
      <c r="CA18" s="2" t="s">
        <v>142</v>
      </c>
      <c r="CB18" s="4">
        <v>4</v>
      </c>
      <c r="CC18" s="8">
        <v>613.88</v>
      </c>
      <c r="CD18" s="4">
        <v>3</v>
      </c>
      <c r="CE18" s="8">
        <v>579.12</v>
      </c>
      <c r="CF18" s="7">
        <v>0.3333</v>
      </c>
      <c r="CG18" s="7">
        <v>0.06</v>
      </c>
      <c r="CH18" s="2" t="s">
        <v>148</v>
      </c>
      <c r="CI18" s="2" t="s">
        <v>139</v>
      </c>
      <c r="CJ18" s="2" t="s">
        <v>152</v>
      </c>
      <c r="CK18" s="2" t="s">
        <v>286</v>
      </c>
      <c r="CL18" s="2" t="s">
        <v>151</v>
      </c>
      <c r="CM18" s="2" t="s">
        <v>151</v>
      </c>
      <c r="CN18" s="2" t="s">
        <v>142</v>
      </c>
      <c r="CO18" s="4">
        <v>2</v>
      </c>
      <c r="CP18" s="8">
        <v>341.99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146</v>
      </c>
      <c r="CX18" s="2" t="s">
        <v>287</v>
      </c>
      <c r="CY18" s="2" t="s">
        <v>151</v>
      </c>
      <c r="CZ18" s="2" t="s">
        <v>151</v>
      </c>
      <c r="DA18" s="2" t="s">
        <v>142</v>
      </c>
      <c r="DB18" s="4"/>
      <c r="DC18" s="8"/>
      <c r="DD18" s="4"/>
      <c r="DE18" s="8"/>
      <c r="DF18" s="7"/>
      <c r="DG18" s="7"/>
      <c r="DH18" s="2" t="s">
        <v>148</v>
      </c>
      <c r="DI18" s="2" t="s">
        <v>139</v>
      </c>
      <c r="DJ18" s="2" t="s">
        <v>142</v>
      </c>
      <c r="DK18" s="2" t="s">
        <v>288</v>
      </c>
      <c r="DL18" s="2" t="s">
        <v>151</v>
      </c>
      <c r="DM18" s="2" t="s">
        <v>151</v>
      </c>
      <c r="DN18" s="2" t="s">
        <v>142</v>
      </c>
      <c r="DO18" s="4">
        <v>1</v>
      </c>
      <c r="DP18" s="8">
        <v>158.42</v>
      </c>
      <c r="DQ18" s="4">
        <v>1</v>
      </c>
      <c r="DR18" s="8">
        <v>200.19</v>
      </c>
      <c r="DS18" s="7"/>
      <c r="DT18" s="7">
        <v>-0.2087</v>
      </c>
      <c r="DU18" s="2" t="s">
        <v>148</v>
      </c>
      <c r="DV18" s="2" t="s">
        <v>139</v>
      </c>
      <c r="DW18" s="2" t="s">
        <v>156</v>
      </c>
      <c r="DX18" s="2" t="s">
        <v>289</v>
      </c>
      <c r="DY18" s="2" t="s">
        <v>151</v>
      </c>
      <c r="DZ18" s="2" t="s">
        <v>151</v>
      </c>
      <c r="EA18" s="2" t="s">
        <v>142</v>
      </c>
      <c r="EB18" s="4">
        <v>1</v>
      </c>
      <c r="EC18" s="8">
        <v>200.95</v>
      </c>
      <c r="ED18" s="4"/>
      <c r="EE18" s="8"/>
      <c r="EF18" s="7"/>
      <c r="EG18" s="7"/>
      <c r="EH18" s="2" t="s">
        <v>148</v>
      </c>
      <c r="EI18" s="2" t="s">
        <v>139</v>
      </c>
      <c r="EJ18" s="2" t="s">
        <v>158</v>
      </c>
      <c r="EK18" s="2" t="s">
        <v>290</v>
      </c>
      <c r="EL18" s="2" t="s">
        <v>151</v>
      </c>
      <c r="EM18" s="2" t="s">
        <v>151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291</v>
      </c>
      <c r="EX18" s="2" t="s">
        <v>292</v>
      </c>
      <c r="EY18" s="2" t="s">
        <v>151</v>
      </c>
      <c r="EZ18" s="2" t="s">
        <v>151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146</v>
      </c>
      <c r="FK18" s="2" t="s">
        <v>293</v>
      </c>
      <c r="FL18" s="2" t="s">
        <v>151</v>
      </c>
      <c r="FM18" s="2" t="s">
        <v>151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163</v>
      </c>
      <c r="FX18" s="2" t="s">
        <v>294</v>
      </c>
      <c r="FY18" s="2" t="s">
        <v>151</v>
      </c>
      <c r="FZ18" s="2" t="s">
        <v>151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148</v>
      </c>
      <c r="JI18" s="2" t="s">
        <v>139</v>
      </c>
      <c r="JJ18" s="2" t="s">
        <v>165</v>
      </c>
      <c r="JK18" s="2" t="s">
        <v>142</v>
      </c>
      <c r="JL18" s="2" t="s">
        <v>151</v>
      </c>
      <c r="JM18" s="2" t="s">
        <v>151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148</v>
      </c>
      <c r="KI18" s="2" t="s">
        <v>139</v>
      </c>
      <c r="KJ18" s="2" t="s">
        <v>142</v>
      </c>
      <c r="KK18" s="2" t="s">
        <v>295</v>
      </c>
      <c r="KL18" s="2" t="s">
        <v>151</v>
      </c>
      <c r="KM18" s="2" t="s">
        <v>151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167</v>
      </c>
      <c r="KX18" s="2" t="s">
        <v>142</v>
      </c>
      <c r="KY18" s="2" t="s">
        <v>151</v>
      </c>
      <c r="KZ18" s="2" t="s">
        <v>151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>
        <v>46</v>
      </c>
      <c r="PC18" s="4"/>
      <c r="PD18" s="4"/>
      <c r="PE18" s="4">
        <v>47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296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246</v>
      </c>
      <c r="G19" s="2" t="s">
        <v>246</v>
      </c>
      <c r="H19" s="2" t="s">
        <v>246</v>
      </c>
      <c r="I19" s="2" t="s">
        <v>136</v>
      </c>
      <c r="J19" s="2" t="s">
        <v>170</v>
      </c>
      <c r="K19" s="2" t="s">
        <v>282</v>
      </c>
      <c r="L19" s="3">
        <v>159.6</v>
      </c>
      <c r="M19" s="3">
        <v>167.58</v>
      </c>
      <c r="N19" s="3">
        <v>329.99</v>
      </c>
      <c r="O19" s="2" t="s">
        <v>139</v>
      </c>
      <c r="P19" s="2" t="s">
        <v>283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248</v>
      </c>
      <c r="W19" s="2" t="s">
        <v>145</v>
      </c>
      <c r="X19" s="2" t="s">
        <v>142</v>
      </c>
      <c r="Y19" s="2" t="s">
        <v>146</v>
      </c>
      <c r="Z19" s="4">
        <v>258</v>
      </c>
      <c r="AA19" s="4">
        <f>=ROUNDDOWN(43.728813559322,0)</f>
      </c>
      <c r="AB19" s="5">
        <v>5.9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10</v>
      </c>
      <c r="AQ19" s="8">
        <v>1756.76</v>
      </c>
      <c r="AR19" s="4">
        <v>5</v>
      </c>
      <c r="AS19" s="8">
        <v>1433.43</v>
      </c>
      <c r="AT19" s="7">
        <v>1</v>
      </c>
      <c r="AU19" s="7">
        <v>0.2256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0.4221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10</v>
      </c>
      <c r="BK19" s="8">
        <v>1756.76</v>
      </c>
      <c r="BL19" s="2" t="s">
        <v>297</v>
      </c>
      <c r="BM19" s="7">
        <v>1</v>
      </c>
      <c r="BN19" s="7">
        <v>1</v>
      </c>
      <c r="BO19" s="4">
        <v>3</v>
      </c>
      <c r="BP19" s="8">
        <v>408.6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149</v>
      </c>
      <c r="BX19" s="2" t="s">
        <v>150</v>
      </c>
      <c r="BY19" s="2" t="s">
        <v>151</v>
      </c>
      <c r="BZ19" s="2" t="s">
        <v>151</v>
      </c>
      <c r="CA19" s="2" t="s">
        <v>142</v>
      </c>
      <c r="CB19" s="4">
        <v>2</v>
      </c>
      <c r="CC19" s="8">
        <v>366.22</v>
      </c>
      <c r="CD19" s="4">
        <v>2</v>
      </c>
      <c r="CE19" s="8">
        <v>463.3</v>
      </c>
      <c r="CF19" s="7"/>
      <c r="CG19" s="7">
        <v>-0.2095</v>
      </c>
      <c r="CH19" s="2" t="s">
        <v>148</v>
      </c>
      <c r="CI19" s="2" t="s">
        <v>139</v>
      </c>
      <c r="CJ19" s="2" t="s">
        <v>152</v>
      </c>
      <c r="CK19" s="2" t="s">
        <v>253</v>
      </c>
      <c r="CL19" s="2" t="s">
        <v>151</v>
      </c>
      <c r="CM19" s="2" t="s">
        <v>151</v>
      </c>
      <c r="CN19" s="2" t="s">
        <v>142</v>
      </c>
      <c r="CO19" s="4">
        <v>1</v>
      </c>
      <c r="CP19" s="8">
        <v>228</v>
      </c>
      <c r="CQ19" s="4">
        <v>1</v>
      </c>
      <c r="CR19" s="8">
        <v>509.99</v>
      </c>
      <c r="CS19" s="7"/>
      <c r="CT19" s="7">
        <v>-0.5529</v>
      </c>
      <c r="CU19" s="2" t="s">
        <v>148</v>
      </c>
      <c r="CV19" s="2" t="s">
        <v>139</v>
      </c>
      <c r="CW19" s="2" t="s">
        <v>146</v>
      </c>
      <c r="CX19" s="2" t="s">
        <v>201</v>
      </c>
      <c r="CY19" s="2" t="s">
        <v>151</v>
      </c>
      <c r="CZ19" s="2" t="s">
        <v>151</v>
      </c>
      <c r="DA19" s="2" t="s">
        <v>142</v>
      </c>
      <c r="DB19" s="4">
        <v>2</v>
      </c>
      <c r="DC19" s="8">
        <v>375.8</v>
      </c>
      <c r="DD19" s="4">
        <v>1</v>
      </c>
      <c r="DE19" s="8">
        <v>234.92</v>
      </c>
      <c r="DF19" s="7">
        <v>1</v>
      </c>
      <c r="DG19" s="7">
        <v>0.5997</v>
      </c>
      <c r="DH19" s="2" t="s">
        <v>148</v>
      </c>
      <c r="DI19" s="2" t="s">
        <v>139</v>
      </c>
      <c r="DJ19" s="2" t="s">
        <v>142</v>
      </c>
      <c r="DK19" s="2" t="s">
        <v>298</v>
      </c>
      <c r="DL19" s="2" t="s">
        <v>151</v>
      </c>
      <c r="DM19" s="2" t="s">
        <v>151</v>
      </c>
      <c r="DN19" s="2" t="s">
        <v>142</v>
      </c>
      <c r="DO19" s="4">
        <v>2</v>
      </c>
      <c r="DP19" s="8">
        <v>378.14</v>
      </c>
      <c r="DQ19" s="4"/>
      <c r="DR19" s="8"/>
      <c r="DS19" s="7"/>
      <c r="DT19" s="7"/>
      <c r="DU19" s="2" t="s">
        <v>148</v>
      </c>
      <c r="DV19" s="2" t="s">
        <v>139</v>
      </c>
      <c r="DW19" s="2" t="s">
        <v>156</v>
      </c>
      <c r="DX19" s="2" t="s">
        <v>299</v>
      </c>
      <c r="DY19" s="2" t="s">
        <v>151</v>
      </c>
      <c r="DZ19" s="2" t="s">
        <v>151</v>
      </c>
      <c r="EA19" s="2" t="s">
        <v>142</v>
      </c>
      <c r="EB19" s="4"/>
      <c r="EC19" s="8"/>
      <c r="ED19" s="4">
        <v>1</v>
      </c>
      <c r="EE19" s="8">
        <v>225.22</v>
      </c>
      <c r="EF19" s="7">
        <v>-1</v>
      </c>
      <c r="EG19" s="7">
        <v>-1</v>
      </c>
      <c r="EH19" s="2" t="s">
        <v>148</v>
      </c>
      <c r="EI19" s="2" t="s">
        <v>139</v>
      </c>
      <c r="EJ19" s="2" t="s">
        <v>158</v>
      </c>
      <c r="EK19" s="2" t="s">
        <v>300</v>
      </c>
      <c r="EL19" s="2" t="s">
        <v>151</v>
      </c>
      <c r="EM19" s="2" t="s">
        <v>151</v>
      </c>
      <c r="EN19" s="2" t="s">
        <v>142</v>
      </c>
      <c r="EO19" s="4"/>
      <c r="EP19" s="8"/>
      <c r="EQ19" s="4"/>
      <c r="ER19" s="8"/>
      <c r="ES19" s="7"/>
      <c r="ET19" s="7"/>
      <c r="EU19" s="2" t="s">
        <v>148</v>
      </c>
      <c r="EV19" s="2" t="s">
        <v>139</v>
      </c>
      <c r="EW19" s="2" t="s">
        <v>160</v>
      </c>
      <c r="EX19" s="2" t="s">
        <v>301</v>
      </c>
      <c r="EY19" s="2" t="s">
        <v>151</v>
      </c>
      <c r="EZ19" s="2" t="s">
        <v>151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146</v>
      </c>
      <c r="FK19" s="2" t="s">
        <v>302</v>
      </c>
      <c r="FL19" s="2" t="s">
        <v>151</v>
      </c>
      <c r="FM19" s="2" t="s">
        <v>151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163</v>
      </c>
      <c r="FX19" s="2" t="s">
        <v>299</v>
      </c>
      <c r="FY19" s="2" t="s">
        <v>151</v>
      </c>
      <c r="FZ19" s="2" t="s">
        <v>151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148</v>
      </c>
      <c r="JI19" s="2" t="s">
        <v>139</v>
      </c>
      <c r="JJ19" s="2" t="s">
        <v>165</v>
      </c>
      <c r="JK19" s="2" t="s">
        <v>142</v>
      </c>
      <c r="JL19" s="2" t="s">
        <v>151</v>
      </c>
      <c r="JM19" s="2" t="s">
        <v>151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181</v>
      </c>
      <c r="KI19" s="2" t="s">
        <v>139</v>
      </c>
      <c r="KJ19" s="2" t="s">
        <v>142</v>
      </c>
      <c r="KK19" s="2" t="s">
        <v>142</v>
      </c>
      <c r="KL19" s="2" t="s">
        <v>151</v>
      </c>
      <c r="KM19" s="2" t="s">
        <v>151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167</v>
      </c>
      <c r="KX19" s="2" t="s">
        <v>142</v>
      </c>
      <c r="KY19" s="2" t="s">
        <v>151</v>
      </c>
      <c r="KZ19" s="2" t="s">
        <v>151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>
        <v>196</v>
      </c>
      <c r="PC19" s="4"/>
      <c r="PD19" s="4"/>
      <c r="PE19" s="4">
        <v>62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303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246</v>
      </c>
      <c r="G20" s="2" t="s">
        <v>246</v>
      </c>
      <c r="H20" s="2" t="s">
        <v>246</v>
      </c>
      <c r="I20" s="2" t="s">
        <v>136</v>
      </c>
      <c r="J20" s="2" t="s">
        <v>183</v>
      </c>
      <c r="K20" s="2" t="s">
        <v>282</v>
      </c>
      <c r="L20" s="3">
        <v>159.41</v>
      </c>
      <c r="M20" s="3">
        <v>167.38</v>
      </c>
      <c r="N20" s="3">
        <v>329.99</v>
      </c>
      <c r="O20" s="2" t="s">
        <v>139</v>
      </c>
      <c r="P20" s="2" t="s">
        <v>283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248</v>
      </c>
      <c r="W20" s="2" t="s">
        <v>145</v>
      </c>
      <c r="X20" s="2" t="s">
        <v>142</v>
      </c>
      <c r="Y20" s="2" t="s">
        <v>146</v>
      </c>
      <c r="Z20" s="4">
        <v>133</v>
      </c>
      <c r="AA20" s="4">
        <f>=ROUNDDOWN(44.3333333333333,0)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4</v>
      </c>
      <c r="AQ20" s="8">
        <v>747.56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0.1796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4</v>
      </c>
      <c r="BK20" s="8">
        <v>747.56</v>
      </c>
      <c r="BL20" s="2" t="s">
        <v>304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148</v>
      </c>
      <c r="BV20" s="2" t="s">
        <v>139</v>
      </c>
      <c r="BW20" s="2" t="s">
        <v>149</v>
      </c>
      <c r="BX20" s="2" t="s">
        <v>185</v>
      </c>
      <c r="BY20" s="2" t="s">
        <v>151</v>
      </c>
      <c r="BZ20" s="2" t="s">
        <v>151</v>
      </c>
      <c r="CA20" s="2" t="s">
        <v>142</v>
      </c>
      <c r="CB20" s="4">
        <v>1</v>
      </c>
      <c r="CC20" s="8">
        <v>182.85</v>
      </c>
      <c r="CD20" s="4"/>
      <c r="CE20" s="8"/>
      <c r="CF20" s="7"/>
      <c r="CG20" s="7"/>
      <c r="CH20" s="2" t="s">
        <v>148</v>
      </c>
      <c r="CI20" s="2" t="s">
        <v>139</v>
      </c>
      <c r="CJ20" s="2" t="s">
        <v>305</v>
      </c>
      <c r="CK20" s="2" t="s">
        <v>306</v>
      </c>
      <c r="CL20" s="2" t="s">
        <v>151</v>
      </c>
      <c r="CM20" s="2" t="s">
        <v>151</v>
      </c>
      <c r="CN20" s="2" t="s">
        <v>142</v>
      </c>
      <c r="CO20" s="4"/>
      <c r="CP20" s="8"/>
      <c r="CQ20" s="4"/>
      <c r="CR20" s="8"/>
      <c r="CS20" s="7"/>
      <c r="CT20" s="7"/>
      <c r="CU20" s="2" t="s">
        <v>148</v>
      </c>
      <c r="CV20" s="2" t="s">
        <v>139</v>
      </c>
      <c r="CW20" s="2" t="s">
        <v>146</v>
      </c>
      <c r="CX20" s="2" t="s">
        <v>187</v>
      </c>
      <c r="CY20" s="2" t="s">
        <v>151</v>
      </c>
      <c r="CZ20" s="2" t="s">
        <v>151</v>
      </c>
      <c r="DA20" s="2" t="s">
        <v>142</v>
      </c>
      <c r="DB20" s="4">
        <v>2</v>
      </c>
      <c r="DC20" s="8">
        <v>375.9</v>
      </c>
      <c r="DD20" s="4"/>
      <c r="DE20" s="8"/>
      <c r="DF20" s="7"/>
      <c r="DG20" s="7"/>
      <c r="DH20" s="2" t="s">
        <v>148</v>
      </c>
      <c r="DI20" s="2" t="s">
        <v>139</v>
      </c>
      <c r="DJ20" s="2" t="s">
        <v>142</v>
      </c>
      <c r="DK20" s="2" t="s">
        <v>269</v>
      </c>
      <c r="DL20" s="2" t="s">
        <v>151</v>
      </c>
      <c r="DM20" s="2" t="s">
        <v>151</v>
      </c>
      <c r="DN20" s="2" t="s">
        <v>142</v>
      </c>
      <c r="DO20" s="4">
        <v>1</v>
      </c>
      <c r="DP20" s="8">
        <v>188.81</v>
      </c>
      <c r="DQ20" s="4"/>
      <c r="DR20" s="8"/>
      <c r="DS20" s="7"/>
      <c r="DT20" s="7"/>
      <c r="DU20" s="2" t="s">
        <v>148</v>
      </c>
      <c r="DV20" s="2" t="s">
        <v>139</v>
      </c>
      <c r="DW20" s="2" t="s">
        <v>291</v>
      </c>
      <c r="DX20" s="2" t="s">
        <v>260</v>
      </c>
      <c r="DY20" s="2" t="s">
        <v>151</v>
      </c>
      <c r="DZ20" s="2" t="s">
        <v>151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158</v>
      </c>
      <c r="EK20" s="2" t="s">
        <v>307</v>
      </c>
      <c r="EL20" s="2" t="s">
        <v>151</v>
      </c>
      <c r="EM20" s="2" t="s">
        <v>151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291</v>
      </c>
      <c r="EX20" s="2" t="s">
        <v>308</v>
      </c>
      <c r="EY20" s="2" t="s">
        <v>151</v>
      </c>
      <c r="EZ20" s="2" t="s">
        <v>151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146</v>
      </c>
      <c r="FK20" s="2" t="s">
        <v>179</v>
      </c>
      <c r="FL20" s="2" t="s">
        <v>151</v>
      </c>
      <c r="FM20" s="2" t="s">
        <v>151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163</v>
      </c>
      <c r="FX20" s="2" t="s">
        <v>142</v>
      </c>
      <c r="FY20" s="2" t="s">
        <v>151</v>
      </c>
      <c r="FZ20" s="2" t="s">
        <v>151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148</v>
      </c>
      <c r="JI20" s="2" t="s">
        <v>139</v>
      </c>
      <c r="JJ20" s="2" t="s">
        <v>194</v>
      </c>
      <c r="JK20" s="2" t="s">
        <v>142</v>
      </c>
      <c r="JL20" s="2" t="s">
        <v>151</v>
      </c>
      <c r="JM20" s="2" t="s">
        <v>151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181</v>
      </c>
      <c r="KI20" s="2" t="s">
        <v>139</v>
      </c>
      <c r="KJ20" s="2" t="s">
        <v>142</v>
      </c>
      <c r="KK20" s="2" t="s">
        <v>142</v>
      </c>
      <c r="KL20" s="2" t="s">
        <v>151</v>
      </c>
      <c r="KM20" s="2" t="s">
        <v>151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167</v>
      </c>
      <c r="KX20" s="2" t="s">
        <v>142</v>
      </c>
      <c r="KY20" s="2" t="s">
        <v>151</v>
      </c>
      <c r="KZ20" s="2" t="s">
        <v>151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>
        <v>133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246</v>
      </c>
      <c r="G21" s="2" t="s">
        <v>246</v>
      </c>
      <c r="H21" s="2" t="s">
        <v>246</v>
      </c>
      <c r="I21" s="2" t="s">
        <v>226</v>
      </c>
      <c r="J21" s="2" t="s">
        <v>137</v>
      </c>
      <c r="K21" s="2" t="s">
        <v>310</v>
      </c>
      <c r="L21" s="3">
        <v>133.58</v>
      </c>
      <c r="M21" s="3">
        <v>140.26</v>
      </c>
      <c r="N21" s="3">
        <v>339.99</v>
      </c>
      <c r="O21" s="2" t="s">
        <v>139</v>
      </c>
      <c r="P21" s="2" t="s">
        <v>228</v>
      </c>
      <c r="Q21" s="2" t="s">
        <v>141</v>
      </c>
      <c r="R21" s="2" t="s">
        <v>142</v>
      </c>
      <c r="S21" s="2" t="s">
        <v>142</v>
      </c>
      <c r="T21" s="2" t="s">
        <v>229</v>
      </c>
      <c r="U21" s="2" t="s">
        <v>143</v>
      </c>
      <c r="V21" s="2" t="s">
        <v>230</v>
      </c>
      <c r="W21" s="2" t="s">
        <v>142</v>
      </c>
      <c r="X21" s="2" t="s">
        <v>142</v>
      </c>
      <c r="Y21" s="2" t="s">
        <v>231</v>
      </c>
      <c r="Z21" s="4">
        <v>285</v>
      </c>
      <c r="AA21" s="4">
        <f>=ROUNDDOWN(31.6666666666667,0)</f>
      </c>
      <c r="AB21" s="5">
        <v>9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1</v>
      </c>
      <c r="AQ21" s="8">
        <v>114.19</v>
      </c>
      <c r="AR21" s="4"/>
      <c r="AS21" s="8"/>
      <c r="AT21" s="7"/>
      <c r="AU21" s="7"/>
      <c r="AV21" s="4">
        <v>8</v>
      </c>
      <c r="AW21" s="8">
        <v>1327.58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0.086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0.1158</v>
      </c>
      <c r="BJ21" s="4">
        <v>1</v>
      </c>
      <c r="BK21" s="8">
        <v>114.19</v>
      </c>
      <c r="BL21" s="2" t="s">
        <v>16</v>
      </c>
      <c r="BM21" s="7">
        <v>1</v>
      </c>
      <c r="BN21" s="7">
        <v>1</v>
      </c>
      <c r="BO21" s="4">
        <v>1</v>
      </c>
      <c r="BP21" s="8">
        <v>114.19</v>
      </c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311</v>
      </c>
      <c r="BY21" s="2" t="s">
        <v>151</v>
      </c>
      <c r="BZ21" s="2" t="s">
        <v>151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233</v>
      </c>
      <c r="CL21" s="2" t="s">
        <v>151</v>
      </c>
      <c r="CM21" s="2" t="s">
        <v>151</v>
      </c>
      <c r="CN21" s="2" t="s">
        <v>142</v>
      </c>
      <c r="CO21" s="4"/>
      <c r="CP21" s="8"/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312</v>
      </c>
      <c r="CY21" s="2" t="s">
        <v>151</v>
      </c>
      <c r="CZ21" s="2" t="s">
        <v>151</v>
      </c>
      <c r="DA21" s="2" t="s">
        <v>142</v>
      </c>
      <c r="DB21" s="4"/>
      <c r="DC21" s="8"/>
      <c r="DD21" s="4"/>
      <c r="DE21" s="8"/>
      <c r="DF21" s="7"/>
      <c r="DG21" s="7"/>
      <c r="DH21" s="2" t="s">
        <v>234</v>
      </c>
      <c r="DI21" s="2" t="s">
        <v>139</v>
      </c>
      <c r="DJ21" s="2" t="s">
        <v>142</v>
      </c>
      <c r="DK21" s="2" t="s">
        <v>142</v>
      </c>
      <c r="DL21" s="2" t="s">
        <v>151</v>
      </c>
      <c r="DM21" s="2" t="s">
        <v>151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151</v>
      </c>
      <c r="DZ21" s="2" t="s">
        <v>151</v>
      </c>
      <c r="EA21" s="2" t="s">
        <v>142</v>
      </c>
      <c r="EB21" s="4"/>
      <c r="EC21" s="8"/>
      <c r="ED21" s="4"/>
      <c r="EE21" s="8"/>
      <c r="EF21" s="7"/>
      <c r="EG21" s="7"/>
      <c r="EH21" s="2" t="s">
        <v>234</v>
      </c>
      <c r="EI21" s="2" t="s">
        <v>139</v>
      </c>
      <c r="EJ21" s="2" t="s">
        <v>142</v>
      </c>
      <c r="EK21" s="2" t="s">
        <v>142</v>
      </c>
      <c r="EL21" s="2" t="s">
        <v>151</v>
      </c>
      <c r="EM21" s="2" t="s">
        <v>151</v>
      </c>
      <c r="EN21" s="2" t="s">
        <v>142</v>
      </c>
      <c r="EO21" s="4"/>
      <c r="EP21" s="8"/>
      <c r="EQ21" s="4"/>
      <c r="ER21" s="8"/>
      <c r="ES21" s="7"/>
      <c r="ET21" s="7"/>
      <c r="EU21" s="2" t="s">
        <v>235</v>
      </c>
      <c r="EV21" s="2" t="s">
        <v>139</v>
      </c>
      <c r="EW21" s="2" t="s">
        <v>142</v>
      </c>
      <c r="EX21" s="2" t="s">
        <v>142</v>
      </c>
      <c r="EY21" s="2" t="s">
        <v>151</v>
      </c>
      <c r="EZ21" s="2" t="s">
        <v>151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151</v>
      </c>
      <c r="FM21" s="2" t="s">
        <v>151</v>
      </c>
      <c r="FN21" s="2" t="s">
        <v>142</v>
      </c>
      <c r="FO21" s="4"/>
      <c r="FP21" s="8"/>
      <c r="FQ21" s="4"/>
      <c r="FR21" s="8"/>
      <c r="FS21" s="7"/>
      <c r="FT21" s="7"/>
      <c r="FU21" s="2" t="s">
        <v>148</v>
      </c>
      <c r="FV21" s="2" t="s">
        <v>139</v>
      </c>
      <c r="FW21" s="2" t="s">
        <v>142</v>
      </c>
      <c r="FX21" s="2" t="s">
        <v>142</v>
      </c>
      <c r="FY21" s="2" t="s">
        <v>151</v>
      </c>
      <c r="FZ21" s="2" t="s">
        <v>151</v>
      </c>
      <c r="GA21" s="2" t="s">
        <v>142</v>
      </c>
      <c r="GB21" s="4"/>
      <c r="GC21" s="8"/>
      <c r="GD21" s="4"/>
      <c r="GE21" s="8"/>
      <c r="GF21" s="7"/>
      <c r="GG21" s="7"/>
      <c r="GH21" s="2" t="s">
        <v>181</v>
      </c>
      <c r="GI21" s="2" t="s">
        <v>139</v>
      </c>
      <c r="GJ21" s="2" t="s">
        <v>142</v>
      </c>
      <c r="GK21" s="2" t="s">
        <v>142</v>
      </c>
      <c r="GL21" s="2" t="s">
        <v>151</v>
      </c>
      <c r="GM21" s="2" t="s">
        <v>151</v>
      </c>
      <c r="GN21" s="2" t="s">
        <v>142</v>
      </c>
      <c r="GO21" s="4"/>
      <c r="GP21" s="8"/>
      <c r="GQ21" s="4"/>
      <c r="GR21" s="8"/>
      <c r="GS21" s="7"/>
      <c r="GT21" s="7"/>
      <c r="GU21" s="2" t="s">
        <v>234</v>
      </c>
      <c r="GV21" s="2" t="s">
        <v>139</v>
      </c>
      <c r="GW21" s="2" t="s">
        <v>142</v>
      </c>
      <c r="GX21" s="2" t="s">
        <v>142</v>
      </c>
      <c r="GY21" s="2" t="s">
        <v>151</v>
      </c>
      <c r="GZ21" s="2" t="s">
        <v>151</v>
      </c>
      <c r="HA21" s="2" t="s">
        <v>142</v>
      </c>
      <c r="HB21" s="4"/>
      <c r="HC21" s="8"/>
      <c r="HD21" s="4"/>
      <c r="HE21" s="8"/>
      <c r="HF21" s="7"/>
      <c r="HG21" s="7"/>
      <c r="HH21" s="2" t="s">
        <v>234</v>
      </c>
      <c r="HI21" s="2" t="s">
        <v>139</v>
      </c>
      <c r="HJ21" s="2" t="s">
        <v>142</v>
      </c>
      <c r="HK21" s="2" t="s">
        <v>142</v>
      </c>
      <c r="HL21" s="2" t="s">
        <v>151</v>
      </c>
      <c r="HM21" s="2" t="s">
        <v>151</v>
      </c>
      <c r="HN21" s="2" t="s">
        <v>142</v>
      </c>
      <c r="HO21" s="4"/>
      <c r="HP21" s="8"/>
      <c r="HQ21" s="4"/>
      <c r="HR21" s="8"/>
      <c r="HS21" s="7"/>
      <c r="HT21" s="7"/>
      <c r="HU21" s="2" t="s">
        <v>181</v>
      </c>
      <c r="HV21" s="2" t="s">
        <v>139</v>
      </c>
      <c r="HW21" s="2" t="s">
        <v>142</v>
      </c>
      <c r="HX21" s="2" t="s">
        <v>142</v>
      </c>
      <c r="HY21" s="2" t="s">
        <v>151</v>
      </c>
      <c r="HZ21" s="2" t="s">
        <v>151</v>
      </c>
      <c r="IA21" s="2" t="s">
        <v>142</v>
      </c>
      <c r="IB21" s="4"/>
      <c r="IC21" s="8"/>
      <c r="ID21" s="4"/>
      <c r="IE21" s="8"/>
      <c r="IF21" s="7"/>
      <c r="IG21" s="7"/>
      <c r="IH21" s="2" t="s">
        <v>181</v>
      </c>
      <c r="II21" s="2" t="s">
        <v>139</v>
      </c>
      <c r="IJ21" s="2" t="s">
        <v>142</v>
      </c>
      <c r="IK21" s="2" t="s">
        <v>142</v>
      </c>
      <c r="IL21" s="2" t="s">
        <v>151</v>
      </c>
      <c r="IM21" s="2" t="s">
        <v>151</v>
      </c>
      <c r="IN21" s="2" t="s">
        <v>142</v>
      </c>
      <c r="IO21" s="4"/>
      <c r="IP21" s="8"/>
      <c r="IQ21" s="4"/>
      <c r="IR21" s="8"/>
      <c r="IS21" s="7"/>
      <c r="IT21" s="7"/>
      <c r="IU21" s="2" t="s">
        <v>234</v>
      </c>
      <c r="IV21" s="2" t="s">
        <v>139</v>
      </c>
      <c r="IW21" s="2" t="s">
        <v>142</v>
      </c>
      <c r="IX21" s="2" t="s">
        <v>142</v>
      </c>
      <c r="IY21" s="2" t="s">
        <v>151</v>
      </c>
      <c r="IZ21" s="2" t="s">
        <v>151</v>
      </c>
      <c r="JA21" s="2" t="s">
        <v>142</v>
      </c>
      <c r="JB21" s="4"/>
      <c r="JC21" s="8"/>
      <c r="JD21" s="4"/>
      <c r="JE21" s="8"/>
      <c r="JF21" s="7"/>
      <c r="JG21" s="7"/>
      <c r="JH21" s="2" t="s">
        <v>148</v>
      </c>
      <c r="JI21" s="2" t="s">
        <v>139</v>
      </c>
      <c r="JJ21" s="2" t="s">
        <v>142</v>
      </c>
      <c r="JK21" s="2" t="s">
        <v>142</v>
      </c>
      <c r="JL21" s="2" t="s">
        <v>151</v>
      </c>
      <c r="JM21" s="2" t="s">
        <v>151</v>
      </c>
      <c r="JN21" s="2" t="s">
        <v>142</v>
      </c>
      <c r="JO21" s="4"/>
      <c r="JP21" s="8"/>
      <c r="JQ21" s="4"/>
      <c r="JR21" s="8"/>
      <c r="JS21" s="7"/>
      <c r="JT21" s="7"/>
      <c r="JU21" s="2" t="s">
        <v>181</v>
      </c>
      <c r="JV21" s="2" t="s">
        <v>139</v>
      </c>
      <c r="JW21" s="2" t="s">
        <v>142</v>
      </c>
      <c r="JX21" s="2" t="s">
        <v>142</v>
      </c>
      <c r="JY21" s="2" t="s">
        <v>151</v>
      </c>
      <c r="JZ21" s="2" t="s">
        <v>151</v>
      </c>
      <c r="KA21" s="2" t="s">
        <v>142</v>
      </c>
      <c r="KB21" s="4"/>
      <c r="KC21" s="8"/>
      <c r="KD21" s="4"/>
      <c r="KE21" s="8"/>
      <c r="KF21" s="7"/>
      <c r="KG21" s="7"/>
      <c r="KH21" s="2" t="s">
        <v>181</v>
      </c>
      <c r="KI21" s="2" t="s">
        <v>139</v>
      </c>
      <c r="KJ21" s="2" t="s">
        <v>142</v>
      </c>
      <c r="KK21" s="2" t="s">
        <v>142</v>
      </c>
      <c r="KL21" s="2" t="s">
        <v>151</v>
      </c>
      <c r="KM21" s="2" t="s">
        <v>151</v>
      </c>
      <c r="KN21" s="2" t="s">
        <v>142</v>
      </c>
      <c r="KO21" s="4"/>
      <c r="KP21" s="8"/>
      <c r="KQ21" s="4"/>
      <c r="KR21" s="8"/>
      <c r="KS21" s="7"/>
      <c r="KT21" s="7"/>
      <c r="KU21" s="2" t="s">
        <v>234</v>
      </c>
      <c r="KV21" s="2" t="s">
        <v>139</v>
      </c>
      <c r="KW21" s="2" t="s">
        <v>142</v>
      </c>
      <c r="KX21" s="2" t="s">
        <v>142</v>
      </c>
      <c r="KY21" s="2" t="s">
        <v>151</v>
      </c>
      <c r="KZ21" s="2" t="s">
        <v>151</v>
      </c>
      <c r="LA21" s="2" t="s">
        <v>142</v>
      </c>
      <c r="LB21" s="4"/>
      <c r="LC21" s="8"/>
      <c r="LD21" s="4"/>
      <c r="LE21" s="8"/>
      <c r="LF21" s="7"/>
      <c r="LG21" s="7"/>
      <c r="LH21" s="2" t="s">
        <v>181</v>
      </c>
      <c r="LI21" s="2" t="s">
        <v>139</v>
      </c>
      <c r="LJ21" s="2" t="s">
        <v>142</v>
      </c>
      <c r="LK21" s="2" t="s">
        <v>142</v>
      </c>
      <c r="LL21" s="2" t="s">
        <v>151</v>
      </c>
      <c r="LM21" s="2" t="s">
        <v>151</v>
      </c>
      <c r="LN21" s="2" t="s">
        <v>142</v>
      </c>
      <c r="LO21" s="4"/>
      <c r="LP21" s="8"/>
      <c r="LQ21" s="4"/>
      <c r="LR21" s="8"/>
      <c r="LS21" s="7"/>
      <c r="LT21" s="7"/>
      <c r="LU21" s="2" t="s">
        <v>181</v>
      </c>
      <c r="LV21" s="2" t="s">
        <v>139</v>
      </c>
      <c r="LW21" s="2" t="s">
        <v>142</v>
      </c>
      <c r="LX21" s="2" t="s">
        <v>142</v>
      </c>
      <c r="LY21" s="2" t="s">
        <v>151</v>
      </c>
      <c r="LZ21" s="2" t="s">
        <v>151</v>
      </c>
      <c r="MA21" s="2" t="s">
        <v>142</v>
      </c>
      <c r="MB21" s="4"/>
      <c r="MC21" s="8"/>
      <c r="MD21" s="4"/>
      <c r="ME21" s="8"/>
      <c r="MF21" s="7"/>
      <c r="MG21" s="7"/>
      <c r="MH21" s="2" t="s">
        <v>234</v>
      </c>
      <c r="MI21" s="2" t="s">
        <v>139</v>
      </c>
      <c r="MJ21" s="2" t="s">
        <v>142</v>
      </c>
      <c r="MK21" s="2" t="s">
        <v>142</v>
      </c>
      <c r="ML21" s="2" t="s">
        <v>151</v>
      </c>
      <c r="MM21" s="2" t="s">
        <v>151</v>
      </c>
      <c r="MN21" s="2" t="s">
        <v>142</v>
      </c>
      <c r="MO21" s="4"/>
      <c r="MP21" s="8"/>
      <c r="MQ21" s="4"/>
      <c r="MR21" s="8"/>
      <c r="MS21" s="7"/>
      <c r="MT21" s="7"/>
      <c r="MU21" s="2" t="s">
        <v>181</v>
      </c>
      <c r="MV21" s="2" t="s">
        <v>139</v>
      </c>
      <c r="MW21" s="2" t="s">
        <v>142</v>
      </c>
      <c r="MX21" s="2" t="s">
        <v>142</v>
      </c>
      <c r="MY21" s="2" t="s">
        <v>151</v>
      </c>
      <c r="MZ21" s="2" t="s">
        <v>151</v>
      </c>
      <c r="NA21" s="2" t="s">
        <v>142</v>
      </c>
      <c r="NB21" s="4"/>
      <c r="NC21" s="8"/>
      <c r="ND21" s="4"/>
      <c r="NE21" s="8"/>
      <c r="NF21" s="7"/>
      <c r="NG21" s="7"/>
      <c r="NH21" s="2" t="s">
        <v>234</v>
      </c>
      <c r="NI21" s="2" t="s">
        <v>139</v>
      </c>
      <c r="NJ21" s="2" t="s">
        <v>142</v>
      </c>
      <c r="NK21" s="2" t="s">
        <v>142</v>
      </c>
      <c r="NL21" s="2" t="s">
        <v>151</v>
      </c>
      <c r="NM21" s="2" t="s">
        <v>151</v>
      </c>
      <c r="NN21" s="2" t="s">
        <v>142</v>
      </c>
      <c r="NO21" s="4"/>
      <c r="NP21" s="8"/>
      <c r="NQ21" s="4"/>
      <c r="NR21" s="8"/>
      <c r="NS21" s="7"/>
      <c r="NT21" s="7"/>
      <c r="NU21" s="2" t="s">
        <v>181</v>
      </c>
      <c r="NV21" s="2" t="s">
        <v>139</v>
      </c>
      <c r="NW21" s="2" t="s">
        <v>142</v>
      </c>
      <c r="NX21" s="2" t="s">
        <v>142</v>
      </c>
      <c r="NY21" s="2" t="s">
        <v>151</v>
      </c>
      <c r="NZ21" s="2" t="s">
        <v>151</v>
      </c>
      <c r="OA21" s="2" t="s">
        <v>142</v>
      </c>
      <c r="OB21" s="4"/>
      <c r="OC21" s="8"/>
      <c r="OD21" s="4"/>
      <c r="OE21" s="8"/>
      <c r="OF21" s="7"/>
      <c r="OG21" s="7"/>
      <c r="OH21" s="2" t="s">
        <v>181</v>
      </c>
      <c r="OI21" s="2" t="s">
        <v>139</v>
      </c>
      <c r="OJ21" s="2" t="s">
        <v>142</v>
      </c>
      <c r="OK21" s="2" t="s">
        <v>142</v>
      </c>
      <c r="OL21" s="2" t="s">
        <v>151</v>
      </c>
      <c r="OM21" s="2" t="s">
        <v>151</v>
      </c>
      <c r="ON21" s="2" t="s">
        <v>142</v>
      </c>
      <c r="OO21" s="4"/>
      <c r="OP21" s="8"/>
      <c r="OQ21" s="4"/>
      <c r="OR21" s="8"/>
      <c r="OS21" s="7"/>
      <c r="OT21" s="7"/>
      <c r="OU21" s="2" t="s">
        <v>234</v>
      </c>
      <c r="OV21" s="2" t="s">
        <v>139</v>
      </c>
      <c r="OW21" s="2" t="s">
        <v>142</v>
      </c>
      <c r="OX21" s="2" t="s">
        <v>142</v>
      </c>
      <c r="OY21" s="2" t="s">
        <v>151</v>
      </c>
      <c r="OZ21" s="2" t="s">
        <v>151</v>
      </c>
      <c r="PA21" s="2" t="s">
        <v>142</v>
      </c>
      <c r="PB21" s="4">
        <v>285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246</v>
      </c>
      <c r="G22" s="2" t="s">
        <v>246</v>
      </c>
      <c r="H22" s="2" t="s">
        <v>246</v>
      </c>
      <c r="I22" s="2" t="s">
        <v>226</v>
      </c>
      <c r="J22" s="2" t="s">
        <v>170</v>
      </c>
      <c r="K22" s="2" t="s">
        <v>310</v>
      </c>
      <c r="L22" s="3">
        <v>159.33</v>
      </c>
      <c r="M22" s="3">
        <v>167.3</v>
      </c>
      <c r="N22" s="3">
        <v>449.99</v>
      </c>
      <c r="O22" s="2" t="s">
        <v>139</v>
      </c>
      <c r="P22" s="2" t="s">
        <v>228</v>
      </c>
      <c r="Q22" s="2" t="s">
        <v>141</v>
      </c>
      <c r="R22" s="2" t="s">
        <v>142</v>
      </c>
      <c r="S22" s="2" t="s">
        <v>142</v>
      </c>
      <c r="T22" s="2" t="s">
        <v>229</v>
      </c>
      <c r="U22" s="2" t="s">
        <v>143</v>
      </c>
      <c r="V22" s="2" t="s">
        <v>230</v>
      </c>
      <c r="W22" s="2" t="s">
        <v>142</v>
      </c>
      <c r="X22" s="2" t="s">
        <v>142</v>
      </c>
      <c r="Y22" s="2" t="s">
        <v>231</v>
      </c>
      <c r="Z22" s="4">
        <v>321</v>
      </c>
      <c r="AA22" s="4">
        <f>=ROUNDDOWN(29.1818181818182,0)</f>
      </c>
      <c r="AB22" s="5">
        <v>11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4</v>
      </c>
      <c r="AQ22" s="8">
        <v>408.6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0.3078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4</v>
      </c>
      <c r="BK22" s="8">
        <v>408.6</v>
      </c>
      <c r="BL22" s="2" t="s">
        <v>314</v>
      </c>
      <c r="BM22" s="7">
        <v>1</v>
      </c>
      <c r="BN22" s="7">
        <v>1</v>
      </c>
      <c r="BO22" s="4">
        <v>3</v>
      </c>
      <c r="BP22" s="8">
        <v>408.6</v>
      </c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233</v>
      </c>
      <c r="BY22" s="2" t="s">
        <v>151</v>
      </c>
      <c r="BZ22" s="2" t="s">
        <v>151</v>
      </c>
      <c r="CA22" s="2" t="s">
        <v>142</v>
      </c>
      <c r="CB22" s="4"/>
      <c r="CC22" s="8"/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241</v>
      </c>
      <c r="CL22" s="2" t="s">
        <v>151</v>
      </c>
      <c r="CM22" s="2" t="s">
        <v>151</v>
      </c>
      <c r="CN22" s="2" t="s">
        <v>142</v>
      </c>
      <c r="CO22" s="4">
        <v>1</v>
      </c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315</v>
      </c>
      <c r="CY22" s="2" t="s">
        <v>151</v>
      </c>
      <c r="CZ22" s="2" t="s">
        <v>151</v>
      </c>
      <c r="DA22" s="2" t="s">
        <v>142</v>
      </c>
      <c r="DB22" s="4"/>
      <c r="DC22" s="8"/>
      <c r="DD22" s="4"/>
      <c r="DE22" s="8"/>
      <c r="DF22" s="7"/>
      <c r="DG22" s="7"/>
      <c r="DH22" s="2" t="s">
        <v>234</v>
      </c>
      <c r="DI22" s="2" t="s">
        <v>139</v>
      </c>
      <c r="DJ22" s="2" t="s">
        <v>142</v>
      </c>
      <c r="DK22" s="2" t="s">
        <v>142</v>
      </c>
      <c r="DL22" s="2" t="s">
        <v>151</v>
      </c>
      <c r="DM22" s="2" t="s">
        <v>151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151</v>
      </c>
      <c r="DZ22" s="2" t="s">
        <v>151</v>
      </c>
      <c r="EA22" s="2" t="s">
        <v>142</v>
      </c>
      <c r="EB22" s="4"/>
      <c r="EC22" s="8"/>
      <c r="ED22" s="4"/>
      <c r="EE22" s="8"/>
      <c r="EF22" s="7"/>
      <c r="EG22" s="7"/>
      <c r="EH22" s="2" t="s">
        <v>234</v>
      </c>
      <c r="EI22" s="2" t="s">
        <v>139</v>
      </c>
      <c r="EJ22" s="2" t="s">
        <v>142</v>
      </c>
      <c r="EK22" s="2" t="s">
        <v>142</v>
      </c>
      <c r="EL22" s="2" t="s">
        <v>151</v>
      </c>
      <c r="EM22" s="2" t="s">
        <v>151</v>
      </c>
      <c r="EN22" s="2" t="s">
        <v>142</v>
      </c>
      <c r="EO22" s="4"/>
      <c r="EP22" s="8"/>
      <c r="EQ22" s="4"/>
      <c r="ER22" s="8"/>
      <c r="ES22" s="7"/>
      <c r="ET22" s="7"/>
      <c r="EU22" s="2" t="s">
        <v>235</v>
      </c>
      <c r="EV22" s="2" t="s">
        <v>139</v>
      </c>
      <c r="EW22" s="2" t="s">
        <v>142</v>
      </c>
      <c r="EX22" s="2" t="s">
        <v>142</v>
      </c>
      <c r="EY22" s="2" t="s">
        <v>151</v>
      </c>
      <c r="EZ22" s="2" t="s">
        <v>151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151</v>
      </c>
      <c r="FM22" s="2" t="s">
        <v>151</v>
      </c>
      <c r="FN22" s="2" t="s">
        <v>142</v>
      </c>
      <c r="FO22" s="4"/>
      <c r="FP22" s="8"/>
      <c r="FQ22" s="4"/>
      <c r="FR22" s="8"/>
      <c r="FS22" s="7"/>
      <c r="FT22" s="7"/>
      <c r="FU22" s="2" t="s">
        <v>148</v>
      </c>
      <c r="FV22" s="2" t="s">
        <v>139</v>
      </c>
      <c r="FW22" s="2" t="s">
        <v>142</v>
      </c>
      <c r="FX22" s="2" t="s">
        <v>142</v>
      </c>
      <c r="FY22" s="2" t="s">
        <v>151</v>
      </c>
      <c r="FZ22" s="2" t="s">
        <v>151</v>
      </c>
      <c r="GA22" s="2" t="s">
        <v>142</v>
      </c>
      <c r="GB22" s="4"/>
      <c r="GC22" s="8"/>
      <c r="GD22" s="4"/>
      <c r="GE22" s="8"/>
      <c r="GF22" s="7"/>
      <c r="GG22" s="7"/>
      <c r="GH22" s="2" t="s">
        <v>181</v>
      </c>
      <c r="GI22" s="2" t="s">
        <v>139</v>
      </c>
      <c r="GJ22" s="2" t="s">
        <v>142</v>
      </c>
      <c r="GK22" s="2" t="s">
        <v>142</v>
      </c>
      <c r="GL22" s="2" t="s">
        <v>151</v>
      </c>
      <c r="GM22" s="2" t="s">
        <v>151</v>
      </c>
      <c r="GN22" s="2" t="s">
        <v>142</v>
      </c>
      <c r="GO22" s="4"/>
      <c r="GP22" s="8"/>
      <c r="GQ22" s="4"/>
      <c r="GR22" s="8"/>
      <c r="GS22" s="7"/>
      <c r="GT22" s="7"/>
      <c r="GU22" s="2" t="s">
        <v>234</v>
      </c>
      <c r="GV22" s="2" t="s">
        <v>139</v>
      </c>
      <c r="GW22" s="2" t="s">
        <v>142</v>
      </c>
      <c r="GX22" s="2" t="s">
        <v>142</v>
      </c>
      <c r="GY22" s="2" t="s">
        <v>151</v>
      </c>
      <c r="GZ22" s="2" t="s">
        <v>151</v>
      </c>
      <c r="HA22" s="2" t="s">
        <v>142</v>
      </c>
      <c r="HB22" s="4"/>
      <c r="HC22" s="8"/>
      <c r="HD22" s="4"/>
      <c r="HE22" s="8"/>
      <c r="HF22" s="7"/>
      <c r="HG22" s="7"/>
      <c r="HH22" s="2" t="s">
        <v>234</v>
      </c>
      <c r="HI22" s="2" t="s">
        <v>139</v>
      </c>
      <c r="HJ22" s="2" t="s">
        <v>142</v>
      </c>
      <c r="HK22" s="2" t="s">
        <v>142</v>
      </c>
      <c r="HL22" s="2" t="s">
        <v>151</v>
      </c>
      <c r="HM22" s="2" t="s">
        <v>151</v>
      </c>
      <c r="HN22" s="2" t="s">
        <v>142</v>
      </c>
      <c r="HO22" s="4"/>
      <c r="HP22" s="8"/>
      <c r="HQ22" s="4"/>
      <c r="HR22" s="8"/>
      <c r="HS22" s="7"/>
      <c r="HT22" s="7"/>
      <c r="HU22" s="2" t="s">
        <v>181</v>
      </c>
      <c r="HV22" s="2" t="s">
        <v>139</v>
      </c>
      <c r="HW22" s="2" t="s">
        <v>142</v>
      </c>
      <c r="HX22" s="2" t="s">
        <v>142</v>
      </c>
      <c r="HY22" s="2" t="s">
        <v>151</v>
      </c>
      <c r="HZ22" s="2" t="s">
        <v>151</v>
      </c>
      <c r="IA22" s="2" t="s">
        <v>142</v>
      </c>
      <c r="IB22" s="4"/>
      <c r="IC22" s="8"/>
      <c r="ID22" s="4"/>
      <c r="IE22" s="8"/>
      <c r="IF22" s="7"/>
      <c r="IG22" s="7"/>
      <c r="IH22" s="2" t="s">
        <v>181</v>
      </c>
      <c r="II22" s="2" t="s">
        <v>139</v>
      </c>
      <c r="IJ22" s="2" t="s">
        <v>142</v>
      </c>
      <c r="IK22" s="2" t="s">
        <v>142</v>
      </c>
      <c r="IL22" s="2" t="s">
        <v>151</v>
      </c>
      <c r="IM22" s="2" t="s">
        <v>151</v>
      </c>
      <c r="IN22" s="2" t="s">
        <v>142</v>
      </c>
      <c r="IO22" s="4"/>
      <c r="IP22" s="8"/>
      <c r="IQ22" s="4"/>
      <c r="IR22" s="8"/>
      <c r="IS22" s="7"/>
      <c r="IT22" s="7"/>
      <c r="IU22" s="2" t="s">
        <v>234</v>
      </c>
      <c r="IV22" s="2" t="s">
        <v>139</v>
      </c>
      <c r="IW22" s="2" t="s">
        <v>142</v>
      </c>
      <c r="IX22" s="2" t="s">
        <v>142</v>
      </c>
      <c r="IY22" s="2" t="s">
        <v>151</v>
      </c>
      <c r="IZ22" s="2" t="s">
        <v>151</v>
      </c>
      <c r="JA22" s="2" t="s">
        <v>142</v>
      </c>
      <c r="JB22" s="4"/>
      <c r="JC22" s="8"/>
      <c r="JD22" s="4"/>
      <c r="JE22" s="8"/>
      <c r="JF22" s="7"/>
      <c r="JG22" s="7"/>
      <c r="JH22" s="2" t="s">
        <v>148</v>
      </c>
      <c r="JI22" s="2" t="s">
        <v>139</v>
      </c>
      <c r="JJ22" s="2" t="s">
        <v>142</v>
      </c>
      <c r="JK22" s="2" t="s">
        <v>142</v>
      </c>
      <c r="JL22" s="2" t="s">
        <v>151</v>
      </c>
      <c r="JM22" s="2" t="s">
        <v>151</v>
      </c>
      <c r="JN22" s="2" t="s">
        <v>142</v>
      </c>
      <c r="JO22" s="4"/>
      <c r="JP22" s="8"/>
      <c r="JQ22" s="4"/>
      <c r="JR22" s="8"/>
      <c r="JS22" s="7"/>
      <c r="JT22" s="7"/>
      <c r="JU22" s="2" t="s">
        <v>181</v>
      </c>
      <c r="JV22" s="2" t="s">
        <v>139</v>
      </c>
      <c r="JW22" s="2" t="s">
        <v>142</v>
      </c>
      <c r="JX22" s="2" t="s">
        <v>142</v>
      </c>
      <c r="JY22" s="2" t="s">
        <v>151</v>
      </c>
      <c r="JZ22" s="2" t="s">
        <v>151</v>
      </c>
      <c r="KA22" s="2" t="s">
        <v>142</v>
      </c>
      <c r="KB22" s="4"/>
      <c r="KC22" s="8"/>
      <c r="KD22" s="4"/>
      <c r="KE22" s="8"/>
      <c r="KF22" s="7"/>
      <c r="KG22" s="7"/>
      <c r="KH22" s="2" t="s">
        <v>181</v>
      </c>
      <c r="KI22" s="2" t="s">
        <v>139</v>
      </c>
      <c r="KJ22" s="2" t="s">
        <v>142</v>
      </c>
      <c r="KK22" s="2" t="s">
        <v>142</v>
      </c>
      <c r="KL22" s="2" t="s">
        <v>151</v>
      </c>
      <c r="KM22" s="2" t="s">
        <v>151</v>
      </c>
      <c r="KN22" s="2" t="s">
        <v>142</v>
      </c>
      <c r="KO22" s="4"/>
      <c r="KP22" s="8"/>
      <c r="KQ22" s="4"/>
      <c r="KR22" s="8"/>
      <c r="KS22" s="7"/>
      <c r="KT22" s="7"/>
      <c r="KU22" s="2" t="s">
        <v>234</v>
      </c>
      <c r="KV22" s="2" t="s">
        <v>139</v>
      </c>
      <c r="KW22" s="2" t="s">
        <v>142</v>
      </c>
      <c r="KX22" s="2" t="s">
        <v>142</v>
      </c>
      <c r="KY22" s="2" t="s">
        <v>151</v>
      </c>
      <c r="KZ22" s="2" t="s">
        <v>151</v>
      </c>
      <c r="LA22" s="2" t="s">
        <v>142</v>
      </c>
      <c r="LB22" s="4"/>
      <c r="LC22" s="8"/>
      <c r="LD22" s="4"/>
      <c r="LE22" s="8"/>
      <c r="LF22" s="7"/>
      <c r="LG22" s="7"/>
      <c r="LH22" s="2" t="s">
        <v>181</v>
      </c>
      <c r="LI22" s="2" t="s">
        <v>139</v>
      </c>
      <c r="LJ22" s="2" t="s">
        <v>142</v>
      </c>
      <c r="LK22" s="2" t="s">
        <v>142</v>
      </c>
      <c r="LL22" s="2" t="s">
        <v>151</v>
      </c>
      <c r="LM22" s="2" t="s">
        <v>151</v>
      </c>
      <c r="LN22" s="2" t="s">
        <v>142</v>
      </c>
      <c r="LO22" s="4"/>
      <c r="LP22" s="8"/>
      <c r="LQ22" s="4"/>
      <c r="LR22" s="8"/>
      <c r="LS22" s="7"/>
      <c r="LT22" s="7"/>
      <c r="LU22" s="2" t="s">
        <v>181</v>
      </c>
      <c r="LV22" s="2" t="s">
        <v>139</v>
      </c>
      <c r="LW22" s="2" t="s">
        <v>142</v>
      </c>
      <c r="LX22" s="2" t="s">
        <v>142</v>
      </c>
      <c r="LY22" s="2" t="s">
        <v>151</v>
      </c>
      <c r="LZ22" s="2" t="s">
        <v>151</v>
      </c>
      <c r="MA22" s="2" t="s">
        <v>142</v>
      </c>
      <c r="MB22" s="4"/>
      <c r="MC22" s="8"/>
      <c r="MD22" s="4"/>
      <c r="ME22" s="8"/>
      <c r="MF22" s="7"/>
      <c r="MG22" s="7"/>
      <c r="MH22" s="2" t="s">
        <v>234</v>
      </c>
      <c r="MI22" s="2" t="s">
        <v>139</v>
      </c>
      <c r="MJ22" s="2" t="s">
        <v>142</v>
      </c>
      <c r="MK22" s="2" t="s">
        <v>142</v>
      </c>
      <c r="ML22" s="2" t="s">
        <v>151</v>
      </c>
      <c r="MM22" s="2" t="s">
        <v>151</v>
      </c>
      <c r="MN22" s="2" t="s">
        <v>142</v>
      </c>
      <c r="MO22" s="4"/>
      <c r="MP22" s="8"/>
      <c r="MQ22" s="4"/>
      <c r="MR22" s="8"/>
      <c r="MS22" s="7"/>
      <c r="MT22" s="7"/>
      <c r="MU22" s="2" t="s">
        <v>181</v>
      </c>
      <c r="MV22" s="2" t="s">
        <v>139</v>
      </c>
      <c r="MW22" s="2" t="s">
        <v>142</v>
      </c>
      <c r="MX22" s="2" t="s">
        <v>142</v>
      </c>
      <c r="MY22" s="2" t="s">
        <v>151</v>
      </c>
      <c r="MZ22" s="2" t="s">
        <v>151</v>
      </c>
      <c r="NA22" s="2" t="s">
        <v>142</v>
      </c>
      <c r="NB22" s="4"/>
      <c r="NC22" s="8"/>
      <c r="ND22" s="4"/>
      <c r="NE22" s="8"/>
      <c r="NF22" s="7"/>
      <c r="NG22" s="7"/>
      <c r="NH22" s="2" t="s">
        <v>234</v>
      </c>
      <c r="NI22" s="2" t="s">
        <v>139</v>
      </c>
      <c r="NJ22" s="2" t="s">
        <v>142</v>
      </c>
      <c r="NK22" s="2" t="s">
        <v>142</v>
      </c>
      <c r="NL22" s="2" t="s">
        <v>151</v>
      </c>
      <c r="NM22" s="2" t="s">
        <v>151</v>
      </c>
      <c r="NN22" s="2" t="s">
        <v>142</v>
      </c>
      <c r="NO22" s="4"/>
      <c r="NP22" s="8"/>
      <c r="NQ22" s="4"/>
      <c r="NR22" s="8"/>
      <c r="NS22" s="7"/>
      <c r="NT22" s="7"/>
      <c r="NU22" s="2" t="s">
        <v>181</v>
      </c>
      <c r="NV22" s="2" t="s">
        <v>139</v>
      </c>
      <c r="NW22" s="2" t="s">
        <v>142</v>
      </c>
      <c r="NX22" s="2" t="s">
        <v>142</v>
      </c>
      <c r="NY22" s="2" t="s">
        <v>151</v>
      </c>
      <c r="NZ22" s="2" t="s">
        <v>151</v>
      </c>
      <c r="OA22" s="2" t="s">
        <v>142</v>
      </c>
      <c r="OB22" s="4"/>
      <c r="OC22" s="8"/>
      <c r="OD22" s="4"/>
      <c r="OE22" s="8"/>
      <c r="OF22" s="7"/>
      <c r="OG22" s="7"/>
      <c r="OH22" s="2" t="s">
        <v>181</v>
      </c>
      <c r="OI22" s="2" t="s">
        <v>139</v>
      </c>
      <c r="OJ22" s="2" t="s">
        <v>142</v>
      </c>
      <c r="OK22" s="2" t="s">
        <v>142</v>
      </c>
      <c r="OL22" s="2" t="s">
        <v>151</v>
      </c>
      <c r="OM22" s="2" t="s">
        <v>151</v>
      </c>
      <c r="ON22" s="2" t="s">
        <v>142</v>
      </c>
      <c r="OO22" s="4"/>
      <c r="OP22" s="8"/>
      <c r="OQ22" s="4"/>
      <c r="OR22" s="8"/>
      <c r="OS22" s="7"/>
      <c r="OT22" s="7"/>
      <c r="OU22" s="2" t="s">
        <v>234</v>
      </c>
      <c r="OV22" s="2" t="s">
        <v>139</v>
      </c>
      <c r="OW22" s="2" t="s">
        <v>142</v>
      </c>
      <c r="OX22" s="2" t="s">
        <v>142</v>
      </c>
      <c r="OY22" s="2" t="s">
        <v>151</v>
      </c>
      <c r="OZ22" s="2" t="s">
        <v>151</v>
      </c>
      <c r="PA22" s="2" t="s">
        <v>142</v>
      </c>
      <c r="PB22" s="4">
        <v>321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316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246</v>
      </c>
      <c r="G23" s="2" t="s">
        <v>246</v>
      </c>
      <c r="H23" s="2" t="s">
        <v>246</v>
      </c>
      <c r="I23" s="2" t="s">
        <v>226</v>
      </c>
      <c r="J23" s="2" t="s">
        <v>183</v>
      </c>
      <c r="K23" s="2" t="s">
        <v>310</v>
      </c>
      <c r="L23" s="3">
        <v>159.37</v>
      </c>
      <c r="M23" s="3">
        <v>167.34</v>
      </c>
      <c r="N23" s="3">
        <v>454.99</v>
      </c>
      <c r="O23" s="2" t="s">
        <v>139</v>
      </c>
      <c r="P23" s="2" t="s">
        <v>228</v>
      </c>
      <c r="Q23" s="2" t="s">
        <v>141</v>
      </c>
      <c r="R23" s="2" t="s">
        <v>142</v>
      </c>
      <c r="S23" s="2" t="s">
        <v>142</v>
      </c>
      <c r="T23" s="2" t="s">
        <v>229</v>
      </c>
      <c r="U23" s="2" t="s">
        <v>143</v>
      </c>
      <c r="V23" s="2" t="s">
        <v>230</v>
      </c>
      <c r="W23" s="2" t="s">
        <v>142</v>
      </c>
      <c r="X23" s="2" t="s">
        <v>142</v>
      </c>
      <c r="Y23" s="2" t="s">
        <v>231</v>
      </c>
      <c r="Z23" s="4">
        <v>106</v>
      </c>
      <c r="AA23" s="4">
        <f>=ROUNDDOWN(26.5,0)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3</v>
      </c>
      <c r="AQ23" s="8">
        <v>804.79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0.6062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3</v>
      </c>
      <c r="BK23" s="8">
        <v>804.79</v>
      </c>
      <c r="BL23" s="2" t="s">
        <v>314</v>
      </c>
      <c r="BM23" s="7">
        <v>1</v>
      </c>
      <c r="BN23" s="7">
        <v>1</v>
      </c>
      <c r="BO23" s="4">
        <v>1</v>
      </c>
      <c r="BP23" s="8">
        <v>136</v>
      </c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317</v>
      </c>
      <c r="BY23" s="2" t="s">
        <v>151</v>
      </c>
      <c r="BZ23" s="2" t="s">
        <v>151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233</v>
      </c>
      <c r="CL23" s="2" t="s">
        <v>151</v>
      </c>
      <c r="CM23" s="2" t="s">
        <v>151</v>
      </c>
      <c r="CN23" s="2" t="s">
        <v>142</v>
      </c>
      <c r="CO23" s="4">
        <v>2</v>
      </c>
      <c r="CP23" s="8">
        <v>668.79</v>
      </c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318</v>
      </c>
      <c r="CY23" s="2" t="s">
        <v>151</v>
      </c>
      <c r="CZ23" s="2" t="s">
        <v>151</v>
      </c>
      <c r="DA23" s="2" t="s">
        <v>142</v>
      </c>
      <c r="DB23" s="4"/>
      <c r="DC23" s="8"/>
      <c r="DD23" s="4"/>
      <c r="DE23" s="8"/>
      <c r="DF23" s="7"/>
      <c r="DG23" s="7"/>
      <c r="DH23" s="2" t="s">
        <v>234</v>
      </c>
      <c r="DI23" s="2" t="s">
        <v>139</v>
      </c>
      <c r="DJ23" s="2" t="s">
        <v>142</v>
      </c>
      <c r="DK23" s="2" t="s">
        <v>142</v>
      </c>
      <c r="DL23" s="2" t="s">
        <v>151</v>
      </c>
      <c r="DM23" s="2" t="s">
        <v>151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151</v>
      </c>
      <c r="DZ23" s="2" t="s">
        <v>151</v>
      </c>
      <c r="EA23" s="2" t="s">
        <v>142</v>
      </c>
      <c r="EB23" s="4"/>
      <c r="EC23" s="8"/>
      <c r="ED23" s="4"/>
      <c r="EE23" s="8"/>
      <c r="EF23" s="7"/>
      <c r="EG23" s="7"/>
      <c r="EH23" s="2" t="s">
        <v>234</v>
      </c>
      <c r="EI23" s="2" t="s">
        <v>139</v>
      </c>
      <c r="EJ23" s="2" t="s">
        <v>142</v>
      </c>
      <c r="EK23" s="2" t="s">
        <v>142</v>
      </c>
      <c r="EL23" s="2" t="s">
        <v>151</v>
      </c>
      <c r="EM23" s="2" t="s">
        <v>151</v>
      </c>
      <c r="EN23" s="2" t="s">
        <v>142</v>
      </c>
      <c r="EO23" s="4"/>
      <c r="EP23" s="8"/>
      <c r="EQ23" s="4"/>
      <c r="ER23" s="8"/>
      <c r="ES23" s="7"/>
      <c r="ET23" s="7"/>
      <c r="EU23" s="2" t="s">
        <v>235</v>
      </c>
      <c r="EV23" s="2" t="s">
        <v>139</v>
      </c>
      <c r="EW23" s="2" t="s">
        <v>142</v>
      </c>
      <c r="EX23" s="2" t="s">
        <v>142</v>
      </c>
      <c r="EY23" s="2" t="s">
        <v>151</v>
      </c>
      <c r="EZ23" s="2" t="s">
        <v>151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151</v>
      </c>
      <c r="FM23" s="2" t="s">
        <v>151</v>
      </c>
      <c r="FN23" s="2" t="s">
        <v>142</v>
      </c>
      <c r="FO23" s="4"/>
      <c r="FP23" s="8"/>
      <c r="FQ23" s="4"/>
      <c r="FR23" s="8"/>
      <c r="FS23" s="7"/>
      <c r="FT23" s="7"/>
      <c r="FU23" s="2" t="s">
        <v>148</v>
      </c>
      <c r="FV23" s="2" t="s">
        <v>139</v>
      </c>
      <c r="FW23" s="2" t="s">
        <v>142</v>
      </c>
      <c r="FX23" s="2" t="s">
        <v>142</v>
      </c>
      <c r="FY23" s="2" t="s">
        <v>151</v>
      </c>
      <c r="FZ23" s="2" t="s">
        <v>151</v>
      </c>
      <c r="GA23" s="2" t="s">
        <v>142</v>
      </c>
      <c r="GB23" s="4"/>
      <c r="GC23" s="8"/>
      <c r="GD23" s="4"/>
      <c r="GE23" s="8"/>
      <c r="GF23" s="7"/>
      <c r="GG23" s="7"/>
      <c r="GH23" s="2" t="s">
        <v>181</v>
      </c>
      <c r="GI23" s="2" t="s">
        <v>139</v>
      </c>
      <c r="GJ23" s="2" t="s">
        <v>142</v>
      </c>
      <c r="GK23" s="2" t="s">
        <v>142</v>
      </c>
      <c r="GL23" s="2" t="s">
        <v>151</v>
      </c>
      <c r="GM23" s="2" t="s">
        <v>151</v>
      </c>
      <c r="GN23" s="2" t="s">
        <v>142</v>
      </c>
      <c r="GO23" s="4"/>
      <c r="GP23" s="8"/>
      <c r="GQ23" s="4"/>
      <c r="GR23" s="8"/>
      <c r="GS23" s="7"/>
      <c r="GT23" s="7"/>
      <c r="GU23" s="2" t="s">
        <v>234</v>
      </c>
      <c r="GV23" s="2" t="s">
        <v>139</v>
      </c>
      <c r="GW23" s="2" t="s">
        <v>142</v>
      </c>
      <c r="GX23" s="2" t="s">
        <v>142</v>
      </c>
      <c r="GY23" s="2" t="s">
        <v>151</v>
      </c>
      <c r="GZ23" s="2" t="s">
        <v>151</v>
      </c>
      <c r="HA23" s="2" t="s">
        <v>142</v>
      </c>
      <c r="HB23" s="4"/>
      <c r="HC23" s="8"/>
      <c r="HD23" s="4"/>
      <c r="HE23" s="8"/>
      <c r="HF23" s="7"/>
      <c r="HG23" s="7"/>
      <c r="HH23" s="2" t="s">
        <v>234</v>
      </c>
      <c r="HI23" s="2" t="s">
        <v>139</v>
      </c>
      <c r="HJ23" s="2" t="s">
        <v>142</v>
      </c>
      <c r="HK23" s="2" t="s">
        <v>142</v>
      </c>
      <c r="HL23" s="2" t="s">
        <v>151</v>
      </c>
      <c r="HM23" s="2" t="s">
        <v>151</v>
      </c>
      <c r="HN23" s="2" t="s">
        <v>142</v>
      </c>
      <c r="HO23" s="4"/>
      <c r="HP23" s="8"/>
      <c r="HQ23" s="4"/>
      <c r="HR23" s="8"/>
      <c r="HS23" s="7"/>
      <c r="HT23" s="7"/>
      <c r="HU23" s="2" t="s">
        <v>181</v>
      </c>
      <c r="HV23" s="2" t="s">
        <v>139</v>
      </c>
      <c r="HW23" s="2" t="s">
        <v>142</v>
      </c>
      <c r="HX23" s="2" t="s">
        <v>142</v>
      </c>
      <c r="HY23" s="2" t="s">
        <v>151</v>
      </c>
      <c r="HZ23" s="2" t="s">
        <v>151</v>
      </c>
      <c r="IA23" s="2" t="s">
        <v>142</v>
      </c>
      <c r="IB23" s="4"/>
      <c r="IC23" s="8"/>
      <c r="ID23" s="4"/>
      <c r="IE23" s="8"/>
      <c r="IF23" s="7"/>
      <c r="IG23" s="7"/>
      <c r="IH23" s="2" t="s">
        <v>181</v>
      </c>
      <c r="II23" s="2" t="s">
        <v>139</v>
      </c>
      <c r="IJ23" s="2" t="s">
        <v>142</v>
      </c>
      <c r="IK23" s="2" t="s">
        <v>142</v>
      </c>
      <c r="IL23" s="2" t="s">
        <v>151</v>
      </c>
      <c r="IM23" s="2" t="s">
        <v>151</v>
      </c>
      <c r="IN23" s="2" t="s">
        <v>142</v>
      </c>
      <c r="IO23" s="4"/>
      <c r="IP23" s="8"/>
      <c r="IQ23" s="4"/>
      <c r="IR23" s="8"/>
      <c r="IS23" s="7"/>
      <c r="IT23" s="7"/>
      <c r="IU23" s="2" t="s">
        <v>234</v>
      </c>
      <c r="IV23" s="2" t="s">
        <v>139</v>
      </c>
      <c r="IW23" s="2" t="s">
        <v>142</v>
      </c>
      <c r="IX23" s="2" t="s">
        <v>142</v>
      </c>
      <c r="IY23" s="2" t="s">
        <v>151</v>
      </c>
      <c r="IZ23" s="2" t="s">
        <v>151</v>
      </c>
      <c r="JA23" s="2" t="s">
        <v>142</v>
      </c>
      <c r="JB23" s="4"/>
      <c r="JC23" s="8"/>
      <c r="JD23" s="4"/>
      <c r="JE23" s="8"/>
      <c r="JF23" s="7"/>
      <c r="JG23" s="7"/>
      <c r="JH23" s="2" t="s">
        <v>148</v>
      </c>
      <c r="JI23" s="2" t="s">
        <v>139</v>
      </c>
      <c r="JJ23" s="2" t="s">
        <v>142</v>
      </c>
      <c r="JK23" s="2" t="s">
        <v>142</v>
      </c>
      <c r="JL23" s="2" t="s">
        <v>151</v>
      </c>
      <c r="JM23" s="2" t="s">
        <v>151</v>
      </c>
      <c r="JN23" s="2" t="s">
        <v>142</v>
      </c>
      <c r="JO23" s="4"/>
      <c r="JP23" s="8"/>
      <c r="JQ23" s="4"/>
      <c r="JR23" s="8"/>
      <c r="JS23" s="7"/>
      <c r="JT23" s="7"/>
      <c r="JU23" s="2" t="s">
        <v>181</v>
      </c>
      <c r="JV23" s="2" t="s">
        <v>139</v>
      </c>
      <c r="JW23" s="2" t="s">
        <v>142</v>
      </c>
      <c r="JX23" s="2" t="s">
        <v>142</v>
      </c>
      <c r="JY23" s="2" t="s">
        <v>151</v>
      </c>
      <c r="JZ23" s="2" t="s">
        <v>151</v>
      </c>
      <c r="KA23" s="2" t="s">
        <v>142</v>
      </c>
      <c r="KB23" s="4"/>
      <c r="KC23" s="8"/>
      <c r="KD23" s="4"/>
      <c r="KE23" s="8"/>
      <c r="KF23" s="7"/>
      <c r="KG23" s="7"/>
      <c r="KH23" s="2" t="s">
        <v>181</v>
      </c>
      <c r="KI23" s="2" t="s">
        <v>139</v>
      </c>
      <c r="KJ23" s="2" t="s">
        <v>142</v>
      </c>
      <c r="KK23" s="2" t="s">
        <v>142</v>
      </c>
      <c r="KL23" s="2" t="s">
        <v>151</v>
      </c>
      <c r="KM23" s="2" t="s">
        <v>151</v>
      </c>
      <c r="KN23" s="2" t="s">
        <v>142</v>
      </c>
      <c r="KO23" s="4"/>
      <c r="KP23" s="8"/>
      <c r="KQ23" s="4"/>
      <c r="KR23" s="8"/>
      <c r="KS23" s="7"/>
      <c r="KT23" s="7"/>
      <c r="KU23" s="2" t="s">
        <v>234</v>
      </c>
      <c r="KV23" s="2" t="s">
        <v>139</v>
      </c>
      <c r="KW23" s="2" t="s">
        <v>142</v>
      </c>
      <c r="KX23" s="2" t="s">
        <v>142</v>
      </c>
      <c r="KY23" s="2" t="s">
        <v>151</v>
      </c>
      <c r="KZ23" s="2" t="s">
        <v>151</v>
      </c>
      <c r="LA23" s="2" t="s">
        <v>142</v>
      </c>
      <c r="LB23" s="4"/>
      <c r="LC23" s="8"/>
      <c r="LD23" s="4"/>
      <c r="LE23" s="8"/>
      <c r="LF23" s="7"/>
      <c r="LG23" s="7"/>
      <c r="LH23" s="2" t="s">
        <v>181</v>
      </c>
      <c r="LI23" s="2" t="s">
        <v>139</v>
      </c>
      <c r="LJ23" s="2" t="s">
        <v>142</v>
      </c>
      <c r="LK23" s="2" t="s">
        <v>142</v>
      </c>
      <c r="LL23" s="2" t="s">
        <v>151</v>
      </c>
      <c r="LM23" s="2" t="s">
        <v>151</v>
      </c>
      <c r="LN23" s="2" t="s">
        <v>142</v>
      </c>
      <c r="LO23" s="4"/>
      <c r="LP23" s="8"/>
      <c r="LQ23" s="4"/>
      <c r="LR23" s="8"/>
      <c r="LS23" s="7"/>
      <c r="LT23" s="7"/>
      <c r="LU23" s="2" t="s">
        <v>181</v>
      </c>
      <c r="LV23" s="2" t="s">
        <v>139</v>
      </c>
      <c r="LW23" s="2" t="s">
        <v>142</v>
      </c>
      <c r="LX23" s="2" t="s">
        <v>142</v>
      </c>
      <c r="LY23" s="2" t="s">
        <v>151</v>
      </c>
      <c r="LZ23" s="2" t="s">
        <v>151</v>
      </c>
      <c r="MA23" s="2" t="s">
        <v>142</v>
      </c>
      <c r="MB23" s="4"/>
      <c r="MC23" s="8"/>
      <c r="MD23" s="4"/>
      <c r="ME23" s="8"/>
      <c r="MF23" s="7"/>
      <c r="MG23" s="7"/>
      <c r="MH23" s="2" t="s">
        <v>234</v>
      </c>
      <c r="MI23" s="2" t="s">
        <v>139</v>
      </c>
      <c r="MJ23" s="2" t="s">
        <v>142</v>
      </c>
      <c r="MK23" s="2" t="s">
        <v>142</v>
      </c>
      <c r="ML23" s="2" t="s">
        <v>151</v>
      </c>
      <c r="MM23" s="2" t="s">
        <v>151</v>
      </c>
      <c r="MN23" s="2" t="s">
        <v>142</v>
      </c>
      <c r="MO23" s="4"/>
      <c r="MP23" s="8"/>
      <c r="MQ23" s="4"/>
      <c r="MR23" s="8"/>
      <c r="MS23" s="7"/>
      <c r="MT23" s="7"/>
      <c r="MU23" s="2" t="s">
        <v>181</v>
      </c>
      <c r="MV23" s="2" t="s">
        <v>139</v>
      </c>
      <c r="MW23" s="2" t="s">
        <v>142</v>
      </c>
      <c r="MX23" s="2" t="s">
        <v>142</v>
      </c>
      <c r="MY23" s="2" t="s">
        <v>151</v>
      </c>
      <c r="MZ23" s="2" t="s">
        <v>151</v>
      </c>
      <c r="NA23" s="2" t="s">
        <v>142</v>
      </c>
      <c r="NB23" s="4"/>
      <c r="NC23" s="8"/>
      <c r="ND23" s="4"/>
      <c r="NE23" s="8"/>
      <c r="NF23" s="7"/>
      <c r="NG23" s="7"/>
      <c r="NH23" s="2" t="s">
        <v>234</v>
      </c>
      <c r="NI23" s="2" t="s">
        <v>139</v>
      </c>
      <c r="NJ23" s="2" t="s">
        <v>142</v>
      </c>
      <c r="NK23" s="2" t="s">
        <v>142</v>
      </c>
      <c r="NL23" s="2" t="s">
        <v>151</v>
      </c>
      <c r="NM23" s="2" t="s">
        <v>151</v>
      </c>
      <c r="NN23" s="2" t="s">
        <v>142</v>
      </c>
      <c r="NO23" s="4"/>
      <c r="NP23" s="8"/>
      <c r="NQ23" s="4"/>
      <c r="NR23" s="8"/>
      <c r="NS23" s="7"/>
      <c r="NT23" s="7"/>
      <c r="NU23" s="2" t="s">
        <v>181</v>
      </c>
      <c r="NV23" s="2" t="s">
        <v>139</v>
      </c>
      <c r="NW23" s="2" t="s">
        <v>142</v>
      </c>
      <c r="NX23" s="2" t="s">
        <v>142</v>
      </c>
      <c r="NY23" s="2" t="s">
        <v>151</v>
      </c>
      <c r="NZ23" s="2" t="s">
        <v>151</v>
      </c>
      <c r="OA23" s="2" t="s">
        <v>142</v>
      </c>
      <c r="OB23" s="4"/>
      <c r="OC23" s="8"/>
      <c r="OD23" s="4"/>
      <c r="OE23" s="8"/>
      <c r="OF23" s="7"/>
      <c r="OG23" s="7"/>
      <c r="OH23" s="2" t="s">
        <v>181</v>
      </c>
      <c r="OI23" s="2" t="s">
        <v>139</v>
      </c>
      <c r="OJ23" s="2" t="s">
        <v>142</v>
      </c>
      <c r="OK23" s="2" t="s">
        <v>142</v>
      </c>
      <c r="OL23" s="2" t="s">
        <v>151</v>
      </c>
      <c r="OM23" s="2" t="s">
        <v>151</v>
      </c>
      <c r="ON23" s="2" t="s">
        <v>142</v>
      </c>
      <c r="OO23" s="4"/>
      <c r="OP23" s="8"/>
      <c r="OQ23" s="4"/>
      <c r="OR23" s="8"/>
      <c r="OS23" s="7"/>
      <c r="OT23" s="7"/>
      <c r="OU23" s="2" t="s">
        <v>234</v>
      </c>
      <c r="OV23" s="2" t="s">
        <v>139</v>
      </c>
      <c r="OW23" s="2" t="s">
        <v>142</v>
      </c>
      <c r="OX23" s="2" t="s">
        <v>142</v>
      </c>
      <c r="OY23" s="2" t="s">
        <v>151</v>
      </c>
      <c r="OZ23" s="2" t="s">
        <v>151</v>
      </c>
      <c r="PA23" s="2" t="s">
        <v>142</v>
      </c>
      <c r="PB23" s="4">
        <v>106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319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320</v>
      </c>
      <c r="G24" s="2" t="s">
        <v>320</v>
      </c>
      <c r="H24" s="2" t="s">
        <v>320</v>
      </c>
      <c r="I24" s="2" t="s">
        <v>136</v>
      </c>
      <c r="J24" s="2" t="s">
        <v>137</v>
      </c>
      <c r="K24" s="2" t="s">
        <v>227</v>
      </c>
      <c r="L24" s="3">
        <v>170.23</v>
      </c>
      <c r="M24" s="3">
        <v>178.74</v>
      </c>
      <c r="N24" s="3">
        <v>499.99</v>
      </c>
      <c r="O24" s="2" t="s">
        <v>321</v>
      </c>
      <c r="P24" s="2" t="s">
        <v>322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248</v>
      </c>
      <c r="W24" s="2" t="s">
        <v>145</v>
      </c>
      <c r="X24" s="2" t="s">
        <v>142</v>
      </c>
      <c r="Y24" s="2" t="s">
        <v>201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3</v>
      </c>
      <c r="AS24" s="8">
        <v>583.63</v>
      </c>
      <c r="AT24" s="7">
        <v>-1</v>
      </c>
      <c r="AU24" s="7">
        <v>-1</v>
      </c>
      <c r="AV24" s="4">
        <v>6</v>
      </c>
      <c r="AW24" s="8">
        <v>1202.14</v>
      </c>
      <c r="AX24" s="4">
        <v>12</v>
      </c>
      <c r="AY24" s="8">
        <v>2243.88</v>
      </c>
      <c r="AZ24" s="7">
        <v>-0.5</v>
      </c>
      <c r="BA24" s="7">
        <v>-0.4643</v>
      </c>
      <c r="BB24" s="7"/>
      <c r="BC24" s="4">
        <v>6</v>
      </c>
      <c r="BD24" s="8">
        <v>1202.14</v>
      </c>
      <c r="BE24" s="4">
        <v>12</v>
      </c>
      <c r="BF24" s="8">
        <v>2243.88</v>
      </c>
      <c r="BG24" s="7">
        <v>-0.5</v>
      </c>
      <c r="BH24" s="7">
        <v>-0.4643</v>
      </c>
      <c r="BI24" s="7">
        <v>1</v>
      </c>
      <c r="BJ24" s="4"/>
      <c r="BK24" s="8"/>
      <c r="BL24" s="2" t="s">
        <v>323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324</v>
      </c>
      <c r="BW24" s="2" t="s">
        <v>149</v>
      </c>
      <c r="BX24" s="2" t="s">
        <v>325</v>
      </c>
      <c r="BY24" s="2" t="s">
        <v>151</v>
      </c>
      <c r="BZ24" s="2" t="s">
        <v>151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324</v>
      </c>
      <c r="CJ24" s="2" t="s">
        <v>275</v>
      </c>
      <c r="CK24" s="2" t="s">
        <v>326</v>
      </c>
      <c r="CL24" s="2" t="s">
        <v>151</v>
      </c>
      <c r="CM24" s="2" t="s">
        <v>151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324</v>
      </c>
      <c r="CW24" s="2" t="s">
        <v>201</v>
      </c>
      <c r="CX24" s="2" t="s">
        <v>327</v>
      </c>
      <c r="CY24" s="2" t="s">
        <v>151</v>
      </c>
      <c r="CZ24" s="2" t="s">
        <v>151</v>
      </c>
      <c r="DA24" s="2" t="s">
        <v>142</v>
      </c>
      <c r="DB24" s="4"/>
      <c r="DC24" s="8"/>
      <c r="DD24" s="4">
        <v>1</v>
      </c>
      <c r="DE24" s="8">
        <v>195.76</v>
      </c>
      <c r="DF24" s="7">
        <v>-1</v>
      </c>
      <c r="DG24" s="7">
        <v>-1</v>
      </c>
      <c r="DH24" s="2" t="s">
        <v>148</v>
      </c>
      <c r="DI24" s="2" t="s">
        <v>324</v>
      </c>
      <c r="DJ24" s="2" t="s">
        <v>142</v>
      </c>
      <c r="DK24" s="2" t="s">
        <v>256</v>
      </c>
      <c r="DL24" s="2" t="s">
        <v>151</v>
      </c>
      <c r="DM24" s="2" t="s">
        <v>151</v>
      </c>
      <c r="DN24" s="2" t="s">
        <v>142</v>
      </c>
      <c r="DO24" s="4"/>
      <c r="DP24" s="8"/>
      <c r="DQ24" s="4">
        <v>1</v>
      </c>
      <c r="DR24" s="8">
        <v>200.19</v>
      </c>
      <c r="DS24" s="7">
        <v>-1</v>
      </c>
      <c r="DT24" s="7">
        <v>-1</v>
      </c>
      <c r="DU24" s="2" t="s">
        <v>148</v>
      </c>
      <c r="DV24" s="2" t="s">
        <v>324</v>
      </c>
      <c r="DW24" s="2" t="s">
        <v>156</v>
      </c>
      <c r="DX24" s="2" t="s">
        <v>289</v>
      </c>
      <c r="DY24" s="2" t="s">
        <v>151</v>
      </c>
      <c r="DZ24" s="2" t="s">
        <v>151</v>
      </c>
      <c r="EA24" s="2" t="s">
        <v>142</v>
      </c>
      <c r="EB24" s="4"/>
      <c r="EC24" s="8"/>
      <c r="ED24" s="4">
        <v>1</v>
      </c>
      <c r="EE24" s="8">
        <v>187.68</v>
      </c>
      <c r="EF24" s="7">
        <v>-1</v>
      </c>
      <c r="EG24" s="7">
        <v>-1</v>
      </c>
      <c r="EH24" s="2" t="s">
        <v>148</v>
      </c>
      <c r="EI24" s="2" t="s">
        <v>324</v>
      </c>
      <c r="EJ24" s="2" t="s">
        <v>158</v>
      </c>
      <c r="EK24" s="2" t="s">
        <v>272</v>
      </c>
      <c r="EL24" s="2" t="s">
        <v>151</v>
      </c>
      <c r="EM24" s="2" t="s">
        <v>151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324</v>
      </c>
      <c r="EW24" s="2" t="s">
        <v>160</v>
      </c>
      <c r="EX24" s="2" t="s">
        <v>328</v>
      </c>
      <c r="EY24" s="2" t="s">
        <v>151</v>
      </c>
      <c r="EZ24" s="2" t="s">
        <v>151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324</v>
      </c>
      <c r="FJ24" s="2" t="s">
        <v>201</v>
      </c>
      <c r="FK24" s="2" t="s">
        <v>329</v>
      </c>
      <c r="FL24" s="2" t="s">
        <v>151</v>
      </c>
      <c r="FM24" s="2" t="s">
        <v>151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324</v>
      </c>
      <c r="FW24" s="2" t="s">
        <v>163</v>
      </c>
      <c r="FX24" s="2" t="s">
        <v>164</v>
      </c>
      <c r="FY24" s="2" t="s">
        <v>151</v>
      </c>
      <c r="FZ24" s="2" t="s">
        <v>151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148</v>
      </c>
      <c r="JI24" s="2" t="s">
        <v>324</v>
      </c>
      <c r="JJ24" s="2" t="s">
        <v>165</v>
      </c>
      <c r="JK24" s="2" t="s">
        <v>271</v>
      </c>
      <c r="JL24" s="2" t="s">
        <v>151</v>
      </c>
      <c r="JM24" s="2" t="s">
        <v>151</v>
      </c>
      <c r="JN24" s="2" t="s">
        <v>142</v>
      </c>
      <c r="JO24" s="4"/>
      <c r="JP24" s="8"/>
      <c r="JQ24" s="4"/>
      <c r="JR24" s="8"/>
      <c r="JS24" s="7"/>
      <c r="JT24" s="7"/>
      <c r="JU24" s="2" t="s">
        <v>142</v>
      </c>
      <c r="JV24" s="2" t="s">
        <v>142</v>
      </c>
      <c r="JW24" s="2" t="s">
        <v>142</v>
      </c>
      <c r="JX24" s="2" t="s">
        <v>142</v>
      </c>
      <c r="JY24" s="2" t="s">
        <v>142</v>
      </c>
      <c r="JZ24" s="2" t="s">
        <v>142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324</v>
      </c>
      <c r="KW24" s="2" t="s">
        <v>167</v>
      </c>
      <c r="KX24" s="2" t="s">
        <v>330</v>
      </c>
      <c r="KY24" s="2" t="s">
        <v>151</v>
      </c>
      <c r="KZ24" s="2" t="s">
        <v>151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320</v>
      </c>
      <c r="G25" s="2" t="s">
        <v>320</v>
      </c>
      <c r="H25" s="2" t="s">
        <v>320</v>
      </c>
      <c r="I25" s="2" t="s">
        <v>136</v>
      </c>
      <c r="J25" s="2" t="s">
        <v>170</v>
      </c>
      <c r="K25" s="2" t="s">
        <v>227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322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248</v>
      </c>
      <c r="W25" s="2" t="s">
        <v>145</v>
      </c>
      <c r="X25" s="2" t="s">
        <v>142</v>
      </c>
      <c r="Y25" s="2" t="s">
        <v>201</v>
      </c>
      <c r="Z25" s="4">
        <v>39</v>
      </c>
      <c r="AA25" s="4">
        <f>=ROUNDDOWN(9.75,0)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6</v>
      </c>
      <c r="AQ25" s="8">
        <v>1202.14</v>
      </c>
      <c r="AR25" s="4">
        <v>7</v>
      </c>
      <c r="AS25" s="8">
        <v>1278.46</v>
      </c>
      <c r="AT25" s="7">
        <v>-0.1429</v>
      </c>
      <c r="AU25" s="7">
        <v>-0.0597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6</v>
      </c>
      <c r="BK25" s="8">
        <v>1202.14</v>
      </c>
      <c r="BL25" s="2" t="s">
        <v>332</v>
      </c>
      <c r="BM25" s="7">
        <v>1</v>
      </c>
      <c r="BN25" s="7">
        <v>1</v>
      </c>
      <c r="BO25" s="4">
        <v>2</v>
      </c>
      <c r="BP25" s="8">
        <v>257.38</v>
      </c>
      <c r="BQ25" s="4">
        <v>3</v>
      </c>
      <c r="BR25" s="8">
        <v>386.07</v>
      </c>
      <c r="BS25" s="7">
        <v>-0.3333</v>
      </c>
      <c r="BT25" s="7">
        <v>-0.3333</v>
      </c>
      <c r="BU25" s="2" t="s">
        <v>148</v>
      </c>
      <c r="BV25" s="2" t="s">
        <v>139</v>
      </c>
      <c r="BW25" s="2" t="s">
        <v>149</v>
      </c>
      <c r="BX25" s="2" t="s">
        <v>333</v>
      </c>
      <c r="BY25" s="2" t="s">
        <v>151</v>
      </c>
      <c r="BZ25" s="2" t="s">
        <v>151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275</v>
      </c>
      <c r="CK25" s="2" t="s">
        <v>334</v>
      </c>
      <c r="CL25" s="2" t="s">
        <v>151</v>
      </c>
      <c r="CM25" s="2" t="s">
        <v>151</v>
      </c>
      <c r="CN25" s="2" t="s">
        <v>142</v>
      </c>
      <c r="CO25" s="4">
        <v>1</v>
      </c>
      <c r="CP25" s="8">
        <v>240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201</v>
      </c>
      <c r="CX25" s="2" t="s">
        <v>223</v>
      </c>
      <c r="CY25" s="2" t="s">
        <v>151</v>
      </c>
      <c r="CZ25" s="2" t="s">
        <v>151</v>
      </c>
      <c r="DA25" s="2" t="s">
        <v>142</v>
      </c>
      <c r="DB25" s="4">
        <v>3</v>
      </c>
      <c r="DC25" s="8">
        <v>704.76</v>
      </c>
      <c r="DD25" s="4">
        <v>2</v>
      </c>
      <c r="DE25" s="8">
        <v>469.84</v>
      </c>
      <c r="DF25" s="7">
        <v>0.5</v>
      </c>
      <c r="DG25" s="7">
        <v>0.5</v>
      </c>
      <c r="DH25" s="2" t="s">
        <v>148</v>
      </c>
      <c r="DI25" s="2" t="s">
        <v>139</v>
      </c>
      <c r="DJ25" s="2" t="s">
        <v>142</v>
      </c>
      <c r="DK25" s="2" t="s">
        <v>256</v>
      </c>
      <c r="DL25" s="2" t="s">
        <v>151</v>
      </c>
      <c r="DM25" s="2" t="s">
        <v>151</v>
      </c>
      <c r="DN25" s="2" t="s">
        <v>142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148</v>
      </c>
      <c r="DV25" s="2" t="s">
        <v>139</v>
      </c>
      <c r="DW25" s="2" t="s">
        <v>156</v>
      </c>
      <c r="DX25" s="2" t="s">
        <v>289</v>
      </c>
      <c r="DY25" s="2" t="s">
        <v>151</v>
      </c>
      <c r="DZ25" s="2" t="s">
        <v>151</v>
      </c>
      <c r="EA25" s="2" t="s">
        <v>142</v>
      </c>
      <c r="EB25" s="4"/>
      <c r="EC25" s="8"/>
      <c r="ED25" s="4"/>
      <c r="EE25" s="8"/>
      <c r="EF25" s="7"/>
      <c r="EG25" s="7"/>
      <c r="EH25" s="2" t="s">
        <v>148</v>
      </c>
      <c r="EI25" s="2" t="s">
        <v>139</v>
      </c>
      <c r="EJ25" s="2" t="s">
        <v>158</v>
      </c>
      <c r="EK25" s="2" t="s">
        <v>335</v>
      </c>
      <c r="EL25" s="2" t="s">
        <v>151</v>
      </c>
      <c r="EM25" s="2" t="s">
        <v>151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160</v>
      </c>
      <c r="EX25" s="2" t="s">
        <v>330</v>
      </c>
      <c r="EY25" s="2" t="s">
        <v>151</v>
      </c>
      <c r="EZ25" s="2" t="s">
        <v>151</v>
      </c>
      <c r="FA25" s="2" t="s">
        <v>142</v>
      </c>
      <c r="FB25" s="4"/>
      <c r="FC25" s="8"/>
      <c r="FD25" s="4">
        <v>1</v>
      </c>
      <c r="FE25" s="8">
        <v>182.32</v>
      </c>
      <c r="FF25" s="7">
        <v>-1</v>
      </c>
      <c r="FG25" s="7">
        <v>-1</v>
      </c>
      <c r="FH25" s="2" t="s">
        <v>148</v>
      </c>
      <c r="FI25" s="2" t="s">
        <v>139</v>
      </c>
      <c r="FJ25" s="2" t="s">
        <v>201</v>
      </c>
      <c r="FK25" s="2" t="s">
        <v>336</v>
      </c>
      <c r="FL25" s="2" t="s">
        <v>151</v>
      </c>
      <c r="FM25" s="2" t="s">
        <v>151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163</v>
      </c>
      <c r="FX25" s="2" t="s">
        <v>337</v>
      </c>
      <c r="FY25" s="2" t="s">
        <v>151</v>
      </c>
      <c r="FZ25" s="2" t="s">
        <v>151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148</v>
      </c>
      <c r="JI25" s="2" t="s">
        <v>139</v>
      </c>
      <c r="JJ25" s="2" t="s">
        <v>165</v>
      </c>
      <c r="JK25" s="2" t="s">
        <v>338</v>
      </c>
      <c r="JL25" s="2" t="s">
        <v>151</v>
      </c>
      <c r="JM25" s="2" t="s">
        <v>151</v>
      </c>
      <c r="JN25" s="2" t="s">
        <v>142</v>
      </c>
      <c r="JO25" s="4"/>
      <c r="JP25" s="8"/>
      <c r="JQ25" s="4"/>
      <c r="JR25" s="8"/>
      <c r="JS25" s="7"/>
      <c r="JT25" s="7"/>
      <c r="JU25" s="2" t="s">
        <v>142</v>
      </c>
      <c r="JV25" s="2" t="s">
        <v>142</v>
      </c>
      <c r="JW25" s="2" t="s">
        <v>142</v>
      </c>
      <c r="JX25" s="2" t="s">
        <v>142</v>
      </c>
      <c r="JY25" s="2" t="s">
        <v>142</v>
      </c>
      <c r="JZ25" s="2" t="s">
        <v>142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167</v>
      </c>
      <c r="KX25" s="2" t="s">
        <v>339</v>
      </c>
      <c r="KY25" s="2" t="s">
        <v>151</v>
      </c>
      <c r="KZ25" s="2" t="s">
        <v>151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>
        <v>39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340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320</v>
      </c>
      <c r="G26" s="2" t="s">
        <v>320</v>
      </c>
      <c r="H26" s="2" t="s">
        <v>320</v>
      </c>
      <c r="I26" s="2" t="s">
        <v>136</v>
      </c>
      <c r="J26" s="2" t="s">
        <v>183</v>
      </c>
      <c r="K26" s="2" t="s">
        <v>227</v>
      </c>
      <c r="L26" s="3">
        <v>204.28</v>
      </c>
      <c r="M26" s="3">
        <v>214.49</v>
      </c>
      <c r="N26" s="3">
        <v>599.99</v>
      </c>
      <c r="O26" s="2" t="s">
        <v>321</v>
      </c>
      <c r="P26" s="2" t="s">
        <v>322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248</v>
      </c>
      <c r="W26" s="2" t="s">
        <v>145</v>
      </c>
      <c r="X26" s="2" t="s">
        <v>142</v>
      </c>
      <c r="Y26" s="2" t="s">
        <v>201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2</v>
      </c>
      <c r="AS26" s="8">
        <v>381.79</v>
      </c>
      <c r="AT26" s="7">
        <v>-1</v>
      </c>
      <c r="AU26" s="7">
        <v>-1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341</v>
      </c>
      <c r="BM26" s="7"/>
      <c r="BN26" s="7"/>
      <c r="BO26" s="4"/>
      <c r="BP26" s="8"/>
      <c r="BQ26" s="4">
        <v>1</v>
      </c>
      <c r="BR26" s="8">
        <v>150.14</v>
      </c>
      <c r="BS26" s="7">
        <v>-1</v>
      </c>
      <c r="BT26" s="7">
        <v>-1</v>
      </c>
      <c r="BU26" s="2" t="s">
        <v>148</v>
      </c>
      <c r="BV26" s="2" t="s">
        <v>324</v>
      </c>
      <c r="BW26" s="2" t="s">
        <v>149</v>
      </c>
      <c r="BX26" s="2" t="s">
        <v>342</v>
      </c>
      <c r="BY26" s="2" t="s">
        <v>151</v>
      </c>
      <c r="BZ26" s="2" t="s">
        <v>151</v>
      </c>
      <c r="CA26" s="2" t="s">
        <v>142</v>
      </c>
      <c r="CB26" s="4"/>
      <c r="CC26" s="8"/>
      <c r="CD26" s="4">
        <v>1</v>
      </c>
      <c r="CE26" s="8">
        <v>231.65</v>
      </c>
      <c r="CF26" s="7">
        <v>-1</v>
      </c>
      <c r="CG26" s="7">
        <v>-1</v>
      </c>
      <c r="CH26" s="2" t="s">
        <v>148</v>
      </c>
      <c r="CI26" s="2" t="s">
        <v>324</v>
      </c>
      <c r="CJ26" s="2" t="s">
        <v>275</v>
      </c>
      <c r="CK26" s="2" t="s">
        <v>255</v>
      </c>
      <c r="CL26" s="2" t="s">
        <v>151</v>
      </c>
      <c r="CM26" s="2" t="s">
        <v>151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324</v>
      </c>
      <c r="CW26" s="2" t="s">
        <v>201</v>
      </c>
      <c r="CX26" s="2" t="s">
        <v>343</v>
      </c>
      <c r="CY26" s="2" t="s">
        <v>151</v>
      </c>
      <c r="CZ26" s="2" t="s">
        <v>151</v>
      </c>
      <c r="DA26" s="2" t="s">
        <v>142</v>
      </c>
      <c r="DB26" s="4"/>
      <c r="DC26" s="8"/>
      <c r="DD26" s="4"/>
      <c r="DE26" s="8"/>
      <c r="DF26" s="7"/>
      <c r="DG26" s="7"/>
      <c r="DH26" s="2" t="s">
        <v>234</v>
      </c>
      <c r="DI26" s="2" t="s">
        <v>324</v>
      </c>
      <c r="DJ26" s="2" t="s">
        <v>142</v>
      </c>
      <c r="DK26" s="2" t="s">
        <v>142</v>
      </c>
      <c r="DL26" s="2" t="s">
        <v>151</v>
      </c>
      <c r="DM26" s="2" t="s">
        <v>151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324</v>
      </c>
      <c r="DW26" s="2" t="s">
        <v>156</v>
      </c>
      <c r="DX26" s="2" t="s">
        <v>222</v>
      </c>
      <c r="DY26" s="2" t="s">
        <v>151</v>
      </c>
      <c r="DZ26" s="2" t="s">
        <v>151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324</v>
      </c>
      <c r="EJ26" s="2" t="s">
        <v>158</v>
      </c>
      <c r="EK26" s="2" t="s">
        <v>307</v>
      </c>
      <c r="EL26" s="2" t="s">
        <v>151</v>
      </c>
      <c r="EM26" s="2" t="s">
        <v>151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324</v>
      </c>
      <c r="EW26" s="2" t="s">
        <v>308</v>
      </c>
      <c r="EX26" s="2" t="s">
        <v>344</v>
      </c>
      <c r="EY26" s="2" t="s">
        <v>151</v>
      </c>
      <c r="EZ26" s="2" t="s">
        <v>151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324</v>
      </c>
      <c r="FJ26" s="2" t="s">
        <v>201</v>
      </c>
      <c r="FK26" s="2" t="s">
        <v>345</v>
      </c>
      <c r="FL26" s="2" t="s">
        <v>151</v>
      </c>
      <c r="FM26" s="2" t="s">
        <v>151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324</v>
      </c>
      <c r="FW26" s="2" t="s">
        <v>163</v>
      </c>
      <c r="FX26" s="2" t="s">
        <v>142</v>
      </c>
      <c r="FY26" s="2" t="s">
        <v>151</v>
      </c>
      <c r="FZ26" s="2" t="s">
        <v>151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148</v>
      </c>
      <c r="JI26" s="2" t="s">
        <v>324</v>
      </c>
      <c r="JJ26" s="2" t="s">
        <v>194</v>
      </c>
      <c r="JK26" s="2" t="s">
        <v>142</v>
      </c>
      <c r="JL26" s="2" t="s">
        <v>151</v>
      </c>
      <c r="JM26" s="2" t="s">
        <v>151</v>
      </c>
      <c r="JN26" s="2" t="s">
        <v>142</v>
      </c>
      <c r="JO26" s="4"/>
      <c r="JP26" s="8"/>
      <c r="JQ26" s="4"/>
      <c r="JR26" s="8"/>
      <c r="JS26" s="7"/>
      <c r="JT26" s="7"/>
      <c r="JU26" s="2" t="s">
        <v>142</v>
      </c>
      <c r="JV26" s="2" t="s">
        <v>142</v>
      </c>
      <c r="JW26" s="2" t="s">
        <v>142</v>
      </c>
      <c r="JX26" s="2" t="s">
        <v>142</v>
      </c>
      <c r="JY26" s="2" t="s">
        <v>142</v>
      </c>
      <c r="JZ26" s="2" t="s">
        <v>142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324</v>
      </c>
      <c r="KW26" s="2" t="s">
        <v>167</v>
      </c>
      <c r="KX26" s="2" t="s">
        <v>142</v>
      </c>
      <c r="KY26" s="2" t="s">
        <v>151</v>
      </c>
      <c r="KZ26" s="2" t="s">
        <v>151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346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347</v>
      </c>
      <c r="G27" s="2" t="s">
        <v>347</v>
      </c>
      <c r="H27" s="2" t="s">
        <v>347</v>
      </c>
      <c r="I27" s="2" t="s">
        <v>136</v>
      </c>
      <c r="J27" s="2" t="s">
        <v>137</v>
      </c>
      <c r="K27" s="2" t="s">
        <v>348</v>
      </c>
      <c r="L27" s="3">
        <v>170.23</v>
      </c>
      <c r="M27" s="3">
        <v>178.74</v>
      </c>
      <c r="N27" s="3">
        <v>499.99</v>
      </c>
      <c r="O27" s="2" t="s">
        <v>321</v>
      </c>
      <c r="P27" s="2" t="s">
        <v>322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248</v>
      </c>
      <c r="W27" s="2" t="s">
        <v>145</v>
      </c>
      <c r="X27" s="2" t="s">
        <v>142</v>
      </c>
      <c r="Y27" s="2" t="s">
        <v>171</v>
      </c>
      <c r="Z27" s="4"/>
      <c r="AA27" s="4">
        <f>=ROUNDDOWN({0},0)</f>
      </c>
      <c r="AB27" s="5">
        <v>4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10</v>
      </c>
      <c r="AS27" s="8">
        <v>1885.68</v>
      </c>
      <c r="AT27" s="7">
        <v>-1</v>
      </c>
      <c r="AU27" s="7">
        <v>-1</v>
      </c>
      <c r="AV27" s="4" t="s">
        <v>142</v>
      </c>
      <c r="AW27" s="8" t="s">
        <v>142</v>
      </c>
      <c r="AX27" s="4">
        <v>12</v>
      </c>
      <c r="AY27" s="8">
        <v>2601.69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>
        <v>12</v>
      </c>
      <c r="BF27" s="8">
        <v>2601.69</v>
      </c>
      <c r="BG27" s="7" t="s">
        <v>142</v>
      </c>
      <c r="BH27" s="7" t="s">
        <v>142</v>
      </c>
      <c r="BI27" s="7"/>
      <c r="BJ27" s="4"/>
      <c r="BK27" s="8"/>
      <c r="BL27" s="2" t="s">
        <v>349</v>
      </c>
      <c r="BM27" s="7"/>
      <c r="BN27" s="7"/>
      <c r="BO27" s="4"/>
      <c r="BP27" s="8"/>
      <c r="BQ27" s="4">
        <v>1</v>
      </c>
      <c r="BR27" s="8">
        <v>125.11</v>
      </c>
      <c r="BS27" s="7">
        <v>-1</v>
      </c>
      <c r="BT27" s="7">
        <v>-1</v>
      </c>
      <c r="BU27" s="2" t="s">
        <v>148</v>
      </c>
      <c r="BV27" s="2" t="s">
        <v>324</v>
      </c>
      <c r="BW27" s="2" t="s">
        <v>149</v>
      </c>
      <c r="BX27" s="2" t="s">
        <v>199</v>
      </c>
      <c r="BY27" s="2" t="s">
        <v>151</v>
      </c>
      <c r="BZ27" s="2" t="s">
        <v>151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324</v>
      </c>
      <c r="CJ27" s="2" t="s">
        <v>271</v>
      </c>
      <c r="CK27" s="2" t="s">
        <v>350</v>
      </c>
      <c r="CL27" s="2" t="s">
        <v>151</v>
      </c>
      <c r="CM27" s="2" t="s">
        <v>151</v>
      </c>
      <c r="CN27" s="2" t="s">
        <v>142</v>
      </c>
      <c r="CO27" s="4"/>
      <c r="CP27" s="8"/>
      <c r="CQ27" s="4"/>
      <c r="CR27" s="8"/>
      <c r="CS27" s="7"/>
      <c r="CT27" s="7"/>
      <c r="CU27" s="2" t="s">
        <v>148</v>
      </c>
      <c r="CV27" s="2" t="s">
        <v>324</v>
      </c>
      <c r="CW27" s="2" t="s">
        <v>171</v>
      </c>
      <c r="CX27" s="2" t="s">
        <v>329</v>
      </c>
      <c r="CY27" s="2" t="s">
        <v>151</v>
      </c>
      <c r="CZ27" s="2" t="s">
        <v>151</v>
      </c>
      <c r="DA27" s="2" t="s">
        <v>142</v>
      </c>
      <c r="DB27" s="4"/>
      <c r="DC27" s="8"/>
      <c r="DD27" s="4">
        <v>7</v>
      </c>
      <c r="DE27" s="8">
        <v>1370.32</v>
      </c>
      <c r="DF27" s="7">
        <v>-1</v>
      </c>
      <c r="DG27" s="7">
        <v>-1</v>
      </c>
      <c r="DH27" s="2" t="s">
        <v>148</v>
      </c>
      <c r="DI27" s="2" t="s">
        <v>324</v>
      </c>
      <c r="DJ27" s="2" t="s">
        <v>142</v>
      </c>
      <c r="DK27" s="2" t="s">
        <v>256</v>
      </c>
      <c r="DL27" s="2" t="s">
        <v>151</v>
      </c>
      <c r="DM27" s="2" t="s">
        <v>151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324</v>
      </c>
      <c r="DW27" s="2" t="s">
        <v>156</v>
      </c>
      <c r="DX27" s="2" t="s">
        <v>214</v>
      </c>
      <c r="DY27" s="2" t="s">
        <v>351</v>
      </c>
      <c r="DZ27" s="2" t="s">
        <v>151</v>
      </c>
      <c r="EA27" s="2" t="s">
        <v>142</v>
      </c>
      <c r="EB27" s="4"/>
      <c r="EC27" s="8"/>
      <c r="ED27" s="4">
        <v>1</v>
      </c>
      <c r="EE27" s="8">
        <v>187.68</v>
      </c>
      <c r="EF27" s="7">
        <v>-1</v>
      </c>
      <c r="EG27" s="7">
        <v>-1</v>
      </c>
      <c r="EH27" s="2" t="s">
        <v>148</v>
      </c>
      <c r="EI27" s="2" t="s">
        <v>324</v>
      </c>
      <c r="EJ27" s="2" t="s">
        <v>158</v>
      </c>
      <c r="EK27" s="2" t="s">
        <v>352</v>
      </c>
      <c r="EL27" s="2" t="s">
        <v>151</v>
      </c>
      <c r="EM27" s="2" t="s">
        <v>151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324</v>
      </c>
      <c r="EW27" s="2" t="s">
        <v>160</v>
      </c>
      <c r="EX27" s="2" t="s">
        <v>142</v>
      </c>
      <c r="EY27" s="2" t="s">
        <v>151</v>
      </c>
      <c r="EZ27" s="2" t="s">
        <v>151</v>
      </c>
      <c r="FA27" s="2" t="s">
        <v>142</v>
      </c>
      <c r="FB27" s="4"/>
      <c r="FC27" s="8"/>
      <c r="FD27" s="4">
        <v>1</v>
      </c>
      <c r="FE27" s="8">
        <v>202.57</v>
      </c>
      <c r="FF27" s="7">
        <v>-1</v>
      </c>
      <c r="FG27" s="7">
        <v>-1</v>
      </c>
      <c r="FH27" s="2" t="s">
        <v>148</v>
      </c>
      <c r="FI27" s="2" t="s">
        <v>324</v>
      </c>
      <c r="FJ27" s="2" t="s">
        <v>171</v>
      </c>
      <c r="FK27" s="2" t="s">
        <v>179</v>
      </c>
      <c r="FL27" s="2" t="s">
        <v>151</v>
      </c>
      <c r="FM27" s="2" t="s">
        <v>151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324</v>
      </c>
      <c r="FW27" s="2" t="s">
        <v>163</v>
      </c>
      <c r="FX27" s="2" t="s">
        <v>353</v>
      </c>
      <c r="FY27" s="2" t="s">
        <v>151</v>
      </c>
      <c r="FZ27" s="2" t="s">
        <v>151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148</v>
      </c>
      <c r="JI27" s="2" t="s">
        <v>324</v>
      </c>
      <c r="JJ27" s="2" t="s">
        <v>165</v>
      </c>
      <c r="JK27" s="2" t="s">
        <v>142</v>
      </c>
      <c r="JL27" s="2" t="s">
        <v>151</v>
      </c>
      <c r="JM27" s="2" t="s">
        <v>151</v>
      </c>
      <c r="JN27" s="2" t="s">
        <v>142</v>
      </c>
      <c r="JO27" s="4"/>
      <c r="JP27" s="8"/>
      <c r="JQ27" s="4"/>
      <c r="JR27" s="8"/>
      <c r="JS27" s="7"/>
      <c r="JT27" s="7"/>
      <c r="JU27" s="2" t="s">
        <v>142</v>
      </c>
      <c r="JV27" s="2" t="s">
        <v>142</v>
      </c>
      <c r="JW27" s="2" t="s">
        <v>142</v>
      </c>
      <c r="JX27" s="2" t="s">
        <v>142</v>
      </c>
      <c r="JY27" s="2" t="s">
        <v>142</v>
      </c>
      <c r="JZ27" s="2" t="s">
        <v>142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324</v>
      </c>
      <c r="KW27" s="2" t="s">
        <v>167</v>
      </c>
      <c r="KX27" s="2" t="s">
        <v>142</v>
      </c>
      <c r="KY27" s="2" t="s">
        <v>151</v>
      </c>
      <c r="KZ27" s="2" t="s">
        <v>151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347</v>
      </c>
      <c r="G28" s="2" t="s">
        <v>347</v>
      </c>
      <c r="H28" s="2" t="s">
        <v>347</v>
      </c>
      <c r="I28" s="2" t="s">
        <v>136</v>
      </c>
      <c r="J28" s="2" t="s">
        <v>170</v>
      </c>
      <c r="K28" s="2" t="s">
        <v>348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322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248</v>
      </c>
      <c r="W28" s="2" t="s">
        <v>145</v>
      </c>
      <c r="X28" s="2" t="s">
        <v>142</v>
      </c>
      <c r="Y28" s="2" t="s">
        <v>171</v>
      </c>
      <c r="Z28" s="4">
        <v>110</v>
      </c>
      <c r="AA28" s="4">
        <f>=ROUNDDOWN(22,0)</f>
      </c>
      <c r="AB28" s="5">
        <v>5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2</v>
      </c>
      <c r="AS28" s="8">
        <v>716.01</v>
      </c>
      <c r="AT28" s="7">
        <v>-1</v>
      </c>
      <c r="AU28" s="7">
        <v>-1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/>
      <c r="BJ28" s="4"/>
      <c r="BK28" s="8"/>
      <c r="BL28" s="2" t="s">
        <v>355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149</v>
      </c>
      <c r="BX28" s="2" t="s">
        <v>356</v>
      </c>
      <c r="BY28" s="2" t="s">
        <v>151</v>
      </c>
      <c r="BZ28" s="2" t="s">
        <v>151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271</v>
      </c>
      <c r="CK28" s="2" t="s">
        <v>357</v>
      </c>
      <c r="CL28" s="2" t="s">
        <v>151</v>
      </c>
      <c r="CM28" s="2" t="s">
        <v>151</v>
      </c>
      <c r="CN28" s="2" t="s">
        <v>142</v>
      </c>
      <c r="CO28" s="4"/>
      <c r="CP28" s="8"/>
      <c r="CQ28" s="4">
        <v>1</v>
      </c>
      <c r="CR28" s="8">
        <v>509.99</v>
      </c>
      <c r="CS28" s="7">
        <v>-1</v>
      </c>
      <c r="CT28" s="7">
        <v>-1</v>
      </c>
      <c r="CU28" s="2" t="s">
        <v>148</v>
      </c>
      <c r="CV28" s="2" t="s">
        <v>139</v>
      </c>
      <c r="CW28" s="2" t="s">
        <v>171</v>
      </c>
      <c r="CX28" s="2" t="s">
        <v>201</v>
      </c>
      <c r="CY28" s="2" t="s">
        <v>151</v>
      </c>
      <c r="CZ28" s="2" t="s">
        <v>151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142</v>
      </c>
      <c r="DK28" s="2" t="s">
        <v>256</v>
      </c>
      <c r="DL28" s="2" t="s">
        <v>151</v>
      </c>
      <c r="DM28" s="2" t="s">
        <v>151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156</v>
      </c>
      <c r="DX28" s="2" t="s">
        <v>358</v>
      </c>
      <c r="DY28" s="2" t="s">
        <v>151</v>
      </c>
      <c r="DZ28" s="2" t="s">
        <v>151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158</v>
      </c>
      <c r="EK28" s="2" t="s">
        <v>290</v>
      </c>
      <c r="EL28" s="2" t="s">
        <v>151</v>
      </c>
      <c r="EM28" s="2" t="s">
        <v>151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160</v>
      </c>
      <c r="EX28" s="2" t="s">
        <v>359</v>
      </c>
      <c r="EY28" s="2" t="s">
        <v>151</v>
      </c>
      <c r="EZ28" s="2" t="s">
        <v>151</v>
      </c>
      <c r="FA28" s="2" t="s">
        <v>142</v>
      </c>
      <c r="FB28" s="4"/>
      <c r="FC28" s="8"/>
      <c r="FD28" s="4">
        <v>1</v>
      </c>
      <c r="FE28" s="8">
        <v>206.02</v>
      </c>
      <c r="FF28" s="7">
        <v>-1</v>
      </c>
      <c r="FG28" s="7">
        <v>-1</v>
      </c>
      <c r="FH28" s="2" t="s">
        <v>148</v>
      </c>
      <c r="FI28" s="2" t="s">
        <v>139</v>
      </c>
      <c r="FJ28" s="2" t="s">
        <v>171</v>
      </c>
      <c r="FK28" s="2" t="s">
        <v>360</v>
      </c>
      <c r="FL28" s="2" t="s">
        <v>151</v>
      </c>
      <c r="FM28" s="2" t="s">
        <v>151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163</v>
      </c>
      <c r="FX28" s="2" t="s">
        <v>361</v>
      </c>
      <c r="FY28" s="2" t="s">
        <v>151</v>
      </c>
      <c r="FZ28" s="2" t="s">
        <v>151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148</v>
      </c>
      <c r="JI28" s="2" t="s">
        <v>139</v>
      </c>
      <c r="JJ28" s="2" t="s">
        <v>165</v>
      </c>
      <c r="JK28" s="2" t="s">
        <v>142</v>
      </c>
      <c r="JL28" s="2" t="s">
        <v>151</v>
      </c>
      <c r="JM28" s="2" t="s">
        <v>151</v>
      </c>
      <c r="JN28" s="2" t="s">
        <v>142</v>
      </c>
      <c r="JO28" s="4"/>
      <c r="JP28" s="8"/>
      <c r="JQ28" s="4"/>
      <c r="JR28" s="8"/>
      <c r="JS28" s="7"/>
      <c r="JT28" s="7"/>
      <c r="JU28" s="2" t="s">
        <v>142</v>
      </c>
      <c r="JV28" s="2" t="s">
        <v>142</v>
      </c>
      <c r="JW28" s="2" t="s">
        <v>142</v>
      </c>
      <c r="JX28" s="2" t="s">
        <v>142</v>
      </c>
      <c r="JY28" s="2" t="s">
        <v>142</v>
      </c>
      <c r="JZ28" s="2" t="s">
        <v>142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167</v>
      </c>
      <c r="KX28" s="2" t="s">
        <v>362</v>
      </c>
      <c r="KY28" s="2" t="s">
        <v>151</v>
      </c>
      <c r="KZ28" s="2" t="s">
        <v>151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>
        <v>110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363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347</v>
      </c>
      <c r="G29" s="2" t="s">
        <v>347</v>
      </c>
      <c r="H29" s="2" t="s">
        <v>347</v>
      </c>
      <c r="I29" s="2" t="s">
        <v>136</v>
      </c>
      <c r="J29" s="2" t="s">
        <v>183</v>
      </c>
      <c r="K29" s="2" t="s">
        <v>348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322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248</v>
      </c>
      <c r="W29" s="2" t="s">
        <v>145</v>
      </c>
      <c r="X29" s="2" t="s">
        <v>142</v>
      </c>
      <c r="Y29" s="2" t="s">
        <v>171</v>
      </c>
      <c r="Z29" s="4">
        <v>37</v>
      </c>
      <c r="AA29" s="4">
        <f>=ROUNDDOWN(37,0)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/>
      <c r="BJ29" s="4"/>
      <c r="BK29" s="8"/>
      <c r="BL29" s="2" t="s">
        <v>142</v>
      </c>
      <c r="BM29" s="7"/>
      <c r="BN29" s="7"/>
      <c r="BO29" s="4"/>
      <c r="BP29" s="8"/>
      <c r="BQ29" s="4"/>
      <c r="BR29" s="8"/>
      <c r="BS29" s="7"/>
      <c r="BT29" s="7"/>
      <c r="BU29" s="2" t="s">
        <v>148</v>
      </c>
      <c r="BV29" s="2" t="s">
        <v>139</v>
      </c>
      <c r="BW29" s="2" t="s">
        <v>149</v>
      </c>
      <c r="BX29" s="2" t="s">
        <v>364</v>
      </c>
      <c r="BY29" s="2" t="s">
        <v>151</v>
      </c>
      <c r="BZ29" s="2" t="s">
        <v>151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139</v>
      </c>
      <c r="CJ29" s="2" t="s">
        <v>271</v>
      </c>
      <c r="CK29" s="2" t="s">
        <v>365</v>
      </c>
      <c r="CL29" s="2" t="s">
        <v>151</v>
      </c>
      <c r="CM29" s="2" t="s">
        <v>151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139</v>
      </c>
      <c r="CW29" s="2" t="s">
        <v>171</v>
      </c>
      <c r="CX29" s="2" t="s">
        <v>164</v>
      </c>
      <c r="CY29" s="2" t="s">
        <v>151</v>
      </c>
      <c r="CZ29" s="2" t="s">
        <v>151</v>
      </c>
      <c r="DA29" s="2" t="s">
        <v>142</v>
      </c>
      <c r="DB29" s="4"/>
      <c r="DC29" s="8"/>
      <c r="DD29" s="4"/>
      <c r="DE29" s="8"/>
      <c r="DF29" s="7"/>
      <c r="DG29" s="7"/>
      <c r="DH29" s="2" t="s">
        <v>234</v>
      </c>
      <c r="DI29" s="2" t="s">
        <v>139</v>
      </c>
      <c r="DJ29" s="2" t="s">
        <v>142</v>
      </c>
      <c r="DK29" s="2" t="s">
        <v>142</v>
      </c>
      <c r="DL29" s="2" t="s">
        <v>151</v>
      </c>
      <c r="DM29" s="2" t="s">
        <v>151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139</v>
      </c>
      <c r="DW29" s="2" t="s">
        <v>156</v>
      </c>
      <c r="DX29" s="2" t="s">
        <v>142</v>
      </c>
      <c r="DY29" s="2" t="s">
        <v>151</v>
      </c>
      <c r="DZ29" s="2" t="s">
        <v>151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158</v>
      </c>
      <c r="EK29" s="2" t="s">
        <v>262</v>
      </c>
      <c r="EL29" s="2" t="s">
        <v>151</v>
      </c>
      <c r="EM29" s="2" t="s">
        <v>151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366</v>
      </c>
      <c r="EX29" s="2" t="s">
        <v>367</v>
      </c>
      <c r="EY29" s="2" t="s">
        <v>151</v>
      </c>
      <c r="EZ29" s="2" t="s">
        <v>151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171</v>
      </c>
      <c r="FK29" s="2" t="s">
        <v>343</v>
      </c>
      <c r="FL29" s="2" t="s">
        <v>151</v>
      </c>
      <c r="FM29" s="2" t="s">
        <v>151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163</v>
      </c>
      <c r="FX29" s="2" t="s">
        <v>142</v>
      </c>
      <c r="FY29" s="2" t="s">
        <v>151</v>
      </c>
      <c r="FZ29" s="2" t="s">
        <v>151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148</v>
      </c>
      <c r="JI29" s="2" t="s">
        <v>139</v>
      </c>
      <c r="JJ29" s="2" t="s">
        <v>194</v>
      </c>
      <c r="JK29" s="2" t="s">
        <v>142</v>
      </c>
      <c r="JL29" s="2" t="s">
        <v>151</v>
      </c>
      <c r="JM29" s="2" t="s">
        <v>151</v>
      </c>
      <c r="JN29" s="2" t="s">
        <v>142</v>
      </c>
      <c r="JO29" s="4"/>
      <c r="JP29" s="8"/>
      <c r="JQ29" s="4"/>
      <c r="JR29" s="8"/>
      <c r="JS29" s="7"/>
      <c r="JT29" s="7"/>
      <c r="JU29" s="2" t="s">
        <v>142</v>
      </c>
      <c r="JV29" s="2" t="s">
        <v>142</v>
      </c>
      <c r="JW29" s="2" t="s">
        <v>142</v>
      </c>
      <c r="JX29" s="2" t="s">
        <v>142</v>
      </c>
      <c r="JY29" s="2" t="s">
        <v>142</v>
      </c>
      <c r="JZ29" s="2" t="s">
        <v>142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167</v>
      </c>
      <c r="KX29" s="2" t="s">
        <v>142</v>
      </c>
      <c r="KY29" s="2" t="s">
        <v>151</v>
      </c>
      <c r="KZ29" s="2" t="s">
        <v>151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>
        <v>37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368</v>
      </c>
      <c r="B30" s="2" t="s">
        <v>131</v>
      </c>
      <c r="C30" s="2" t="s">
        <v>132</v>
      </c>
      <c r="D30" s="2" t="s">
        <v>369</v>
      </c>
      <c r="E30" s="2" t="s">
        <v>370</v>
      </c>
      <c r="F30" s="2" t="s">
        <v>371</v>
      </c>
      <c r="G30" s="2" t="s">
        <v>371</v>
      </c>
      <c r="H30" s="2" t="s">
        <v>371</v>
      </c>
      <c r="I30" s="2" t="s">
        <v>372</v>
      </c>
      <c r="J30" s="2" t="s">
        <v>373</v>
      </c>
      <c r="K30" s="2" t="s">
        <v>374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283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375</v>
      </c>
      <c r="V30" s="2" t="s">
        <v>376</v>
      </c>
      <c r="W30" s="2" t="s">
        <v>145</v>
      </c>
      <c r="X30" s="2" t="s">
        <v>142</v>
      </c>
      <c r="Y30" s="2" t="s">
        <v>179</v>
      </c>
      <c r="Z30" s="4">
        <v>114</v>
      </c>
      <c r="AA30" s="4">
        <f>=ROUNDDOWN(34.5454545454545,0)</f>
      </c>
      <c r="AB30" s="5">
        <v>3.3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5</v>
      </c>
      <c r="AQ30" s="8">
        <v>268.52</v>
      </c>
      <c r="AR30" s="4">
        <v>6</v>
      </c>
      <c r="AS30" s="8">
        <v>234.46</v>
      </c>
      <c r="AT30" s="7">
        <v>-0.1667</v>
      </c>
      <c r="AU30" s="7">
        <v>0.1453</v>
      </c>
      <c r="AV30" s="4">
        <v>5</v>
      </c>
      <c r="AW30" s="8">
        <v>268.52</v>
      </c>
      <c r="AX30" s="4">
        <v>6</v>
      </c>
      <c r="AY30" s="8">
        <v>234.46</v>
      </c>
      <c r="AZ30" s="7">
        <v>-0.1667</v>
      </c>
      <c r="BA30" s="7">
        <v>0.1453</v>
      </c>
      <c r="BB30" s="7">
        <v>1</v>
      </c>
      <c r="BC30" s="4">
        <v>11</v>
      </c>
      <c r="BD30" s="8">
        <v>555.88</v>
      </c>
      <c r="BE30" s="4">
        <v>13</v>
      </c>
      <c r="BF30" s="8">
        <v>599.61</v>
      </c>
      <c r="BG30" s="7">
        <v>-0.1538</v>
      </c>
      <c r="BH30" s="7">
        <v>-0.0729</v>
      </c>
      <c r="BI30" s="7">
        <v>0.4831</v>
      </c>
      <c r="BJ30" s="4">
        <v>5</v>
      </c>
      <c r="BK30" s="8">
        <v>268.52</v>
      </c>
      <c r="BL30" s="2" t="s">
        <v>377</v>
      </c>
      <c r="BM30" s="7">
        <v>1</v>
      </c>
      <c r="BN30" s="7">
        <v>1</v>
      </c>
      <c r="BO30" s="4">
        <v>2</v>
      </c>
      <c r="BP30" s="8">
        <v>64.84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149</v>
      </c>
      <c r="BX30" s="2" t="s">
        <v>335</v>
      </c>
      <c r="BY30" s="2" t="s">
        <v>151</v>
      </c>
      <c r="BZ30" s="2" t="s">
        <v>151</v>
      </c>
      <c r="CA30" s="2" t="s">
        <v>142</v>
      </c>
      <c r="CB30" s="4">
        <v>1</v>
      </c>
      <c r="CC30" s="8">
        <v>43.54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378</v>
      </c>
      <c r="CK30" s="2" t="s">
        <v>379</v>
      </c>
      <c r="CL30" s="2" t="s">
        <v>151</v>
      </c>
      <c r="CM30" s="2" t="s">
        <v>151</v>
      </c>
      <c r="CN30" s="2" t="s">
        <v>142</v>
      </c>
      <c r="CO30" s="4">
        <v>2</v>
      </c>
      <c r="CP30" s="8">
        <v>160.14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197</v>
      </c>
      <c r="CX30" s="2" t="s">
        <v>380</v>
      </c>
      <c r="CY30" s="2" t="s">
        <v>151</v>
      </c>
      <c r="CZ30" s="2" t="s">
        <v>151</v>
      </c>
      <c r="DA30" s="2" t="s">
        <v>142</v>
      </c>
      <c r="DB30" s="4"/>
      <c r="DC30" s="8"/>
      <c r="DD30" s="4"/>
      <c r="DE30" s="8"/>
      <c r="DF30" s="7"/>
      <c r="DG30" s="7"/>
      <c r="DH30" s="2" t="s">
        <v>148</v>
      </c>
      <c r="DI30" s="2" t="s">
        <v>139</v>
      </c>
      <c r="DJ30" s="2" t="s">
        <v>142</v>
      </c>
      <c r="DK30" s="2" t="s">
        <v>381</v>
      </c>
      <c r="DL30" s="2" t="s">
        <v>151</v>
      </c>
      <c r="DM30" s="2" t="s">
        <v>151</v>
      </c>
      <c r="DN30" s="2" t="s">
        <v>142</v>
      </c>
      <c r="DO30" s="4"/>
      <c r="DP30" s="8"/>
      <c r="DQ30" s="4">
        <v>2</v>
      </c>
      <c r="DR30" s="8">
        <v>80.06</v>
      </c>
      <c r="DS30" s="7">
        <v>-1</v>
      </c>
      <c r="DT30" s="7">
        <v>-1</v>
      </c>
      <c r="DU30" s="2" t="s">
        <v>148</v>
      </c>
      <c r="DV30" s="2" t="s">
        <v>139</v>
      </c>
      <c r="DW30" s="2" t="s">
        <v>156</v>
      </c>
      <c r="DX30" s="2" t="s">
        <v>289</v>
      </c>
      <c r="DY30" s="2" t="s">
        <v>151</v>
      </c>
      <c r="DZ30" s="2" t="s">
        <v>151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382</v>
      </c>
      <c r="EK30" s="2" t="s">
        <v>290</v>
      </c>
      <c r="EL30" s="2" t="s">
        <v>151</v>
      </c>
      <c r="EM30" s="2" t="s">
        <v>151</v>
      </c>
      <c r="EN30" s="2" t="s">
        <v>142</v>
      </c>
      <c r="EO30" s="4"/>
      <c r="EP30" s="8"/>
      <c r="EQ30" s="4">
        <v>4</v>
      </c>
      <c r="ER30" s="8">
        <v>154.4</v>
      </c>
      <c r="ES30" s="7">
        <v>-1</v>
      </c>
      <c r="ET30" s="7">
        <v>-1</v>
      </c>
      <c r="EU30" s="2" t="s">
        <v>148</v>
      </c>
      <c r="EV30" s="2" t="s">
        <v>139</v>
      </c>
      <c r="EW30" s="2" t="s">
        <v>218</v>
      </c>
      <c r="EX30" s="2" t="s">
        <v>383</v>
      </c>
      <c r="EY30" s="2" t="s">
        <v>151</v>
      </c>
      <c r="EZ30" s="2" t="s">
        <v>151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197</v>
      </c>
      <c r="FK30" s="2" t="s">
        <v>150</v>
      </c>
      <c r="FL30" s="2" t="s">
        <v>151</v>
      </c>
      <c r="FM30" s="2" t="s">
        <v>151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384</v>
      </c>
      <c r="FX30" s="2" t="s">
        <v>243</v>
      </c>
      <c r="FY30" s="2" t="s">
        <v>151</v>
      </c>
      <c r="FZ30" s="2" t="s">
        <v>151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148</v>
      </c>
      <c r="JI30" s="2" t="s">
        <v>139</v>
      </c>
      <c r="JJ30" s="2" t="s">
        <v>194</v>
      </c>
      <c r="JK30" s="2" t="s">
        <v>142</v>
      </c>
      <c r="JL30" s="2" t="s">
        <v>151</v>
      </c>
      <c r="JM30" s="2" t="s">
        <v>151</v>
      </c>
      <c r="JN30" s="2" t="s">
        <v>142</v>
      </c>
      <c r="JO30" s="4"/>
      <c r="JP30" s="8"/>
      <c r="JQ30" s="4"/>
      <c r="JR30" s="8"/>
      <c r="JS30" s="7"/>
      <c r="JT30" s="7"/>
      <c r="JU30" s="2" t="s">
        <v>142</v>
      </c>
      <c r="JV30" s="2" t="s">
        <v>142</v>
      </c>
      <c r="JW30" s="2" t="s">
        <v>142</v>
      </c>
      <c r="JX30" s="2" t="s">
        <v>142</v>
      </c>
      <c r="JY30" s="2" t="s">
        <v>142</v>
      </c>
      <c r="JZ30" s="2" t="s">
        <v>142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385</v>
      </c>
      <c r="KX30" s="2" t="s">
        <v>386</v>
      </c>
      <c r="KY30" s="2" t="s">
        <v>151</v>
      </c>
      <c r="KZ30" s="2" t="s">
        <v>151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>
        <v>114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387</v>
      </c>
      <c r="B31" s="2" t="s">
        <v>131</v>
      </c>
      <c r="C31" s="2" t="s">
        <v>132</v>
      </c>
      <c r="D31" s="2" t="s">
        <v>369</v>
      </c>
      <c r="E31" s="2" t="s">
        <v>370</v>
      </c>
      <c r="F31" s="2" t="s">
        <v>371</v>
      </c>
      <c r="G31" s="2" t="s">
        <v>371</v>
      </c>
      <c r="H31" s="2" t="s">
        <v>371</v>
      </c>
      <c r="I31" s="2" t="s">
        <v>372</v>
      </c>
      <c r="J31" s="2" t="s">
        <v>373</v>
      </c>
      <c r="K31" s="2" t="s">
        <v>388</v>
      </c>
      <c r="L31" s="3">
        <v>37.83</v>
      </c>
      <c r="M31" s="3">
        <v>39.72</v>
      </c>
      <c r="N31" s="3">
        <v>124.99</v>
      </c>
      <c r="O31" s="2" t="s">
        <v>139</v>
      </c>
      <c r="P31" s="2" t="s">
        <v>283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375</v>
      </c>
      <c r="V31" s="2" t="s">
        <v>376</v>
      </c>
      <c r="W31" s="2" t="s">
        <v>145</v>
      </c>
      <c r="X31" s="2" t="s">
        <v>142</v>
      </c>
      <c r="Y31" s="2" t="s">
        <v>179</v>
      </c>
      <c r="Z31" s="4">
        <v>20</v>
      </c>
      <c r="AA31" s="4">
        <f>=ROUNDDOWN(7.14285714285714,0)</f>
      </c>
      <c r="AB31" s="5">
        <v>2.8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2</v>
      </c>
      <c r="AQ31" s="8">
        <v>160.14</v>
      </c>
      <c r="AR31" s="4">
        <v>1</v>
      </c>
      <c r="AS31" s="8">
        <v>93.49</v>
      </c>
      <c r="AT31" s="7">
        <v>1</v>
      </c>
      <c r="AU31" s="7">
        <v>0.7129</v>
      </c>
      <c r="AV31" s="4">
        <v>2</v>
      </c>
      <c r="AW31" s="8">
        <v>160.14</v>
      </c>
      <c r="AX31" s="4">
        <v>1</v>
      </c>
      <c r="AY31" s="8">
        <v>93.49</v>
      </c>
      <c r="AZ31" s="7">
        <v>1</v>
      </c>
      <c r="BA31" s="7">
        <v>0.7129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0.2881</v>
      </c>
      <c r="BJ31" s="4">
        <v>2</v>
      </c>
      <c r="BK31" s="8">
        <v>160.14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149</v>
      </c>
      <c r="BX31" s="2" t="s">
        <v>389</v>
      </c>
      <c r="BY31" s="2" t="s">
        <v>151</v>
      </c>
      <c r="BZ31" s="2" t="s">
        <v>151</v>
      </c>
      <c r="CA31" s="2" t="s">
        <v>142</v>
      </c>
      <c r="CB31" s="4"/>
      <c r="CC31" s="8"/>
      <c r="CD31" s="4"/>
      <c r="CE31" s="8"/>
      <c r="CF31" s="7"/>
      <c r="CG31" s="7"/>
      <c r="CH31" s="2" t="s">
        <v>148</v>
      </c>
      <c r="CI31" s="2" t="s">
        <v>139</v>
      </c>
      <c r="CJ31" s="2" t="s">
        <v>378</v>
      </c>
      <c r="CK31" s="2" t="s">
        <v>326</v>
      </c>
      <c r="CL31" s="2" t="s">
        <v>151</v>
      </c>
      <c r="CM31" s="2" t="s">
        <v>151</v>
      </c>
      <c r="CN31" s="2" t="s">
        <v>142</v>
      </c>
      <c r="CO31" s="4">
        <v>2</v>
      </c>
      <c r="CP31" s="8">
        <v>160.14</v>
      </c>
      <c r="CQ31" s="4">
        <v>1</v>
      </c>
      <c r="CR31" s="8">
        <v>93.49</v>
      </c>
      <c r="CS31" s="7">
        <v>1</v>
      </c>
      <c r="CT31" s="7">
        <v>0.7129</v>
      </c>
      <c r="CU31" s="2" t="s">
        <v>148</v>
      </c>
      <c r="CV31" s="2" t="s">
        <v>139</v>
      </c>
      <c r="CW31" s="2" t="s">
        <v>179</v>
      </c>
      <c r="CX31" s="2" t="s">
        <v>329</v>
      </c>
      <c r="CY31" s="2" t="s">
        <v>151</v>
      </c>
      <c r="CZ31" s="2" t="s">
        <v>151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142</v>
      </c>
      <c r="DK31" s="2" t="s">
        <v>390</v>
      </c>
      <c r="DL31" s="2" t="s">
        <v>151</v>
      </c>
      <c r="DM31" s="2" t="s">
        <v>151</v>
      </c>
      <c r="DN31" s="2" t="s">
        <v>142</v>
      </c>
      <c r="DO31" s="4"/>
      <c r="DP31" s="8"/>
      <c r="DQ31" s="4"/>
      <c r="DR31" s="8"/>
      <c r="DS31" s="7"/>
      <c r="DT31" s="7"/>
      <c r="DU31" s="2" t="s">
        <v>148</v>
      </c>
      <c r="DV31" s="2" t="s">
        <v>139</v>
      </c>
      <c r="DW31" s="2" t="s">
        <v>156</v>
      </c>
      <c r="DX31" s="2" t="s">
        <v>391</v>
      </c>
      <c r="DY31" s="2" t="s">
        <v>151</v>
      </c>
      <c r="DZ31" s="2" t="s">
        <v>151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382</v>
      </c>
      <c r="EK31" s="2" t="s">
        <v>392</v>
      </c>
      <c r="EL31" s="2" t="s">
        <v>151</v>
      </c>
      <c r="EM31" s="2" t="s">
        <v>151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218</v>
      </c>
      <c r="EX31" s="2" t="s">
        <v>142</v>
      </c>
      <c r="EY31" s="2" t="s">
        <v>151</v>
      </c>
      <c r="EZ31" s="2" t="s">
        <v>151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197</v>
      </c>
      <c r="FK31" s="2" t="s">
        <v>179</v>
      </c>
      <c r="FL31" s="2" t="s">
        <v>151</v>
      </c>
      <c r="FM31" s="2" t="s">
        <v>151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384</v>
      </c>
      <c r="FX31" s="2" t="s">
        <v>142</v>
      </c>
      <c r="FY31" s="2" t="s">
        <v>151</v>
      </c>
      <c r="FZ31" s="2" t="s">
        <v>151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148</v>
      </c>
      <c r="JI31" s="2" t="s">
        <v>139</v>
      </c>
      <c r="JJ31" s="2" t="s">
        <v>194</v>
      </c>
      <c r="JK31" s="2" t="s">
        <v>142</v>
      </c>
      <c r="JL31" s="2" t="s">
        <v>151</v>
      </c>
      <c r="JM31" s="2" t="s">
        <v>151</v>
      </c>
      <c r="JN31" s="2" t="s">
        <v>142</v>
      </c>
      <c r="JO31" s="4"/>
      <c r="JP31" s="8"/>
      <c r="JQ31" s="4"/>
      <c r="JR31" s="8"/>
      <c r="JS31" s="7"/>
      <c r="JT31" s="7"/>
      <c r="JU31" s="2" t="s">
        <v>142</v>
      </c>
      <c r="JV31" s="2" t="s">
        <v>142</v>
      </c>
      <c r="JW31" s="2" t="s">
        <v>142</v>
      </c>
      <c r="JX31" s="2" t="s">
        <v>142</v>
      </c>
      <c r="JY31" s="2" t="s">
        <v>142</v>
      </c>
      <c r="JZ31" s="2" t="s">
        <v>142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385</v>
      </c>
      <c r="KX31" s="2" t="s">
        <v>386</v>
      </c>
      <c r="KY31" s="2" t="s">
        <v>151</v>
      </c>
      <c r="KZ31" s="2" t="s">
        <v>151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>
        <v>20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393</v>
      </c>
      <c r="B32" s="2" t="s">
        <v>131</v>
      </c>
      <c r="C32" s="2" t="s">
        <v>132</v>
      </c>
      <c r="D32" s="2" t="s">
        <v>369</v>
      </c>
      <c r="E32" s="2" t="s">
        <v>370</v>
      </c>
      <c r="F32" s="2" t="s">
        <v>371</v>
      </c>
      <c r="G32" s="2" t="s">
        <v>371</v>
      </c>
      <c r="H32" s="2" t="s">
        <v>371</v>
      </c>
      <c r="I32" s="2" t="s">
        <v>372</v>
      </c>
      <c r="J32" s="2" t="s">
        <v>373</v>
      </c>
      <c r="K32" s="2" t="s">
        <v>196</v>
      </c>
      <c r="L32" s="3">
        <v>34.04</v>
      </c>
      <c r="M32" s="3">
        <v>35.74</v>
      </c>
      <c r="N32" s="3">
        <v>109.99</v>
      </c>
      <c r="O32" s="2" t="s">
        <v>394</v>
      </c>
      <c r="P32" s="2" t="s">
        <v>322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375</v>
      </c>
      <c r="V32" s="2" t="s">
        <v>376</v>
      </c>
      <c r="W32" s="2" t="s">
        <v>145</v>
      </c>
      <c r="X32" s="2" t="s">
        <v>142</v>
      </c>
      <c r="Y32" s="2" t="s">
        <v>179</v>
      </c>
      <c r="Z32" s="4">
        <v>70</v>
      </c>
      <c r="AA32" s="4">
        <f>=ROUNDDOWN(35,0)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4</v>
      </c>
      <c r="AQ32" s="8">
        <v>127.22</v>
      </c>
      <c r="AR32" s="4">
        <v>2</v>
      </c>
      <c r="AS32" s="8">
        <v>77.2</v>
      </c>
      <c r="AT32" s="7">
        <v>1</v>
      </c>
      <c r="AU32" s="7">
        <v>0.6479</v>
      </c>
      <c r="AV32" s="4">
        <v>4</v>
      </c>
      <c r="AW32" s="8">
        <v>127.22</v>
      </c>
      <c r="AX32" s="4">
        <v>2</v>
      </c>
      <c r="AY32" s="8">
        <v>77.2</v>
      </c>
      <c r="AZ32" s="7">
        <v>1</v>
      </c>
      <c r="BA32" s="7">
        <v>0.6479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0.2289</v>
      </c>
      <c r="BJ32" s="4">
        <v>4</v>
      </c>
      <c r="BK32" s="8">
        <v>127.22</v>
      </c>
      <c r="BL32" s="2" t="s">
        <v>395</v>
      </c>
      <c r="BM32" s="7">
        <v>1</v>
      </c>
      <c r="BN32" s="7">
        <v>1</v>
      </c>
      <c r="BO32" s="4">
        <v>2</v>
      </c>
      <c r="BP32" s="8">
        <v>50.02</v>
      </c>
      <c r="BQ32" s="4"/>
      <c r="BR32" s="8"/>
      <c r="BS32" s="7"/>
      <c r="BT32" s="7"/>
      <c r="BU32" s="2" t="s">
        <v>148</v>
      </c>
      <c r="BV32" s="2" t="s">
        <v>139</v>
      </c>
      <c r="BW32" s="2" t="s">
        <v>149</v>
      </c>
      <c r="BX32" s="2" t="s">
        <v>396</v>
      </c>
      <c r="BY32" s="2" t="s">
        <v>151</v>
      </c>
      <c r="BZ32" s="2" t="s">
        <v>151</v>
      </c>
      <c r="CA32" s="2" t="s">
        <v>142</v>
      </c>
      <c r="CB32" s="4">
        <v>2</v>
      </c>
      <c r="CC32" s="8">
        <v>77.2</v>
      </c>
      <c r="CD32" s="4"/>
      <c r="CE32" s="8"/>
      <c r="CF32" s="7"/>
      <c r="CG32" s="7"/>
      <c r="CH32" s="2" t="s">
        <v>148</v>
      </c>
      <c r="CI32" s="2" t="s">
        <v>139</v>
      </c>
      <c r="CJ32" s="2" t="s">
        <v>378</v>
      </c>
      <c r="CK32" s="2" t="s">
        <v>397</v>
      </c>
      <c r="CL32" s="2" t="s">
        <v>151</v>
      </c>
      <c r="CM32" s="2" t="s">
        <v>151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179</v>
      </c>
      <c r="CX32" s="2" t="s">
        <v>398</v>
      </c>
      <c r="CY32" s="2" t="s">
        <v>151</v>
      </c>
      <c r="CZ32" s="2" t="s">
        <v>151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142</v>
      </c>
      <c r="DK32" s="2" t="s">
        <v>276</v>
      </c>
      <c r="DL32" s="2" t="s">
        <v>151</v>
      </c>
      <c r="DM32" s="2" t="s">
        <v>151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156</v>
      </c>
      <c r="DX32" s="2" t="s">
        <v>399</v>
      </c>
      <c r="DY32" s="2" t="s">
        <v>151</v>
      </c>
      <c r="DZ32" s="2" t="s">
        <v>151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382</v>
      </c>
      <c r="EK32" s="2" t="s">
        <v>251</v>
      </c>
      <c r="EL32" s="2" t="s">
        <v>151</v>
      </c>
      <c r="EM32" s="2" t="s">
        <v>151</v>
      </c>
      <c r="EN32" s="2" t="s">
        <v>142</v>
      </c>
      <c r="EO32" s="4"/>
      <c r="EP32" s="8"/>
      <c r="EQ32" s="4">
        <v>2</v>
      </c>
      <c r="ER32" s="8">
        <v>77.2</v>
      </c>
      <c r="ES32" s="7">
        <v>-1</v>
      </c>
      <c r="ET32" s="7">
        <v>-1</v>
      </c>
      <c r="EU32" s="2" t="s">
        <v>148</v>
      </c>
      <c r="EV32" s="2" t="s">
        <v>139</v>
      </c>
      <c r="EW32" s="2" t="s">
        <v>218</v>
      </c>
      <c r="EX32" s="2" t="s">
        <v>400</v>
      </c>
      <c r="EY32" s="2" t="s">
        <v>151</v>
      </c>
      <c r="EZ32" s="2" t="s">
        <v>151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197</v>
      </c>
      <c r="FK32" s="2" t="s">
        <v>401</v>
      </c>
      <c r="FL32" s="2" t="s">
        <v>151</v>
      </c>
      <c r="FM32" s="2" t="s">
        <v>151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384</v>
      </c>
      <c r="FX32" s="2" t="s">
        <v>142</v>
      </c>
      <c r="FY32" s="2" t="s">
        <v>151</v>
      </c>
      <c r="FZ32" s="2" t="s">
        <v>151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148</v>
      </c>
      <c r="JI32" s="2" t="s">
        <v>139</v>
      </c>
      <c r="JJ32" s="2" t="s">
        <v>194</v>
      </c>
      <c r="JK32" s="2" t="s">
        <v>142</v>
      </c>
      <c r="JL32" s="2" t="s">
        <v>151</v>
      </c>
      <c r="JM32" s="2" t="s">
        <v>151</v>
      </c>
      <c r="JN32" s="2" t="s">
        <v>142</v>
      </c>
      <c r="JO32" s="4"/>
      <c r="JP32" s="8"/>
      <c r="JQ32" s="4"/>
      <c r="JR32" s="8"/>
      <c r="JS32" s="7"/>
      <c r="JT32" s="7"/>
      <c r="JU32" s="2" t="s">
        <v>142</v>
      </c>
      <c r="JV32" s="2" t="s">
        <v>142</v>
      </c>
      <c r="JW32" s="2" t="s">
        <v>142</v>
      </c>
      <c r="JX32" s="2" t="s">
        <v>142</v>
      </c>
      <c r="JY32" s="2" t="s">
        <v>142</v>
      </c>
      <c r="JZ32" s="2" t="s">
        <v>142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385</v>
      </c>
      <c r="KX32" s="2" t="s">
        <v>344</v>
      </c>
      <c r="KY32" s="2" t="s">
        <v>151</v>
      </c>
      <c r="KZ32" s="2" t="s">
        <v>151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>
        <v>70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402</v>
      </c>
      <c r="B33" s="2" t="s">
        <v>131</v>
      </c>
      <c r="C33" s="2" t="s">
        <v>132</v>
      </c>
      <c r="D33" s="2" t="s">
        <v>369</v>
      </c>
      <c r="E33" s="2" t="s">
        <v>370</v>
      </c>
      <c r="F33" s="2" t="s">
        <v>371</v>
      </c>
      <c r="G33" s="2" t="s">
        <v>371</v>
      </c>
      <c r="H33" s="2" t="s">
        <v>371</v>
      </c>
      <c r="I33" s="2" t="s">
        <v>372</v>
      </c>
      <c r="J33" s="2" t="s">
        <v>373</v>
      </c>
      <c r="K33" s="2" t="s">
        <v>282</v>
      </c>
      <c r="L33" s="3">
        <v>34.04</v>
      </c>
      <c r="M33" s="3">
        <v>35.74</v>
      </c>
      <c r="N33" s="3">
        <v>109.99</v>
      </c>
      <c r="O33" s="2" t="s">
        <v>321</v>
      </c>
      <c r="P33" s="2" t="s">
        <v>322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375</v>
      </c>
      <c r="V33" s="2" t="s">
        <v>376</v>
      </c>
      <c r="W33" s="2" t="s">
        <v>145</v>
      </c>
      <c r="X33" s="2" t="s">
        <v>142</v>
      </c>
      <c r="Y33" s="2" t="s">
        <v>179</v>
      </c>
      <c r="Z33" s="4"/>
      <c r="AA33" s="4">
        <f>=ROUNDDOWN({0},0)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4</v>
      </c>
      <c r="AS33" s="8">
        <v>194.46</v>
      </c>
      <c r="AT33" s="7">
        <v>-1</v>
      </c>
      <c r="AU33" s="7">
        <v>-1</v>
      </c>
      <c r="AV33" s="4"/>
      <c r="AW33" s="8"/>
      <c r="AX33" s="4">
        <v>4</v>
      </c>
      <c r="AY33" s="8">
        <v>194.46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403</v>
      </c>
      <c r="BM33" s="7"/>
      <c r="BN33" s="7"/>
      <c r="BO33" s="4"/>
      <c r="BP33" s="8"/>
      <c r="BQ33" s="4">
        <v>1</v>
      </c>
      <c r="BR33" s="8">
        <v>21.44</v>
      </c>
      <c r="BS33" s="7">
        <v>-1</v>
      </c>
      <c r="BT33" s="7">
        <v>-1</v>
      </c>
      <c r="BU33" s="2" t="s">
        <v>148</v>
      </c>
      <c r="BV33" s="2" t="s">
        <v>324</v>
      </c>
      <c r="BW33" s="2" t="s">
        <v>149</v>
      </c>
      <c r="BX33" s="2" t="s">
        <v>404</v>
      </c>
      <c r="BY33" s="2" t="s">
        <v>151</v>
      </c>
      <c r="BZ33" s="2" t="s">
        <v>151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324</v>
      </c>
      <c r="CJ33" s="2" t="s">
        <v>378</v>
      </c>
      <c r="CK33" s="2" t="s">
        <v>275</v>
      </c>
      <c r="CL33" s="2" t="s">
        <v>151</v>
      </c>
      <c r="CM33" s="2" t="s">
        <v>151</v>
      </c>
      <c r="CN33" s="2" t="s">
        <v>142</v>
      </c>
      <c r="CO33" s="4"/>
      <c r="CP33" s="8"/>
      <c r="CQ33" s="4">
        <v>1</v>
      </c>
      <c r="CR33" s="8">
        <v>93.49</v>
      </c>
      <c r="CS33" s="7">
        <v>-1</v>
      </c>
      <c r="CT33" s="7">
        <v>-1</v>
      </c>
      <c r="CU33" s="2" t="s">
        <v>148</v>
      </c>
      <c r="CV33" s="2" t="s">
        <v>324</v>
      </c>
      <c r="CW33" s="2" t="s">
        <v>197</v>
      </c>
      <c r="CX33" s="2" t="s">
        <v>287</v>
      </c>
      <c r="CY33" s="2" t="s">
        <v>151</v>
      </c>
      <c r="CZ33" s="2" t="s">
        <v>151</v>
      </c>
      <c r="DA33" s="2" t="s">
        <v>142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148</v>
      </c>
      <c r="DI33" s="2" t="s">
        <v>324</v>
      </c>
      <c r="DJ33" s="2" t="s">
        <v>142</v>
      </c>
      <c r="DK33" s="2" t="s">
        <v>288</v>
      </c>
      <c r="DL33" s="2" t="s">
        <v>151</v>
      </c>
      <c r="DM33" s="2" t="s">
        <v>151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324</v>
      </c>
      <c r="DW33" s="2" t="s">
        <v>156</v>
      </c>
      <c r="DX33" s="2" t="s">
        <v>358</v>
      </c>
      <c r="DY33" s="2" t="s">
        <v>151</v>
      </c>
      <c r="DZ33" s="2" t="s">
        <v>151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324</v>
      </c>
      <c r="EJ33" s="2" t="s">
        <v>382</v>
      </c>
      <c r="EK33" s="2" t="s">
        <v>405</v>
      </c>
      <c r="EL33" s="2" t="s">
        <v>151</v>
      </c>
      <c r="EM33" s="2" t="s">
        <v>151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324</v>
      </c>
      <c r="EW33" s="2" t="s">
        <v>218</v>
      </c>
      <c r="EX33" s="2" t="s">
        <v>406</v>
      </c>
      <c r="EY33" s="2" t="s">
        <v>151</v>
      </c>
      <c r="EZ33" s="2" t="s">
        <v>151</v>
      </c>
      <c r="FA33" s="2" t="s">
        <v>142</v>
      </c>
      <c r="FB33" s="4"/>
      <c r="FC33" s="8"/>
      <c r="FD33" s="4">
        <v>1</v>
      </c>
      <c r="FE33" s="8">
        <v>40.38</v>
      </c>
      <c r="FF33" s="7">
        <v>-1</v>
      </c>
      <c r="FG33" s="7">
        <v>-1</v>
      </c>
      <c r="FH33" s="2" t="s">
        <v>148</v>
      </c>
      <c r="FI33" s="2" t="s">
        <v>324</v>
      </c>
      <c r="FJ33" s="2" t="s">
        <v>197</v>
      </c>
      <c r="FK33" s="2" t="s">
        <v>401</v>
      </c>
      <c r="FL33" s="2" t="s">
        <v>151</v>
      </c>
      <c r="FM33" s="2" t="s">
        <v>151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324</v>
      </c>
      <c r="FW33" s="2" t="s">
        <v>384</v>
      </c>
      <c r="FX33" s="2" t="s">
        <v>142</v>
      </c>
      <c r="FY33" s="2" t="s">
        <v>151</v>
      </c>
      <c r="FZ33" s="2" t="s">
        <v>151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148</v>
      </c>
      <c r="JI33" s="2" t="s">
        <v>324</v>
      </c>
      <c r="JJ33" s="2" t="s">
        <v>194</v>
      </c>
      <c r="JK33" s="2" t="s">
        <v>142</v>
      </c>
      <c r="JL33" s="2" t="s">
        <v>151</v>
      </c>
      <c r="JM33" s="2" t="s">
        <v>151</v>
      </c>
      <c r="JN33" s="2" t="s">
        <v>142</v>
      </c>
      <c r="JO33" s="4"/>
      <c r="JP33" s="8"/>
      <c r="JQ33" s="4"/>
      <c r="JR33" s="8"/>
      <c r="JS33" s="7"/>
      <c r="JT33" s="7"/>
      <c r="JU33" s="2" t="s">
        <v>142</v>
      </c>
      <c r="JV33" s="2" t="s">
        <v>142</v>
      </c>
      <c r="JW33" s="2" t="s">
        <v>142</v>
      </c>
      <c r="JX33" s="2" t="s">
        <v>142</v>
      </c>
      <c r="JY33" s="2" t="s">
        <v>142</v>
      </c>
      <c r="JZ33" s="2" t="s">
        <v>142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324</v>
      </c>
      <c r="KW33" s="2" t="s">
        <v>385</v>
      </c>
      <c r="KX33" s="2" t="s">
        <v>149</v>
      </c>
      <c r="KY33" s="2" t="s">
        <v>151</v>
      </c>
      <c r="KZ33" s="2" t="s">
        <v>151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407</v>
      </c>
      <c r="B34" s="2" t="s">
        <v>131</v>
      </c>
      <c r="C34" s="2" t="s">
        <v>132</v>
      </c>
      <c r="D34" s="2" t="s">
        <v>369</v>
      </c>
      <c r="E34" s="2" t="s">
        <v>370</v>
      </c>
      <c r="F34" s="2" t="s">
        <v>371</v>
      </c>
      <c r="G34" s="2" t="s">
        <v>371</v>
      </c>
      <c r="H34" s="2" t="s">
        <v>371</v>
      </c>
      <c r="I34" s="2" t="s">
        <v>372</v>
      </c>
      <c r="J34" s="2" t="s">
        <v>373</v>
      </c>
      <c r="K34" s="2" t="s">
        <v>227</v>
      </c>
      <c r="L34" s="3">
        <v>37.83</v>
      </c>
      <c r="M34" s="3">
        <v>39.72</v>
      </c>
      <c r="N34" s="3">
        <v>124.99</v>
      </c>
      <c r="O34" s="2" t="s">
        <v>139</v>
      </c>
      <c r="P34" s="2" t="s">
        <v>283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375</v>
      </c>
      <c r="V34" s="2" t="s">
        <v>376</v>
      </c>
      <c r="W34" s="2" t="s">
        <v>145</v>
      </c>
      <c r="X34" s="2" t="s">
        <v>142</v>
      </c>
      <c r="Y34" s="2" t="s">
        <v>179</v>
      </c>
      <c r="Z34" s="4">
        <v>178</v>
      </c>
      <c r="AA34" s="4">
        <f>=ROUNDDOWN(44.5,0)</f>
      </c>
      <c r="AB34" s="5">
        <v>4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/>
      <c r="BJ34" s="4"/>
      <c r="BK34" s="8"/>
      <c r="BL34" s="2" t="s">
        <v>142</v>
      </c>
      <c r="BM34" s="7"/>
      <c r="BN34" s="7"/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149</v>
      </c>
      <c r="BX34" s="2" t="s">
        <v>408</v>
      </c>
      <c r="BY34" s="2" t="s">
        <v>151</v>
      </c>
      <c r="BZ34" s="2" t="s">
        <v>151</v>
      </c>
      <c r="CA34" s="2" t="s">
        <v>142</v>
      </c>
      <c r="CB34" s="4"/>
      <c r="CC34" s="8"/>
      <c r="CD34" s="4"/>
      <c r="CE34" s="8"/>
      <c r="CF34" s="7"/>
      <c r="CG34" s="7"/>
      <c r="CH34" s="2" t="s">
        <v>148</v>
      </c>
      <c r="CI34" s="2" t="s">
        <v>237</v>
      </c>
      <c r="CJ34" s="2" t="s">
        <v>378</v>
      </c>
      <c r="CK34" s="2" t="s">
        <v>379</v>
      </c>
      <c r="CL34" s="2" t="s">
        <v>151</v>
      </c>
      <c r="CM34" s="2" t="s">
        <v>151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360</v>
      </c>
      <c r="CX34" s="2" t="s">
        <v>162</v>
      </c>
      <c r="CY34" s="2" t="s">
        <v>151</v>
      </c>
      <c r="CZ34" s="2" t="s">
        <v>151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142</v>
      </c>
      <c r="DK34" s="2" t="s">
        <v>409</v>
      </c>
      <c r="DL34" s="2" t="s">
        <v>151</v>
      </c>
      <c r="DM34" s="2" t="s">
        <v>151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156</v>
      </c>
      <c r="DX34" s="2" t="s">
        <v>410</v>
      </c>
      <c r="DY34" s="2" t="s">
        <v>151</v>
      </c>
      <c r="DZ34" s="2" t="s">
        <v>151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382</v>
      </c>
      <c r="EK34" s="2" t="s">
        <v>335</v>
      </c>
      <c r="EL34" s="2" t="s">
        <v>151</v>
      </c>
      <c r="EM34" s="2" t="s">
        <v>151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218</v>
      </c>
      <c r="EX34" s="2" t="s">
        <v>142</v>
      </c>
      <c r="EY34" s="2" t="s">
        <v>151</v>
      </c>
      <c r="EZ34" s="2" t="s">
        <v>151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179</v>
      </c>
      <c r="FK34" s="2" t="s">
        <v>150</v>
      </c>
      <c r="FL34" s="2" t="s">
        <v>151</v>
      </c>
      <c r="FM34" s="2" t="s">
        <v>151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384</v>
      </c>
      <c r="FX34" s="2" t="s">
        <v>411</v>
      </c>
      <c r="FY34" s="2" t="s">
        <v>151</v>
      </c>
      <c r="FZ34" s="2" t="s">
        <v>151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148</v>
      </c>
      <c r="JI34" s="2" t="s">
        <v>139</v>
      </c>
      <c r="JJ34" s="2" t="s">
        <v>194</v>
      </c>
      <c r="JK34" s="2" t="s">
        <v>142</v>
      </c>
      <c r="JL34" s="2" t="s">
        <v>151</v>
      </c>
      <c r="JM34" s="2" t="s">
        <v>151</v>
      </c>
      <c r="JN34" s="2" t="s">
        <v>142</v>
      </c>
      <c r="JO34" s="4"/>
      <c r="JP34" s="8"/>
      <c r="JQ34" s="4"/>
      <c r="JR34" s="8"/>
      <c r="JS34" s="7"/>
      <c r="JT34" s="7"/>
      <c r="JU34" s="2" t="s">
        <v>142</v>
      </c>
      <c r="JV34" s="2" t="s">
        <v>142</v>
      </c>
      <c r="JW34" s="2" t="s">
        <v>142</v>
      </c>
      <c r="JX34" s="2" t="s">
        <v>142</v>
      </c>
      <c r="JY34" s="2" t="s">
        <v>142</v>
      </c>
      <c r="JZ34" s="2" t="s">
        <v>142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385</v>
      </c>
      <c r="KX34" s="2" t="s">
        <v>412</v>
      </c>
      <c r="KY34" s="2" t="s">
        <v>151</v>
      </c>
      <c r="KZ34" s="2" t="s">
        <v>151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>
        <v>55</v>
      </c>
      <c r="PC34" s="4"/>
      <c r="PD34" s="4"/>
      <c r="PE34" s="4">
        <v>123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413</v>
      </c>
      <c r="B35" s="2" t="s">
        <v>131</v>
      </c>
      <c r="C35" s="2" t="s">
        <v>132</v>
      </c>
      <c r="D35" s="2" t="s">
        <v>369</v>
      </c>
      <c r="E35" s="2" t="s">
        <v>370</v>
      </c>
      <c r="F35" s="2" t="s">
        <v>414</v>
      </c>
      <c r="G35" s="2" t="s">
        <v>414</v>
      </c>
      <c r="H35" s="2" t="s">
        <v>414</v>
      </c>
      <c r="I35" s="2" t="s">
        <v>415</v>
      </c>
      <c r="J35" s="2" t="s">
        <v>416</v>
      </c>
      <c r="K35" s="2" t="s">
        <v>227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283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375</v>
      </c>
      <c r="V35" s="2" t="s">
        <v>248</v>
      </c>
      <c r="W35" s="2" t="s">
        <v>145</v>
      </c>
      <c r="X35" s="2" t="s">
        <v>142</v>
      </c>
      <c r="Y35" s="2" t="s">
        <v>179</v>
      </c>
      <c r="Z35" s="4">
        <v>113</v>
      </c>
      <c r="AA35" s="4">
        <f>=ROUNDDOWN(37.6666666666667,0)</f>
      </c>
      <c r="AB35" s="5">
        <v>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3</v>
      </c>
      <c r="AQ35" s="8">
        <v>128.11</v>
      </c>
      <c r="AR35" s="4">
        <v>3</v>
      </c>
      <c r="AS35" s="8">
        <v>109.2</v>
      </c>
      <c r="AT35" s="7"/>
      <c r="AU35" s="7">
        <v>0.1732</v>
      </c>
      <c r="AV35" s="4">
        <v>3</v>
      </c>
      <c r="AW35" s="8">
        <v>128.11</v>
      </c>
      <c r="AX35" s="4">
        <v>3</v>
      </c>
      <c r="AY35" s="8">
        <v>109.2</v>
      </c>
      <c r="AZ35" s="7"/>
      <c r="BA35" s="7">
        <v>0.1732</v>
      </c>
      <c r="BB35" s="7">
        <v>1</v>
      </c>
      <c r="BC35" s="4">
        <v>5</v>
      </c>
      <c r="BD35" s="8">
        <v>217.92</v>
      </c>
      <c r="BE35" s="4">
        <v>18</v>
      </c>
      <c r="BF35" s="8">
        <v>695.48</v>
      </c>
      <c r="BG35" s="7">
        <v>-0.7222</v>
      </c>
      <c r="BH35" s="7">
        <v>-0.6867</v>
      </c>
      <c r="BI35" s="7">
        <v>0.5879</v>
      </c>
      <c r="BJ35" s="4">
        <v>3</v>
      </c>
      <c r="BK35" s="8">
        <v>128.11</v>
      </c>
      <c r="BL35" s="2" t="s">
        <v>417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167</v>
      </c>
      <c r="BX35" s="2" t="s">
        <v>418</v>
      </c>
      <c r="BY35" s="2" t="s">
        <v>151</v>
      </c>
      <c r="BZ35" s="2" t="s">
        <v>151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237</v>
      </c>
      <c r="CJ35" s="2" t="s">
        <v>378</v>
      </c>
      <c r="CK35" s="2" t="s">
        <v>326</v>
      </c>
      <c r="CL35" s="2" t="s">
        <v>151</v>
      </c>
      <c r="CM35" s="2" t="s">
        <v>151</v>
      </c>
      <c r="CN35" s="2" t="s">
        <v>142</v>
      </c>
      <c r="CO35" s="4">
        <v>1</v>
      </c>
      <c r="CP35" s="8">
        <v>45.59</v>
      </c>
      <c r="CQ35" s="4"/>
      <c r="CR35" s="8"/>
      <c r="CS35" s="7"/>
      <c r="CT35" s="7"/>
      <c r="CU35" s="2" t="s">
        <v>148</v>
      </c>
      <c r="CV35" s="2" t="s">
        <v>139</v>
      </c>
      <c r="CW35" s="2" t="s">
        <v>197</v>
      </c>
      <c r="CX35" s="2" t="s">
        <v>343</v>
      </c>
      <c r="CY35" s="2" t="s">
        <v>151</v>
      </c>
      <c r="CZ35" s="2" t="s">
        <v>151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142</v>
      </c>
      <c r="DK35" s="2" t="s">
        <v>419</v>
      </c>
      <c r="DL35" s="2" t="s">
        <v>151</v>
      </c>
      <c r="DM35" s="2" t="s">
        <v>151</v>
      </c>
      <c r="DN35" s="2" t="s">
        <v>142</v>
      </c>
      <c r="DO35" s="4">
        <v>2</v>
      </c>
      <c r="DP35" s="8">
        <v>82.52</v>
      </c>
      <c r="DQ35" s="4">
        <v>3</v>
      </c>
      <c r="DR35" s="8">
        <v>109.2</v>
      </c>
      <c r="DS35" s="7">
        <v>-0.3333</v>
      </c>
      <c r="DT35" s="7">
        <v>-0.2443</v>
      </c>
      <c r="DU35" s="2" t="s">
        <v>148</v>
      </c>
      <c r="DV35" s="2" t="s">
        <v>139</v>
      </c>
      <c r="DW35" s="2" t="s">
        <v>156</v>
      </c>
      <c r="DX35" s="2" t="s">
        <v>399</v>
      </c>
      <c r="DY35" s="2" t="s">
        <v>151</v>
      </c>
      <c r="DZ35" s="2" t="s">
        <v>151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382</v>
      </c>
      <c r="EK35" s="2" t="s">
        <v>420</v>
      </c>
      <c r="EL35" s="2" t="s">
        <v>151</v>
      </c>
      <c r="EM35" s="2" t="s">
        <v>151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218</v>
      </c>
      <c r="EX35" s="2" t="s">
        <v>421</v>
      </c>
      <c r="EY35" s="2" t="s">
        <v>151</v>
      </c>
      <c r="EZ35" s="2" t="s">
        <v>151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197</v>
      </c>
      <c r="FK35" s="2" t="s">
        <v>422</v>
      </c>
      <c r="FL35" s="2" t="s">
        <v>151</v>
      </c>
      <c r="FM35" s="2" t="s">
        <v>151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384</v>
      </c>
      <c r="FX35" s="2" t="s">
        <v>243</v>
      </c>
      <c r="FY35" s="2" t="s">
        <v>151</v>
      </c>
      <c r="FZ35" s="2" t="s">
        <v>151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148</v>
      </c>
      <c r="JI35" s="2" t="s">
        <v>139</v>
      </c>
      <c r="JJ35" s="2" t="s">
        <v>194</v>
      </c>
      <c r="JK35" s="2" t="s">
        <v>142</v>
      </c>
      <c r="JL35" s="2" t="s">
        <v>151</v>
      </c>
      <c r="JM35" s="2" t="s">
        <v>151</v>
      </c>
      <c r="JN35" s="2" t="s">
        <v>142</v>
      </c>
      <c r="JO35" s="4"/>
      <c r="JP35" s="8"/>
      <c r="JQ35" s="4"/>
      <c r="JR35" s="8"/>
      <c r="JS35" s="7"/>
      <c r="JT35" s="7"/>
      <c r="JU35" s="2" t="s">
        <v>142</v>
      </c>
      <c r="JV35" s="2" t="s">
        <v>142</v>
      </c>
      <c r="JW35" s="2" t="s">
        <v>142</v>
      </c>
      <c r="JX35" s="2" t="s">
        <v>142</v>
      </c>
      <c r="JY35" s="2" t="s">
        <v>142</v>
      </c>
      <c r="JZ35" s="2" t="s">
        <v>142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385</v>
      </c>
      <c r="KX35" s="2" t="s">
        <v>142</v>
      </c>
      <c r="KY35" s="2" t="s">
        <v>151</v>
      </c>
      <c r="KZ35" s="2" t="s">
        <v>151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>
        <v>113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423</v>
      </c>
      <c r="B36" s="2" t="s">
        <v>131</v>
      </c>
      <c r="C36" s="2" t="s">
        <v>132</v>
      </c>
      <c r="D36" s="2" t="s">
        <v>369</v>
      </c>
      <c r="E36" s="2" t="s">
        <v>370</v>
      </c>
      <c r="F36" s="2" t="s">
        <v>414</v>
      </c>
      <c r="G36" s="2" t="s">
        <v>414</v>
      </c>
      <c r="H36" s="2" t="s">
        <v>414</v>
      </c>
      <c r="I36" s="2" t="s">
        <v>415</v>
      </c>
      <c r="J36" s="2" t="s">
        <v>416</v>
      </c>
      <c r="K36" s="2" t="s">
        <v>374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283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375</v>
      </c>
      <c r="V36" s="2" t="s">
        <v>248</v>
      </c>
      <c r="W36" s="2" t="s">
        <v>145</v>
      </c>
      <c r="X36" s="2" t="s">
        <v>142</v>
      </c>
      <c r="Y36" s="2" t="s">
        <v>171</v>
      </c>
      <c r="Z36" s="4">
        <v>136</v>
      </c>
      <c r="AA36" s="4">
        <f>=ROUNDDOWN(52.3076923076923,0)</f>
      </c>
      <c r="AB36" s="5">
        <v>2.6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89.81</v>
      </c>
      <c r="AR36" s="4">
        <v>3</v>
      </c>
      <c r="AS36" s="8">
        <v>194.03</v>
      </c>
      <c r="AT36" s="7">
        <v>-0.3333</v>
      </c>
      <c r="AU36" s="7">
        <v>-0.5371</v>
      </c>
      <c r="AV36" s="4">
        <v>2</v>
      </c>
      <c r="AW36" s="8">
        <v>89.81</v>
      </c>
      <c r="AX36" s="4">
        <v>3</v>
      </c>
      <c r="AY36" s="8">
        <v>194.03</v>
      </c>
      <c r="AZ36" s="7">
        <v>-0.3333</v>
      </c>
      <c r="BA36" s="7">
        <v>-0.5371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0.4121</v>
      </c>
      <c r="BJ36" s="4">
        <v>2</v>
      </c>
      <c r="BK36" s="8">
        <v>89.81</v>
      </c>
      <c r="BL36" s="2" t="s">
        <v>424</v>
      </c>
      <c r="BM36" s="7">
        <v>1</v>
      </c>
      <c r="BN36" s="7">
        <v>1</v>
      </c>
      <c r="BO36" s="4">
        <v>1</v>
      </c>
      <c r="BP36" s="8">
        <v>29.82</v>
      </c>
      <c r="BQ36" s="4"/>
      <c r="BR36" s="8"/>
      <c r="BS36" s="7"/>
      <c r="BT36" s="7"/>
      <c r="BU36" s="2" t="s">
        <v>148</v>
      </c>
      <c r="BV36" s="2" t="s">
        <v>139</v>
      </c>
      <c r="BW36" s="2" t="s">
        <v>167</v>
      </c>
      <c r="BX36" s="2" t="s">
        <v>425</v>
      </c>
      <c r="BY36" s="2" t="s">
        <v>151</v>
      </c>
      <c r="BZ36" s="2" t="s">
        <v>151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237</v>
      </c>
      <c r="CJ36" s="2" t="s">
        <v>378</v>
      </c>
      <c r="CK36" s="2" t="s">
        <v>426</v>
      </c>
      <c r="CL36" s="2" t="s">
        <v>151</v>
      </c>
      <c r="CM36" s="2" t="s">
        <v>151</v>
      </c>
      <c r="CN36" s="2" t="s">
        <v>142</v>
      </c>
      <c r="CO36" s="4">
        <v>1</v>
      </c>
      <c r="CP36" s="8">
        <v>59.99</v>
      </c>
      <c r="CQ36" s="4">
        <v>2</v>
      </c>
      <c r="CR36" s="8">
        <v>158.44</v>
      </c>
      <c r="CS36" s="7">
        <v>-0.5</v>
      </c>
      <c r="CT36" s="7">
        <v>-0.6214</v>
      </c>
      <c r="CU36" s="2" t="s">
        <v>148</v>
      </c>
      <c r="CV36" s="2" t="s">
        <v>139</v>
      </c>
      <c r="CW36" s="2" t="s">
        <v>197</v>
      </c>
      <c r="CX36" s="2" t="s">
        <v>380</v>
      </c>
      <c r="CY36" s="2" t="s">
        <v>151</v>
      </c>
      <c r="CZ36" s="2" t="s">
        <v>151</v>
      </c>
      <c r="DA36" s="2" t="s">
        <v>142</v>
      </c>
      <c r="DB36" s="4"/>
      <c r="DC36" s="8"/>
      <c r="DD36" s="4">
        <v>1</v>
      </c>
      <c r="DE36" s="8">
        <v>35.59</v>
      </c>
      <c r="DF36" s="7">
        <v>-1</v>
      </c>
      <c r="DG36" s="7">
        <v>-1</v>
      </c>
      <c r="DH36" s="2" t="s">
        <v>148</v>
      </c>
      <c r="DI36" s="2" t="s">
        <v>139</v>
      </c>
      <c r="DJ36" s="2" t="s">
        <v>142</v>
      </c>
      <c r="DK36" s="2" t="s">
        <v>427</v>
      </c>
      <c r="DL36" s="2" t="s">
        <v>151</v>
      </c>
      <c r="DM36" s="2" t="s">
        <v>151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156</v>
      </c>
      <c r="DX36" s="2" t="s">
        <v>428</v>
      </c>
      <c r="DY36" s="2" t="s">
        <v>151</v>
      </c>
      <c r="DZ36" s="2" t="s">
        <v>151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382</v>
      </c>
      <c r="EK36" s="2" t="s">
        <v>353</v>
      </c>
      <c r="EL36" s="2" t="s">
        <v>151</v>
      </c>
      <c r="EM36" s="2" t="s">
        <v>151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218</v>
      </c>
      <c r="EX36" s="2" t="s">
        <v>429</v>
      </c>
      <c r="EY36" s="2" t="s">
        <v>151</v>
      </c>
      <c r="EZ36" s="2" t="s">
        <v>151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197</v>
      </c>
      <c r="FK36" s="2" t="s">
        <v>430</v>
      </c>
      <c r="FL36" s="2" t="s">
        <v>151</v>
      </c>
      <c r="FM36" s="2" t="s">
        <v>151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384</v>
      </c>
      <c r="FX36" s="2" t="s">
        <v>431</v>
      </c>
      <c r="FY36" s="2" t="s">
        <v>151</v>
      </c>
      <c r="FZ36" s="2" t="s">
        <v>151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148</v>
      </c>
      <c r="JI36" s="2" t="s">
        <v>139</v>
      </c>
      <c r="JJ36" s="2" t="s">
        <v>194</v>
      </c>
      <c r="JK36" s="2" t="s">
        <v>142</v>
      </c>
      <c r="JL36" s="2" t="s">
        <v>151</v>
      </c>
      <c r="JM36" s="2" t="s">
        <v>151</v>
      </c>
      <c r="JN36" s="2" t="s">
        <v>142</v>
      </c>
      <c r="JO36" s="4"/>
      <c r="JP36" s="8"/>
      <c r="JQ36" s="4"/>
      <c r="JR36" s="8"/>
      <c r="JS36" s="7"/>
      <c r="JT36" s="7"/>
      <c r="JU36" s="2" t="s">
        <v>142</v>
      </c>
      <c r="JV36" s="2" t="s">
        <v>142</v>
      </c>
      <c r="JW36" s="2" t="s">
        <v>142</v>
      </c>
      <c r="JX36" s="2" t="s">
        <v>142</v>
      </c>
      <c r="JY36" s="2" t="s">
        <v>142</v>
      </c>
      <c r="JZ36" s="2" t="s">
        <v>142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385</v>
      </c>
      <c r="KX36" s="2" t="s">
        <v>386</v>
      </c>
      <c r="KY36" s="2" t="s">
        <v>151</v>
      </c>
      <c r="KZ36" s="2" t="s">
        <v>151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>
        <v>136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432</v>
      </c>
      <c r="B37" s="2" t="s">
        <v>131</v>
      </c>
      <c r="C37" s="2" t="s">
        <v>132</v>
      </c>
      <c r="D37" s="2" t="s">
        <v>369</v>
      </c>
      <c r="E37" s="2" t="s">
        <v>370</v>
      </c>
      <c r="F37" s="2" t="s">
        <v>414</v>
      </c>
      <c r="G37" s="2" t="s">
        <v>414</v>
      </c>
      <c r="H37" s="2" t="s">
        <v>414</v>
      </c>
      <c r="I37" s="2" t="s">
        <v>415</v>
      </c>
      <c r="J37" s="2" t="s">
        <v>416</v>
      </c>
      <c r="K37" s="2" t="s">
        <v>196</v>
      </c>
      <c r="L37" s="3">
        <v>30.95</v>
      </c>
      <c r="M37" s="3">
        <v>32.5</v>
      </c>
      <c r="N37" s="3">
        <v>99.99</v>
      </c>
      <c r="O37" s="2" t="s">
        <v>321</v>
      </c>
      <c r="P37" s="2" t="s">
        <v>322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375</v>
      </c>
      <c r="V37" s="2" t="s">
        <v>248</v>
      </c>
      <c r="W37" s="2" t="s">
        <v>145</v>
      </c>
      <c r="X37" s="2" t="s">
        <v>142</v>
      </c>
      <c r="Y37" s="2" t="s">
        <v>179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4</v>
      </c>
      <c r="AS37" s="8">
        <v>140.4</v>
      </c>
      <c r="AT37" s="7">
        <v>-1</v>
      </c>
      <c r="AU37" s="7">
        <v>-1</v>
      </c>
      <c r="AV37" s="4"/>
      <c r="AW37" s="8"/>
      <c r="AX37" s="4">
        <v>4</v>
      </c>
      <c r="AY37" s="8">
        <v>140.4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433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324</v>
      </c>
      <c r="BW37" s="2" t="s">
        <v>167</v>
      </c>
      <c r="BX37" s="2" t="s">
        <v>434</v>
      </c>
      <c r="BY37" s="2" t="s">
        <v>151</v>
      </c>
      <c r="BZ37" s="2" t="s">
        <v>151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324</v>
      </c>
      <c r="CJ37" s="2" t="s">
        <v>378</v>
      </c>
      <c r="CK37" s="2" t="s">
        <v>257</v>
      </c>
      <c r="CL37" s="2" t="s">
        <v>151</v>
      </c>
      <c r="CM37" s="2" t="s">
        <v>151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324</v>
      </c>
      <c r="CW37" s="2" t="s">
        <v>197</v>
      </c>
      <c r="CX37" s="2" t="s">
        <v>201</v>
      </c>
      <c r="CY37" s="2" t="s">
        <v>151</v>
      </c>
      <c r="CZ37" s="2" t="s">
        <v>151</v>
      </c>
      <c r="DA37" s="2" t="s">
        <v>142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148</v>
      </c>
      <c r="DI37" s="2" t="s">
        <v>324</v>
      </c>
      <c r="DJ37" s="2" t="s">
        <v>142</v>
      </c>
      <c r="DK37" s="2" t="s">
        <v>269</v>
      </c>
      <c r="DL37" s="2" t="s">
        <v>151</v>
      </c>
      <c r="DM37" s="2" t="s">
        <v>151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324</v>
      </c>
      <c r="DW37" s="2" t="s">
        <v>156</v>
      </c>
      <c r="DX37" s="2" t="s">
        <v>435</v>
      </c>
      <c r="DY37" s="2" t="s">
        <v>151</v>
      </c>
      <c r="DZ37" s="2" t="s">
        <v>151</v>
      </c>
      <c r="EA37" s="2" t="s">
        <v>142</v>
      </c>
      <c r="EB37" s="4"/>
      <c r="EC37" s="8"/>
      <c r="ED37" s="4">
        <v>1</v>
      </c>
      <c r="EE37" s="8">
        <v>34.12</v>
      </c>
      <c r="EF37" s="7">
        <v>-1</v>
      </c>
      <c r="EG37" s="7">
        <v>-1</v>
      </c>
      <c r="EH37" s="2" t="s">
        <v>148</v>
      </c>
      <c r="EI37" s="2" t="s">
        <v>324</v>
      </c>
      <c r="EJ37" s="2" t="s">
        <v>382</v>
      </c>
      <c r="EK37" s="2" t="s">
        <v>290</v>
      </c>
      <c r="EL37" s="2" t="s">
        <v>151</v>
      </c>
      <c r="EM37" s="2" t="s">
        <v>151</v>
      </c>
      <c r="EN37" s="2" t="s">
        <v>142</v>
      </c>
      <c r="EO37" s="4"/>
      <c r="EP37" s="8"/>
      <c r="EQ37" s="4">
        <v>1</v>
      </c>
      <c r="ER37" s="8">
        <v>35.1</v>
      </c>
      <c r="ES37" s="7">
        <v>-1</v>
      </c>
      <c r="ET37" s="7">
        <v>-1</v>
      </c>
      <c r="EU37" s="2" t="s">
        <v>148</v>
      </c>
      <c r="EV37" s="2" t="s">
        <v>324</v>
      </c>
      <c r="EW37" s="2" t="s">
        <v>218</v>
      </c>
      <c r="EX37" s="2" t="s">
        <v>400</v>
      </c>
      <c r="EY37" s="2" t="s">
        <v>151</v>
      </c>
      <c r="EZ37" s="2" t="s">
        <v>151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324</v>
      </c>
      <c r="FJ37" s="2" t="s">
        <v>197</v>
      </c>
      <c r="FK37" s="2" t="s">
        <v>223</v>
      </c>
      <c r="FL37" s="2" t="s">
        <v>151</v>
      </c>
      <c r="FM37" s="2" t="s">
        <v>151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324</v>
      </c>
      <c r="FW37" s="2" t="s">
        <v>384</v>
      </c>
      <c r="FX37" s="2" t="s">
        <v>142</v>
      </c>
      <c r="FY37" s="2" t="s">
        <v>151</v>
      </c>
      <c r="FZ37" s="2" t="s">
        <v>151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148</v>
      </c>
      <c r="JI37" s="2" t="s">
        <v>324</v>
      </c>
      <c r="JJ37" s="2" t="s">
        <v>194</v>
      </c>
      <c r="JK37" s="2" t="s">
        <v>142</v>
      </c>
      <c r="JL37" s="2" t="s">
        <v>151</v>
      </c>
      <c r="JM37" s="2" t="s">
        <v>151</v>
      </c>
      <c r="JN37" s="2" t="s">
        <v>142</v>
      </c>
      <c r="JO37" s="4"/>
      <c r="JP37" s="8"/>
      <c r="JQ37" s="4"/>
      <c r="JR37" s="8"/>
      <c r="JS37" s="7"/>
      <c r="JT37" s="7"/>
      <c r="JU37" s="2" t="s">
        <v>142</v>
      </c>
      <c r="JV37" s="2" t="s">
        <v>142</v>
      </c>
      <c r="JW37" s="2" t="s">
        <v>142</v>
      </c>
      <c r="JX37" s="2" t="s">
        <v>142</v>
      </c>
      <c r="JY37" s="2" t="s">
        <v>142</v>
      </c>
      <c r="JZ37" s="2" t="s">
        <v>142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324</v>
      </c>
      <c r="KW37" s="2" t="s">
        <v>385</v>
      </c>
      <c r="KX37" s="2" t="s">
        <v>142</v>
      </c>
      <c r="KY37" s="2" t="s">
        <v>151</v>
      </c>
      <c r="KZ37" s="2" t="s">
        <v>151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436</v>
      </c>
      <c r="B38" s="2" t="s">
        <v>131</v>
      </c>
      <c r="C38" s="2" t="s">
        <v>132</v>
      </c>
      <c r="D38" s="2" t="s">
        <v>369</v>
      </c>
      <c r="E38" s="2" t="s">
        <v>370</v>
      </c>
      <c r="F38" s="2" t="s">
        <v>414</v>
      </c>
      <c r="G38" s="2" t="s">
        <v>414</v>
      </c>
      <c r="H38" s="2" t="s">
        <v>414</v>
      </c>
      <c r="I38" s="2" t="s">
        <v>415</v>
      </c>
      <c r="J38" s="2" t="s">
        <v>416</v>
      </c>
      <c r="K38" s="2" t="s">
        <v>282</v>
      </c>
      <c r="L38" s="3">
        <v>30.95</v>
      </c>
      <c r="M38" s="3">
        <v>32.5</v>
      </c>
      <c r="N38" s="3">
        <v>99.99</v>
      </c>
      <c r="O38" s="2" t="s">
        <v>437</v>
      </c>
      <c r="P38" s="2" t="s">
        <v>322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375</v>
      </c>
      <c r="V38" s="2" t="s">
        <v>248</v>
      </c>
      <c r="W38" s="2" t="s">
        <v>145</v>
      </c>
      <c r="X38" s="2" t="s">
        <v>142</v>
      </c>
      <c r="Y38" s="2" t="s">
        <v>171</v>
      </c>
      <c r="Z38" s="4"/>
      <c r="AA38" s="4">
        <f>=ROUNDDOWN({0},0)</f>
      </c>
      <c r="AB38" s="5">
        <v>0.5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6</v>
      </c>
      <c r="AS38" s="8">
        <v>193.35</v>
      </c>
      <c r="AT38" s="7">
        <v>-1</v>
      </c>
      <c r="AU38" s="7">
        <v>-1</v>
      </c>
      <c r="AV38" s="4"/>
      <c r="AW38" s="8"/>
      <c r="AX38" s="4">
        <v>6</v>
      </c>
      <c r="AY38" s="8">
        <v>193.35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438</v>
      </c>
      <c r="BM38" s="7"/>
      <c r="BN38" s="7"/>
      <c r="BO38" s="4"/>
      <c r="BP38" s="8"/>
      <c r="BQ38" s="4">
        <v>1</v>
      </c>
      <c r="BR38" s="8">
        <v>22.75</v>
      </c>
      <c r="BS38" s="7">
        <v>-1</v>
      </c>
      <c r="BT38" s="7">
        <v>-1</v>
      </c>
      <c r="BU38" s="2" t="s">
        <v>148</v>
      </c>
      <c r="BV38" s="2" t="s">
        <v>324</v>
      </c>
      <c r="BW38" s="2" t="s">
        <v>167</v>
      </c>
      <c r="BX38" s="2" t="s">
        <v>439</v>
      </c>
      <c r="BY38" s="2" t="s">
        <v>151</v>
      </c>
      <c r="BZ38" s="2" t="s">
        <v>151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324</v>
      </c>
      <c r="CJ38" s="2" t="s">
        <v>378</v>
      </c>
      <c r="CK38" s="2" t="s">
        <v>255</v>
      </c>
      <c r="CL38" s="2" t="s">
        <v>151</v>
      </c>
      <c r="CM38" s="2" t="s">
        <v>151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324</v>
      </c>
      <c r="CW38" s="2" t="s">
        <v>197</v>
      </c>
      <c r="CX38" s="2" t="s">
        <v>440</v>
      </c>
      <c r="CY38" s="2" t="s">
        <v>151</v>
      </c>
      <c r="CZ38" s="2" t="s">
        <v>151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324</v>
      </c>
      <c r="DJ38" s="2" t="s">
        <v>142</v>
      </c>
      <c r="DK38" s="2" t="s">
        <v>441</v>
      </c>
      <c r="DL38" s="2" t="s">
        <v>151</v>
      </c>
      <c r="DM38" s="2" t="s">
        <v>151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324</v>
      </c>
      <c r="DW38" s="2" t="s">
        <v>156</v>
      </c>
      <c r="DX38" s="2" t="s">
        <v>410</v>
      </c>
      <c r="DY38" s="2" t="s">
        <v>151</v>
      </c>
      <c r="DZ38" s="2" t="s">
        <v>151</v>
      </c>
      <c r="EA38" s="2" t="s">
        <v>142</v>
      </c>
      <c r="EB38" s="4"/>
      <c r="EC38" s="8"/>
      <c r="ED38" s="4">
        <v>5</v>
      </c>
      <c r="EE38" s="8">
        <v>170.6</v>
      </c>
      <c r="EF38" s="7">
        <v>-1</v>
      </c>
      <c r="EG38" s="7">
        <v>-1</v>
      </c>
      <c r="EH38" s="2" t="s">
        <v>148</v>
      </c>
      <c r="EI38" s="2" t="s">
        <v>324</v>
      </c>
      <c r="EJ38" s="2" t="s">
        <v>382</v>
      </c>
      <c r="EK38" s="2" t="s">
        <v>399</v>
      </c>
      <c r="EL38" s="2" t="s">
        <v>151</v>
      </c>
      <c r="EM38" s="2" t="s">
        <v>151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324</v>
      </c>
      <c r="EW38" s="2" t="s">
        <v>218</v>
      </c>
      <c r="EX38" s="2" t="s">
        <v>427</v>
      </c>
      <c r="EY38" s="2" t="s">
        <v>151</v>
      </c>
      <c r="EZ38" s="2" t="s">
        <v>151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324</v>
      </c>
      <c r="FJ38" s="2" t="s">
        <v>197</v>
      </c>
      <c r="FK38" s="2" t="s">
        <v>179</v>
      </c>
      <c r="FL38" s="2" t="s">
        <v>151</v>
      </c>
      <c r="FM38" s="2" t="s">
        <v>151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324</v>
      </c>
      <c r="FW38" s="2" t="s">
        <v>384</v>
      </c>
      <c r="FX38" s="2" t="s">
        <v>142</v>
      </c>
      <c r="FY38" s="2" t="s">
        <v>151</v>
      </c>
      <c r="FZ38" s="2" t="s">
        <v>151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148</v>
      </c>
      <c r="JI38" s="2" t="s">
        <v>324</v>
      </c>
      <c r="JJ38" s="2" t="s">
        <v>194</v>
      </c>
      <c r="JK38" s="2" t="s">
        <v>142</v>
      </c>
      <c r="JL38" s="2" t="s">
        <v>151</v>
      </c>
      <c r="JM38" s="2" t="s">
        <v>151</v>
      </c>
      <c r="JN38" s="2" t="s">
        <v>142</v>
      </c>
      <c r="JO38" s="4"/>
      <c r="JP38" s="8"/>
      <c r="JQ38" s="4"/>
      <c r="JR38" s="8"/>
      <c r="JS38" s="7"/>
      <c r="JT38" s="7"/>
      <c r="JU38" s="2" t="s">
        <v>142</v>
      </c>
      <c r="JV38" s="2" t="s">
        <v>142</v>
      </c>
      <c r="JW38" s="2" t="s">
        <v>142</v>
      </c>
      <c r="JX38" s="2" t="s">
        <v>142</v>
      </c>
      <c r="JY38" s="2" t="s">
        <v>142</v>
      </c>
      <c r="JZ38" s="2" t="s">
        <v>142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324</v>
      </c>
      <c r="KW38" s="2" t="s">
        <v>385</v>
      </c>
      <c r="KX38" s="2" t="s">
        <v>142</v>
      </c>
      <c r="KY38" s="2" t="s">
        <v>151</v>
      </c>
      <c r="KZ38" s="2" t="s">
        <v>151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442</v>
      </c>
      <c r="B39" s="2" t="s">
        <v>131</v>
      </c>
      <c r="C39" s="2" t="s">
        <v>132</v>
      </c>
      <c r="D39" s="2" t="s">
        <v>369</v>
      </c>
      <c r="E39" s="2" t="s">
        <v>370</v>
      </c>
      <c r="F39" s="2" t="s">
        <v>414</v>
      </c>
      <c r="G39" s="2" t="s">
        <v>414</v>
      </c>
      <c r="H39" s="2" t="s">
        <v>414</v>
      </c>
      <c r="I39" s="2" t="s">
        <v>415</v>
      </c>
      <c r="J39" s="2" t="s">
        <v>416</v>
      </c>
      <c r="K39" s="2" t="s">
        <v>388</v>
      </c>
      <c r="L39" s="3">
        <v>34.73</v>
      </c>
      <c r="M39" s="3">
        <v>36.47</v>
      </c>
      <c r="N39" s="3">
        <v>114.99</v>
      </c>
      <c r="O39" s="2" t="s">
        <v>139</v>
      </c>
      <c r="P39" s="2" t="s">
        <v>283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375</v>
      </c>
      <c r="V39" s="2" t="s">
        <v>248</v>
      </c>
      <c r="W39" s="2" t="s">
        <v>145</v>
      </c>
      <c r="X39" s="2" t="s">
        <v>142</v>
      </c>
      <c r="Y39" s="2" t="s">
        <v>171</v>
      </c>
      <c r="Z39" s="4">
        <v>133</v>
      </c>
      <c r="AA39" s="4">
        <f>=ROUNDDOWN(102.307692307692,0)</f>
      </c>
      <c r="AB39" s="5">
        <v>1.3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2</v>
      </c>
      <c r="AS39" s="8">
        <v>58.5</v>
      </c>
      <c r="AT39" s="7">
        <v>-1</v>
      </c>
      <c r="AU39" s="7">
        <v>-1</v>
      </c>
      <c r="AV39" s="4"/>
      <c r="AW39" s="8"/>
      <c r="AX39" s="4">
        <v>2</v>
      </c>
      <c r="AY39" s="8">
        <v>58.5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2</v>
      </c>
      <c r="BR39" s="8">
        <v>58.5</v>
      </c>
      <c r="BS39" s="7">
        <v>-1</v>
      </c>
      <c r="BT39" s="7">
        <v>-1</v>
      </c>
      <c r="BU39" s="2" t="s">
        <v>148</v>
      </c>
      <c r="BV39" s="2" t="s">
        <v>139</v>
      </c>
      <c r="BW39" s="2" t="s">
        <v>167</v>
      </c>
      <c r="BX39" s="2" t="s">
        <v>356</v>
      </c>
      <c r="BY39" s="2" t="s">
        <v>151</v>
      </c>
      <c r="BZ39" s="2" t="s">
        <v>151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237</v>
      </c>
      <c r="CJ39" s="2" t="s">
        <v>378</v>
      </c>
      <c r="CK39" s="2" t="s">
        <v>443</v>
      </c>
      <c r="CL39" s="2" t="s">
        <v>151</v>
      </c>
      <c r="CM39" s="2" t="s">
        <v>151</v>
      </c>
      <c r="CN39" s="2" t="s">
        <v>142</v>
      </c>
      <c r="CO39" s="4"/>
      <c r="CP39" s="8"/>
      <c r="CQ39" s="4"/>
      <c r="CR39" s="8"/>
      <c r="CS39" s="7"/>
      <c r="CT39" s="7"/>
      <c r="CU39" s="2" t="s">
        <v>148</v>
      </c>
      <c r="CV39" s="2" t="s">
        <v>139</v>
      </c>
      <c r="CW39" s="2" t="s">
        <v>197</v>
      </c>
      <c r="CX39" s="2" t="s">
        <v>440</v>
      </c>
      <c r="CY39" s="2" t="s">
        <v>151</v>
      </c>
      <c r="CZ39" s="2" t="s">
        <v>151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139</v>
      </c>
      <c r="DJ39" s="2" t="s">
        <v>142</v>
      </c>
      <c r="DK39" s="2" t="s">
        <v>209</v>
      </c>
      <c r="DL39" s="2" t="s">
        <v>151</v>
      </c>
      <c r="DM39" s="2" t="s">
        <v>151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156</v>
      </c>
      <c r="DX39" s="2" t="s">
        <v>289</v>
      </c>
      <c r="DY39" s="2" t="s">
        <v>151</v>
      </c>
      <c r="DZ39" s="2" t="s">
        <v>151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382</v>
      </c>
      <c r="EK39" s="2" t="s">
        <v>275</v>
      </c>
      <c r="EL39" s="2" t="s">
        <v>151</v>
      </c>
      <c r="EM39" s="2" t="s">
        <v>151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218</v>
      </c>
      <c r="EX39" s="2" t="s">
        <v>444</v>
      </c>
      <c r="EY39" s="2" t="s">
        <v>151</v>
      </c>
      <c r="EZ39" s="2" t="s">
        <v>151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197</v>
      </c>
      <c r="FK39" s="2" t="s">
        <v>445</v>
      </c>
      <c r="FL39" s="2" t="s">
        <v>151</v>
      </c>
      <c r="FM39" s="2" t="s">
        <v>151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384</v>
      </c>
      <c r="FX39" s="2" t="s">
        <v>446</v>
      </c>
      <c r="FY39" s="2" t="s">
        <v>151</v>
      </c>
      <c r="FZ39" s="2" t="s">
        <v>151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148</v>
      </c>
      <c r="JI39" s="2" t="s">
        <v>139</v>
      </c>
      <c r="JJ39" s="2" t="s">
        <v>194</v>
      </c>
      <c r="JK39" s="2" t="s">
        <v>142</v>
      </c>
      <c r="JL39" s="2" t="s">
        <v>151</v>
      </c>
      <c r="JM39" s="2" t="s">
        <v>151</v>
      </c>
      <c r="JN39" s="2" t="s">
        <v>142</v>
      </c>
      <c r="JO39" s="4"/>
      <c r="JP39" s="8"/>
      <c r="JQ39" s="4"/>
      <c r="JR39" s="8"/>
      <c r="JS39" s="7"/>
      <c r="JT39" s="7"/>
      <c r="JU39" s="2" t="s">
        <v>142</v>
      </c>
      <c r="JV39" s="2" t="s">
        <v>142</v>
      </c>
      <c r="JW39" s="2" t="s">
        <v>142</v>
      </c>
      <c r="JX39" s="2" t="s">
        <v>142</v>
      </c>
      <c r="JY39" s="2" t="s">
        <v>142</v>
      </c>
      <c r="JZ39" s="2" t="s">
        <v>142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385</v>
      </c>
      <c r="KX39" s="2" t="s">
        <v>386</v>
      </c>
      <c r="KY39" s="2" t="s">
        <v>151</v>
      </c>
      <c r="KZ39" s="2" t="s">
        <v>151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>
        <v>133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447</v>
      </c>
      <c r="B40" s="2" t="s">
        <v>131</v>
      </c>
      <c r="C40" s="2" t="s">
        <v>132</v>
      </c>
      <c r="D40" s="2" t="s">
        <v>369</v>
      </c>
      <c r="E40" s="2" t="s">
        <v>370</v>
      </c>
      <c r="F40" s="2" t="s">
        <v>448</v>
      </c>
      <c r="G40" s="2" t="s">
        <v>448</v>
      </c>
      <c r="H40" s="2" t="s">
        <v>448</v>
      </c>
      <c r="I40" s="2" t="s">
        <v>372</v>
      </c>
      <c r="J40" s="2" t="s">
        <v>449</v>
      </c>
      <c r="K40" s="2" t="s">
        <v>196</v>
      </c>
      <c r="L40" s="3">
        <v>24.76</v>
      </c>
      <c r="M40" s="3">
        <v>26</v>
      </c>
      <c r="N40" s="3">
        <v>79.99</v>
      </c>
      <c r="O40" s="2" t="s">
        <v>437</v>
      </c>
      <c r="P40" s="2" t="s">
        <v>322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375</v>
      </c>
      <c r="V40" s="2" t="s">
        <v>248</v>
      </c>
      <c r="W40" s="2" t="s">
        <v>145</v>
      </c>
      <c r="X40" s="2" t="s">
        <v>142</v>
      </c>
      <c r="Y40" s="2" t="s">
        <v>179</v>
      </c>
      <c r="Z40" s="4"/>
      <c r="AA40" s="4">
        <f>=ROUNDDOWN({0},0)</f>
      </c>
      <c r="AB40" s="5">
        <v>3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6</v>
      </c>
      <c r="AS40" s="8">
        <v>170.95</v>
      </c>
      <c r="AT40" s="7">
        <v>-1</v>
      </c>
      <c r="AU40" s="7">
        <v>-1</v>
      </c>
      <c r="AV40" s="4"/>
      <c r="AW40" s="8"/>
      <c r="AX40" s="4">
        <v>6</v>
      </c>
      <c r="AY40" s="8">
        <v>170.95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>
        <v>16</v>
      </c>
      <c r="BF40" s="8">
        <v>519.09</v>
      </c>
      <c r="BG40" s="7" t="s">
        <v>142</v>
      </c>
      <c r="BH40" s="7" t="s">
        <v>142</v>
      </c>
      <c r="BI40" s="7"/>
      <c r="BJ40" s="4"/>
      <c r="BK40" s="8"/>
      <c r="BL40" s="2" t="s">
        <v>450</v>
      </c>
      <c r="BM40" s="7"/>
      <c r="BN40" s="7"/>
      <c r="BO40" s="4"/>
      <c r="BP40" s="8"/>
      <c r="BQ40" s="4"/>
      <c r="BR40" s="8"/>
      <c r="BS40" s="7"/>
      <c r="BT40" s="7"/>
      <c r="BU40" s="2" t="s">
        <v>148</v>
      </c>
      <c r="BV40" s="2" t="s">
        <v>324</v>
      </c>
      <c r="BW40" s="2" t="s">
        <v>149</v>
      </c>
      <c r="BX40" s="2" t="s">
        <v>156</v>
      </c>
      <c r="BY40" s="2" t="s">
        <v>151</v>
      </c>
      <c r="BZ40" s="2" t="s">
        <v>151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324</v>
      </c>
      <c r="CJ40" s="2" t="s">
        <v>378</v>
      </c>
      <c r="CK40" s="2" t="s">
        <v>257</v>
      </c>
      <c r="CL40" s="2" t="s">
        <v>151</v>
      </c>
      <c r="CM40" s="2" t="s">
        <v>151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324</v>
      </c>
      <c r="CW40" s="2" t="s">
        <v>197</v>
      </c>
      <c r="CX40" s="2" t="s">
        <v>201</v>
      </c>
      <c r="CY40" s="2" t="s">
        <v>151</v>
      </c>
      <c r="CZ40" s="2" t="s">
        <v>151</v>
      </c>
      <c r="DA40" s="2" t="s">
        <v>142</v>
      </c>
      <c r="DB40" s="4"/>
      <c r="DC40" s="8"/>
      <c r="DD40" s="4">
        <v>3</v>
      </c>
      <c r="DE40" s="8">
        <v>85.41</v>
      </c>
      <c r="DF40" s="7">
        <v>-1</v>
      </c>
      <c r="DG40" s="7">
        <v>-1</v>
      </c>
      <c r="DH40" s="2" t="s">
        <v>148</v>
      </c>
      <c r="DI40" s="2" t="s">
        <v>324</v>
      </c>
      <c r="DJ40" s="2" t="s">
        <v>142</v>
      </c>
      <c r="DK40" s="2" t="s">
        <v>451</v>
      </c>
      <c r="DL40" s="2" t="s">
        <v>151</v>
      </c>
      <c r="DM40" s="2" t="s">
        <v>151</v>
      </c>
      <c r="DN40" s="2" t="s">
        <v>142</v>
      </c>
      <c r="DO40" s="4"/>
      <c r="DP40" s="8"/>
      <c r="DQ40" s="4">
        <v>2</v>
      </c>
      <c r="DR40" s="8">
        <v>58.24</v>
      </c>
      <c r="DS40" s="7">
        <v>-1</v>
      </c>
      <c r="DT40" s="7">
        <v>-1</v>
      </c>
      <c r="DU40" s="2" t="s">
        <v>148</v>
      </c>
      <c r="DV40" s="2" t="s">
        <v>324</v>
      </c>
      <c r="DW40" s="2" t="s">
        <v>156</v>
      </c>
      <c r="DX40" s="2" t="s">
        <v>289</v>
      </c>
      <c r="DY40" s="2" t="s">
        <v>151</v>
      </c>
      <c r="DZ40" s="2" t="s">
        <v>151</v>
      </c>
      <c r="EA40" s="2" t="s">
        <v>142</v>
      </c>
      <c r="EB40" s="4"/>
      <c r="EC40" s="8"/>
      <c r="ED40" s="4">
        <v>1</v>
      </c>
      <c r="EE40" s="8">
        <v>27.3</v>
      </c>
      <c r="EF40" s="7">
        <v>-1</v>
      </c>
      <c r="EG40" s="7">
        <v>-1</v>
      </c>
      <c r="EH40" s="2" t="s">
        <v>148</v>
      </c>
      <c r="EI40" s="2" t="s">
        <v>324</v>
      </c>
      <c r="EJ40" s="2" t="s">
        <v>382</v>
      </c>
      <c r="EK40" s="2" t="s">
        <v>452</v>
      </c>
      <c r="EL40" s="2" t="s">
        <v>151</v>
      </c>
      <c r="EM40" s="2" t="s">
        <v>151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324</v>
      </c>
      <c r="EW40" s="2" t="s">
        <v>218</v>
      </c>
      <c r="EX40" s="2" t="s">
        <v>453</v>
      </c>
      <c r="EY40" s="2" t="s">
        <v>151</v>
      </c>
      <c r="EZ40" s="2" t="s">
        <v>151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324</v>
      </c>
      <c r="FJ40" s="2" t="s">
        <v>197</v>
      </c>
      <c r="FK40" s="2" t="s">
        <v>223</v>
      </c>
      <c r="FL40" s="2" t="s">
        <v>151</v>
      </c>
      <c r="FM40" s="2" t="s">
        <v>151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324</v>
      </c>
      <c r="FW40" s="2" t="s">
        <v>384</v>
      </c>
      <c r="FX40" s="2" t="s">
        <v>142</v>
      </c>
      <c r="FY40" s="2" t="s">
        <v>151</v>
      </c>
      <c r="FZ40" s="2" t="s">
        <v>151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148</v>
      </c>
      <c r="JI40" s="2" t="s">
        <v>324</v>
      </c>
      <c r="JJ40" s="2" t="s">
        <v>194</v>
      </c>
      <c r="JK40" s="2" t="s">
        <v>142</v>
      </c>
      <c r="JL40" s="2" t="s">
        <v>151</v>
      </c>
      <c r="JM40" s="2" t="s">
        <v>151</v>
      </c>
      <c r="JN40" s="2" t="s">
        <v>142</v>
      </c>
      <c r="JO40" s="4"/>
      <c r="JP40" s="8"/>
      <c r="JQ40" s="4"/>
      <c r="JR40" s="8"/>
      <c r="JS40" s="7"/>
      <c r="JT40" s="7"/>
      <c r="JU40" s="2" t="s">
        <v>142</v>
      </c>
      <c r="JV40" s="2" t="s">
        <v>142</v>
      </c>
      <c r="JW40" s="2" t="s">
        <v>142</v>
      </c>
      <c r="JX40" s="2" t="s">
        <v>142</v>
      </c>
      <c r="JY40" s="2" t="s">
        <v>142</v>
      </c>
      <c r="JZ40" s="2" t="s">
        <v>142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324</v>
      </c>
      <c r="KW40" s="2" t="s">
        <v>385</v>
      </c>
      <c r="KX40" s="2" t="s">
        <v>142</v>
      </c>
      <c r="KY40" s="2" t="s">
        <v>151</v>
      </c>
      <c r="KZ40" s="2" t="s">
        <v>151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454</v>
      </c>
      <c r="B41" s="2" t="s">
        <v>131</v>
      </c>
      <c r="C41" s="2" t="s">
        <v>132</v>
      </c>
      <c r="D41" s="2" t="s">
        <v>369</v>
      </c>
      <c r="E41" s="2" t="s">
        <v>370</v>
      </c>
      <c r="F41" s="2" t="s">
        <v>448</v>
      </c>
      <c r="G41" s="2" t="s">
        <v>448</v>
      </c>
      <c r="H41" s="2" t="s">
        <v>448</v>
      </c>
      <c r="I41" s="2" t="s">
        <v>372</v>
      </c>
      <c r="J41" s="2" t="s">
        <v>449</v>
      </c>
      <c r="K41" s="2" t="s">
        <v>282</v>
      </c>
      <c r="L41" s="3">
        <v>24.76</v>
      </c>
      <c r="M41" s="3">
        <v>26</v>
      </c>
      <c r="N41" s="3">
        <v>79.99</v>
      </c>
      <c r="O41" s="2" t="s">
        <v>321</v>
      </c>
      <c r="P41" s="2" t="s">
        <v>322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375</v>
      </c>
      <c r="V41" s="2" t="s">
        <v>248</v>
      </c>
      <c r="W41" s="2" t="s">
        <v>145</v>
      </c>
      <c r="X41" s="2" t="s">
        <v>142</v>
      </c>
      <c r="Y41" s="2" t="s">
        <v>179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6</v>
      </c>
      <c r="AS41" s="8">
        <v>165.36</v>
      </c>
      <c r="AT41" s="7">
        <v>-1</v>
      </c>
      <c r="AU41" s="7">
        <v>-1</v>
      </c>
      <c r="AV41" s="4"/>
      <c r="AW41" s="8"/>
      <c r="AX41" s="4">
        <v>6</v>
      </c>
      <c r="AY41" s="8">
        <v>165.36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455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324</v>
      </c>
      <c r="BW41" s="2" t="s">
        <v>149</v>
      </c>
      <c r="BX41" s="2" t="s">
        <v>456</v>
      </c>
      <c r="BY41" s="2" t="s">
        <v>151</v>
      </c>
      <c r="BZ41" s="2" t="s">
        <v>151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324</v>
      </c>
      <c r="CJ41" s="2" t="s">
        <v>378</v>
      </c>
      <c r="CK41" s="2" t="s">
        <v>457</v>
      </c>
      <c r="CL41" s="2" t="s">
        <v>151</v>
      </c>
      <c r="CM41" s="2" t="s">
        <v>151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324</v>
      </c>
      <c r="CW41" s="2" t="s">
        <v>197</v>
      </c>
      <c r="CX41" s="2" t="s">
        <v>154</v>
      </c>
      <c r="CY41" s="2" t="s">
        <v>151</v>
      </c>
      <c r="CZ41" s="2" t="s">
        <v>151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324</v>
      </c>
      <c r="DJ41" s="2" t="s">
        <v>142</v>
      </c>
      <c r="DK41" s="2" t="s">
        <v>381</v>
      </c>
      <c r="DL41" s="2" t="s">
        <v>151</v>
      </c>
      <c r="DM41" s="2" t="s">
        <v>151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324</v>
      </c>
      <c r="DW41" s="2" t="s">
        <v>156</v>
      </c>
      <c r="DX41" s="2" t="s">
        <v>410</v>
      </c>
      <c r="DY41" s="2" t="s">
        <v>151</v>
      </c>
      <c r="DZ41" s="2" t="s">
        <v>151</v>
      </c>
      <c r="EA41" s="2" t="s">
        <v>142</v>
      </c>
      <c r="EB41" s="4"/>
      <c r="EC41" s="8"/>
      <c r="ED41" s="4">
        <v>4</v>
      </c>
      <c r="EE41" s="8">
        <v>109.2</v>
      </c>
      <c r="EF41" s="7">
        <v>-1</v>
      </c>
      <c r="EG41" s="7">
        <v>-1</v>
      </c>
      <c r="EH41" s="2" t="s">
        <v>148</v>
      </c>
      <c r="EI41" s="2" t="s">
        <v>324</v>
      </c>
      <c r="EJ41" s="2" t="s">
        <v>382</v>
      </c>
      <c r="EK41" s="2" t="s">
        <v>200</v>
      </c>
      <c r="EL41" s="2" t="s">
        <v>151</v>
      </c>
      <c r="EM41" s="2" t="s">
        <v>151</v>
      </c>
      <c r="EN41" s="2" t="s">
        <v>142</v>
      </c>
      <c r="EO41" s="4"/>
      <c r="EP41" s="8"/>
      <c r="EQ41" s="4">
        <v>2</v>
      </c>
      <c r="ER41" s="8">
        <v>56.16</v>
      </c>
      <c r="ES41" s="7">
        <v>-1</v>
      </c>
      <c r="ET41" s="7">
        <v>-1</v>
      </c>
      <c r="EU41" s="2" t="s">
        <v>148</v>
      </c>
      <c r="EV41" s="2" t="s">
        <v>324</v>
      </c>
      <c r="EW41" s="2" t="s">
        <v>218</v>
      </c>
      <c r="EX41" s="2" t="s">
        <v>458</v>
      </c>
      <c r="EY41" s="2" t="s">
        <v>151</v>
      </c>
      <c r="EZ41" s="2" t="s">
        <v>151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324</v>
      </c>
      <c r="FJ41" s="2" t="s">
        <v>197</v>
      </c>
      <c r="FK41" s="2" t="s">
        <v>179</v>
      </c>
      <c r="FL41" s="2" t="s">
        <v>151</v>
      </c>
      <c r="FM41" s="2" t="s">
        <v>151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324</v>
      </c>
      <c r="FW41" s="2" t="s">
        <v>384</v>
      </c>
      <c r="FX41" s="2" t="s">
        <v>142</v>
      </c>
      <c r="FY41" s="2" t="s">
        <v>151</v>
      </c>
      <c r="FZ41" s="2" t="s">
        <v>151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148</v>
      </c>
      <c r="JI41" s="2" t="s">
        <v>324</v>
      </c>
      <c r="JJ41" s="2" t="s">
        <v>194</v>
      </c>
      <c r="JK41" s="2" t="s">
        <v>142</v>
      </c>
      <c r="JL41" s="2" t="s">
        <v>151</v>
      </c>
      <c r="JM41" s="2" t="s">
        <v>151</v>
      </c>
      <c r="JN41" s="2" t="s">
        <v>142</v>
      </c>
      <c r="JO41" s="4"/>
      <c r="JP41" s="8"/>
      <c r="JQ41" s="4"/>
      <c r="JR41" s="8"/>
      <c r="JS41" s="7"/>
      <c r="JT41" s="7"/>
      <c r="JU41" s="2" t="s">
        <v>142</v>
      </c>
      <c r="JV41" s="2" t="s">
        <v>142</v>
      </c>
      <c r="JW41" s="2" t="s">
        <v>142</v>
      </c>
      <c r="JX41" s="2" t="s">
        <v>142</v>
      </c>
      <c r="JY41" s="2" t="s">
        <v>142</v>
      </c>
      <c r="JZ41" s="2" t="s">
        <v>142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324</v>
      </c>
      <c r="KW41" s="2" t="s">
        <v>385</v>
      </c>
      <c r="KX41" s="2" t="s">
        <v>142</v>
      </c>
      <c r="KY41" s="2" t="s">
        <v>151</v>
      </c>
      <c r="KZ41" s="2" t="s">
        <v>151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459</v>
      </c>
      <c r="B42" s="2" t="s">
        <v>131</v>
      </c>
      <c r="C42" s="2" t="s">
        <v>132</v>
      </c>
      <c r="D42" s="2" t="s">
        <v>369</v>
      </c>
      <c r="E42" s="2" t="s">
        <v>370</v>
      </c>
      <c r="F42" s="2" t="s">
        <v>448</v>
      </c>
      <c r="G42" s="2" t="s">
        <v>448</v>
      </c>
      <c r="H42" s="2" t="s">
        <v>448</v>
      </c>
      <c r="I42" s="2" t="s">
        <v>372</v>
      </c>
      <c r="J42" s="2" t="s">
        <v>449</v>
      </c>
      <c r="K42" s="2" t="s">
        <v>374</v>
      </c>
      <c r="L42" s="3">
        <v>27.69</v>
      </c>
      <c r="M42" s="3">
        <v>29.07</v>
      </c>
      <c r="N42" s="3">
        <v>84.99</v>
      </c>
      <c r="O42" s="2" t="s">
        <v>139</v>
      </c>
      <c r="P42" s="2" t="s">
        <v>283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375</v>
      </c>
      <c r="V42" s="2" t="s">
        <v>248</v>
      </c>
      <c r="W42" s="2" t="s">
        <v>145</v>
      </c>
      <c r="X42" s="2" t="s">
        <v>142</v>
      </c>
      <c r="Y42" s="2" t="s">
        <v>179</v>
      </c>
      <c r="Z42" s="4">
        <v>191</v>
      </c>
      <c r="AA42" s="4">
        <f>=ROUNDDOWN(61.6129032258065,0)</f>
      </c>
      <c r="AB42" s="5">
        <v>3.1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</v>
      </c>
      <c r="AS42" s="8">
        <v>67.99</v>
      </c>
      <c r="AT42" s="7">
        <v>-1</v>
      </c>
      <c r="AU42" s="7">
        <v>-1</v>
      </c>
      <c r="AV42" s="4"/>
      <c r="AW42" s="8"/>
      <c r="AX42" s="4">
        <v>1</v>
      </c>
      <c r="AY42" s="8">
        <v>67.99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149</v>
      </c>
      <c r="BX42" s="2" t="s">
        <v>294</v>
      </c>
      <c r="BY42" s="2" t="s">
        <v>151</v>
      </c>
      <c r="BZ42" s="2" t="s">
        <v>151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237</v>
      </c>
      <c r="CJ42" s="2" t="s">
        <v>378</v>
      </c>
      <c r="CK42" s="2" t="s">
        <v>460</v>
      </c>
      <c r="CL42" s="2" t="s">
        <v>151</v>
      </c>
      <c r="CM42" s="2" t="s">
        <v>151</v>
      </c>
      <c r="CN42" s="2" t="s">
        <v>142</v>
      </c>
      <c r="CO42" s="4"/>
      <c r="CP42" s="8"/>
      <c r="CQ42" s="4">
        <v>1</v>
      </c>
      <c r="CR42" s="8">
        <v>67.99</v>
      </c>
      <c r="CS42" s="7">
        <v>-1</v>
      </c>
      <c r="CT42" s="7">
        <v>-1</v>
      </c>
      <c r="CU42" s="2" t="s">
        <v>148</v>
      </c>
      <c r="CV42" s="2" t="s">
        <v>139</v>
      </c>
      <c r="CW42" s="2" t="s">
        <v>197</v>
      </c>
      <c r="CX42" s="2" t="s">
        <v>287</v>
      </c>
      <c r="CY42" s="2" t="s">
        <v>151</v>
      </c>
      <c r="CZ42" s="2" t="s">
        <v>151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142</v>
      </c>
      <c r="DK42" s="2" t="s">
        <v>222</v>
      </c>
      <c r="DL42" s="2" t="s">
        <v>151</v>
      </c>
      <c r="DM42" s="2" t="s">
        <v>151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156</v>
      </c>
      <c r="DX42" s="2" t="s">
        <v>289</v>
      </c>
      <c r="DY42" s="2" t="s">
        <v>151</v>
      </c>
      <c r="DZ42" s="2" t="s">
        <v>151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139</v>
      </c>
      <c r="EJ42" s="2" t="s">
        <v>382</v>
      </c>
      <c r="EK42" s="2" t="s">
        <v>461</v>
      </c>
      <c r="EL42" s="2" t="s">
        <v>151</v>
      </c>
      <c r="EM42" s="2" t="s">
        <v>151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218</v>
      </c>
      <c r="EX42" s="2" t="s">
        <v>462</v>
      </c>
      <c r="EY42" s="2" t="s">
        <v>151</v>
      </c>
      <c r="EZ42" s="2" t="s">
        <v>151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197</v>
      </c>
      <c r="FK42" s="2" t="s">
        <v>463</v>
      </c>
      <c r="FL42" s="2" t="s">
        <v>151</v>
      </c>
      <c r="FM42" s="2" t="s">
        <v>151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384</v>
      </c>
      <c r="FX42" s="2" t="s">
        <v>464</v>
      </c>
      <c r="FY42" s="2" t="s">
        <v>151</v>
      </c>
      <c r="FZ42" s="2" t="s">
        <v>151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148</v>
      </c>
      <c r="JI42" s="2" t="s">
        <v>139</v>
      </c>
      <c r="JJ42" s="2" t="s">
        <v>194</v>
      </c>
      <c r="JK42" s="2" t="s">
        <v>465</v>
      </c>
      <c r="JL42" s="2" t="s">
        <v>151</v>
      </c>
      <c r="JM42" s="2" t="s">
        <v>151</v>
      </c>
      <c r="JN42" s="2" t="s">
        <v>142</v>
      </c>
      <c r="JO42" s="4"/>
      <c r="JP42" s="8"/>
      <c r="JQ42" s="4"/>
      <c r="JR42" s="8"/>
      <c r="JS42" s="7"/>
      <c r="JT42" s="7"/>
      <c r="JU42" s="2" t="s">
        <v>142</v>
      </c>
      <c r="JV42" s="2" t="s">
        <v>142</v>
      </c>
      <c r="JW42" s="2" t="s">
        <v>142</v>
      </c>
      <c r="JX42" s="2" t="s">
        <v>142</v>
      </c>
      <c r="JY42" s="2" t="s">
        <v>142</v>
      </c>
      <c r="JZ42" s="2" t="s">
        <v>142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385</v>
      </c>
      <c r="KX42" s="2" t="s">
        <v>386</v>
      </c>
      <c r="KY42" s="2" t="s">
        <v>151</v>
      </c>
      <c r="KZ42" s="2" t="s">
        <v>151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>
        <v>191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466</v>
      </c>
      <c r="B43" s="2" t="s">
        <v>131</v>
      </c>
      <c r="C43" s="2" t="s">
        <v>132</v>
      </c>
      <c r="D43" s="2" t="s">
        <v>369</v>
      </c>
      <c r="E43" s="2" t="s">
        <v>370</v>
      </c>
      <c r="F43" s="2" t="s">
        <v>448</v>
      </c>
      <c r="G43" s="2" t="s">
        <v>448</v>
      </c>
      <c r="H43" s="2" t="s">
        <v>448</v>
      </c>
      <c r="I43" s="2" t="s">
        <v>372</v>
      </c>
      <c r="J43" s="2" t="s">
        <v>449</v>
      </c>
      <c r="K43" s="2" t="s">
        <v>388</v>
      </c>
      <c r="L43" s="3">
        <v>27.69</v>
      </c>
      <c r="M43" s="3">
        <v>29.07</v>
      </c>
      <c r="N43" s="3">
        <v>84.99</v>
      </c>
      <c r="O43" s="2" t="s">
        <v>139</v>
      </c>
      <c r="P43" s="2" t="s">
        <v>283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375</v>
      </c>
      <c r="V43" s="2" t="s">
        <v>248</v>
      </c>
      <c r="W43" s="2" t="s">
        <v>145</v>
      </c>
      <c r="X43" s="2" t="s">
        <v>142</v>
      </c>
      <c r="Y43" s="2" t="s">
        <v>179</v>
      </c>
      <c r="Z43" s="4">
        <v>86</v>
      </c>
      <c r="AA43" s="4">
        <f>=ROUNDDOWN(45.2631578947368,0)</f>
      </c>
      <c r="AB43" s="5">
        <v>1.9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3</v>
      </c>
      <c r="AS43" s="8">
        <v>114.79</v>
      </c>
      <c r="AT43" s="7">
        <v>-1</v>
      </c>
      <c r="AU43" s="7">
        <v>-1</v>
      </c>
      <c r="AV43" s="4"/>
      <c r="AW43" s="8"/>
      <c r="AX43" s="4">
        <v>3</v>
      </c>
      <c r="AY43" s="8">
        <v>114.79</v>
      </c>
      <c r="AZ43" s="7">
        <v>-1</v>
      </c>
      <c r="BA43" s="7">
        <v>-1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/>
      <c r="BJ43" s="4"/>
      <c r="BK43" s="8"/>
      <c r="BL43" s="2" t="s">
        <v>314</v>
      </c>
      <c r="BM43" s="7"/>
      <c r="BN43" s="7"/>
      <c r="BO43" s="4"/>
      <c r="BP43" s="8"/>
      <c r="BQ43" s="4">
        <v>2</v>
      </c>
      <c r="BR43" s="8">
        <v>46.8</v>
      </c>
      <c r="BS43" s="7">
        <v>-1</v>
      </c>
      <c r="BT43" s="7">
        <v>-1</v>
      </c>
      <c r="BU43" s="2" t="s">
        <v>148</v>
      </c>
      <c r="BV43" s="2" t="s">
        <v>139</v>
      </c>
      <c r="BW43" s="2" t="s">
        <v>149</v>
      </c>
      <c r="BX43" s="2" t="s">
        <v>285</v>
      </c>
      <c r="BY43" s="2" t="s">
        <v>151</v>
      </c>
      <c r="BZ43" s="2" t="s">
        <v>151</v>
      </c>
      <c r="CA43" s="2" t="s">
        <v>142</v>
      </c>
      <c r="CB43" s="4"/>
      <c r="CC43" s="8"/>
      <c r="CD43" s="4"/>
      <c r="CE43" s="8"/>
      <c r="CF43" s="7"/>
      <c r="CG43" s="7"/>
      <c r="CH43" s="2" t="s">
        <v>148</v>
      </c>
      <c r="CI43" s="2" t="s">
        <v>237</v>
      </c>
      <c r="CJ43" s="2" t="s">
        <v>378</v>
      </c>
      <c r="CK43" s="2" t="s">
        <v>467</v>
      </c>
      <c r="CL43" s="2" t="s">
        <v>151</v>
      </c>
      <c r="CM43" s="2" t="s">
        <v>151</v>
      </c>
      <c r="CN43" s="2" t="s">
        <v>142</v>
      </c>
      <c r="CO43" s="4"/>
      <c r="CP43" s="8"/>
      <c r="CQ43" s="4">
        <v>1</v>
      </c>
      <c r="CR43" s="8">
        <v>67.99</v>
      </c>
      <c r="CS43" s="7">
        <v>-1</v>
      </c>
      <c r="CT43" s="7">
        <v>-1</v>
      </c>
      <c r="CU43" s="2" t="s">
        <v>148</v>
      </c>
      <c r="CV43" s="2" t="s">
        <v>139</v>
      </c>
      <c r="CW43" s="2" t="s">
        <v>197</v>
      </c>
      <c r="CX43" s="2" t="s">
        <v>440</v>
      </c>
      <c r="CY43" s="2" t="s">
        <v>151</v>
      </c>
      <c r="CZ43" s="2" t="s">
        <v>151</v>
      </c>
      <c r="DA43" s="2" t="s">
        <v>142</v>
      </c>
      <c r="DB43" s="4"/>
      <c r="DC43" s="8"/>
      <c r="DD43" s="4"/>
      <c r="DE43" s="8"/>
      <c r="DF43" s="7"/>
      <c r="DG43" s="7"/>
      <c r="DH43" s="2" t="s">
        <v>148</v>
      </c>
      <c r="DI43" s="2" t="s">
        <v>139</v>
      </c>
      <c r="DJ43" s="2" t="s">
        <v>142</v>
      </c>
      <c r="DK43" s="2" t="s">
        <v>222</v>
      </c>
      <c r="DL43" s="2" t="s">
        <v>151</v>
      </c>
      <c r="DM43" s="2" t="s">
        <v>151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156</v>
      </c>
      <c r="DX43" s="2" t="s">
        <v>468</v>
      </c>
      <c r="DY43" s="2" t="s">
        <v>151</v>
      </c>
      <c r="DZ43" s="2" t="s">
        <v>151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382</v>
      </c>
      <c r="EK43" s="2" t="s">
        <v>267</v>
      </c>
      <c r="EL43" s="2" t="s">
        <v>151</v>
      </c>
      <c r="EM43" s="2" t="s">
        <v>151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218</v>
      </c>
      <c r="EX43" s="2" t="s">
        <v>469</v>
      </c>
      <c r="EY43" s="2" t="s">
        <v>151</v>
      </c>
      <c r="EZ43" s="2" t="s">
        <v>151</v>
      </c>
      <c r="FA43" s="2" t="s">
        <v>142</v>
      </c>
      <c r="FB43" s="4"/>
      <c r="FC43" s="8"/>
      <c r="FD43" s="4"/>
      <c r="FE43" s="8"/>
      <c r="FF43" s="7"/>
      <c r="FG43" s="7"/>
      <c r="FH43" s="2" t="s">
        <v>148</v>
      </c>
      <c r="FI43" s="2" t="s">
        <v>139</v>
      </c>
      <c r="FJ43" s="2" t="s">
        <v>197</v>
      </c>
      <c r="FK43" s="2" t="s">
        <v>360</v>
      </c>
      <c r="FL43" s="2" t="s">
        <v>151</v>
      </c>
      <c r="FM43" s="2" t="s">
        <v>151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384</v>
      </c>
      <c r="FX43" s="2" t="s">
        <v>142</v>
      </c>
      <c r="FY43" s="2" t="s">
        <v>151</v>
      </c>
      <c r="FZ43" s="2" t="s">
        <v>151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148</v>
      </c>
      <c r="JI43" s="2" t="s">
        <v>139</v>
      </c>
      <c r="JJ43" s="2" t="s">
        <v>194</v>
      </c>
      <c r="JK43" s="2" t="s">
        <v>142</v>
      </c>
      <c r="JL43" s="2" t="s">
        <v>151</v>
      </c>
      <c r="JM43" s="2" t="s">
        <v>151</v>
      </c>
      <c r="JN43" s="2" t="s">
        <v>142</v>
      </c>
      <c r="JO43" s="4"/>
      <c r="JP43" s="8"/>
      <c r="JQ43" s="4"/>
      <c r="JR43" s="8"/>
      <c r="JS43" s="7"/>
      <c r="JT43" s="7"/>
      <c r="JU43" s="2" t="s">
        <v>142</v>
      </c>
      <c r="JV43" s="2" t="s">
        <v>142</v>
      </c>
      <c r="JW43" s="2" t="s">
        <v>142</v>
      </c>
      <c r="JX43" s="2" t="s">
        <v>142</v>
      </c>
      <c r="JY43" s="2" t="s">
        <v>142</v>
      </c>
      <c r="JZ43" s="2" t="s">
        <v>142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385</v>
      </c>
      <c r="KX43" s="2" t="s">
        <v>386</v>
      </c>
      <c r="KY43" s="2" t="s">
        <v>151</v>
      </c>
      <c r="KZ43" s="2" t="s">
        <v>151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>
        <v>86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470</v>
      </c>
      <c r="B44" s="2" t="s">
        <v>131</v>
      </c>
      <c r="C44" s="2" t="s">
        <v>132</v>
      </c>
      <c r="D44" s="2" t="s">
        <v>471</v>
      </c>
      <c r="E44" s="2" t="s">
        <v>472</v>
      </c>
      <c r="F44" s="2" t="s">
        <v>473</v>
      </c>
      <c r="G44" s="2" t="s">
        <v>473</v>
      </c>
      <c r="H44" s="2" t="s">
        <v>473</v>
      </c>
      <c r="I44" s="2" t="s">
        <v>474</v>
      </c>
      <c r="J44" s="2" t="s">
        <v>475</v>
      </c>
      <c r="K44" s="2" t="s">
        <v>374</v>
      </c>
      <c r="L44" s="3">
        <v>26.68</v>
      </c>
      <c r="M44" s="3">
        <v>28.01</v>
      </c>
      <c r="N44" s="3">
        <v>89.99</v>
      </c>
      <c r="O44" s="2" t="s">
        <v>139</v>
      </c>
      <c r="P44" s="2" t="s">
        <v>283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375</v>
      </c>
      <c r="V44" s="2" t="s">
        <v>476</v>
      </c>
      <c r="W44" s="2" t="s">
        <v>145</v>
      </c>
      <c r="X44" s="2" t="s">
        <v>142</v>
      </c>
      <c r="Y44" s="2" t="s">
        <v>171</v>
      </c>
      <c r="Z44" s="4">
        <v>199</v>
      </c>
      <c r="AA44" s="4">
        <f>=ROUNDDOWN(53.7837837837838,0)</f>
      </c>
      <c r="AB44" s="5">
        <v>3.7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4</v>
      </c>
      <c r="AQ44" s="8">
        <v>211.17</v>
      </c>
      <c r="AR44" s="4">
        <v>2</v>
      </c>
      <c r="AS44" s="8">
        <v>135.98</v>
      </c>
      <c r="AT44" s="7">
        <v>1</v>
      </c>
      <c r="AU44" s="7">
        <v>0.5529</v>
      </c>
      <c r="AV44" s="4">
        <v>4</v>
      </c>
      <c r="AW44" s="8">
        <v>211.17</v>
      </c>
      <c r="AX44" s="4">
        <v>2</v>
      </c>
      <c r="AY44" s="8">
        <v>135.98</v>
      </c>
      <c r="AZ44" s="7">
        <v>1</v>
      </c>
      <c r="BA44" s="7">
        <v>0.5529</v>
      </c>
      <c r="BB44" s="7">
        <v>1</v>
      </c>
      <c r="BC44" s="4">
        <v>4</v>
      </c>
      <c r="BD44" s="8">
        <v>211.17</v>
      </c>
      <c r="BE44" s="4">
        <v>2</v>
      </c>
      <c r="BF44" s="8">
        <v>135.98</v>
      </c>
      <c r="BG44" s="7">
        <v>1</v>
      </c>
      <c r="BH44" s="7">
        <v>0.5529</v>
      </c>
      <c r="BI44" s="7">
        <v>1</v>
      </c>
      <c r="BJ44" s="4">
        <v>4</v>
      </c>
      <c r="BK44" s="8">
        <v>211.17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148</v>
      </c>
      <c r="BV44" s="2" t="s">
        <v>139</v>
      </c>
      <c r="BW44" s="2" t="s">
        <v>149</v>
      </c>
      <c r="BX44" s="2" t="s">
        <v>434</v>
      </c>
      <c r="BY44" s="2" t="s">
        <v>151</v>
      </c>
      <c r="BZ44" s="2" t="s">
        <v>151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139</v>
      </c>
      <c r="CJ44" s="2" t="s">
        <v>378</v>
      </c>
      <c r="CK44" s="2" t="s">
        <v>460</v>
      </c>
      <c r="CL44" s="2" t="s">
        <v>151</v>
      </c>
      <c r="CM44" s="2" t="s">
        <v>151</v>
      </c>
      <c r="CN44" s="2" t="s">
        <v>142</v>
      </c>
      <c r="CO44" s="4">
        <v>4</v>
      </c>
      <c r="CP44" s="8">
        <v>211.17</v>
      </c>
      <c r="CQ44" s="4">
        <v>2</v>
      </c>
      <c r="CR44" s="8">
        <v>135.98</v>
      </c>
      <c r="CS44" s="7">
        <v>1</v>
      </c>
      <c r="CT44" s="7">
        <v>0.5529</v>
      </c>
      <c r="CU44" s="2" t="s">
        <v>148</v>
      </c>
      <c r="CV44" s="2" t="s">
        <v>139</v>
      </c>
      <c r="CW44" s="2" t="s">
        <v>197</v>
      </c>
      <c r="CX44" s="2" t="s">
        <v>287</v>
      </c>
      <c r="CY44" s="2" t="s">
        <v>151</v>
      </c>
      <c r="CZ44" s="2" t="s">
        <v>151</v>
      </c>
      <c r="DA44" s="2" t="s">
        <v>142</v>
      </c>
      <c r="DB44" s="4"/>
      <c r="DC44" s="8"/>
      <c r="DD44" s="4"/>
      <c r="DE44" s="8"/>
      <c r="DF44" s="7"/>
      <c r="DG44" s="7"/>
      <c r="DH44" s="2" t="s">
        <v>148</v>
      </c>
      <c r="DI44" s="2" t="s">
        <v>139</v>
      </c>
      <c r="DJ44" s="2" t="s">
        <v>142</v>
      </c>
      <c r="DK44" s="2" t="s">
        <v>209</v>
      </c>
      <c r="DL44" s="2" t="s">
        <v>151</v>
      </c>
      <c r="DM44" s="2" t="s">
        <v>151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324</v>
      </c>
      <c r="DW44" s="2" t="s">
        <v>156</v>
      </c>
      <c r="DX44" s="2" t="s">
        <v>399</v>
      </c>
      <c r="DY44" s="2" t="s">
        <v>151</v>
      </c>
      <c r="DZ44" s="2" t="s">
        <v>151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139</v>
      </c>
      <c r="EJ44" s="2" t="s">
        <v>158</v>
      </c>
      <c r="EK44" s="2" t="s">
        <v>200</v>
      </c>
      <c r="EL44" s="2" t="s">
        <v>151</v>
      </c>
      <c r="EM44" s="2" t="s">
        <v>151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139</v>
      </c>
      <c r="EW44" s="2" t="s">
        <v>160</v>
      </c>
      <c r="EX44" s="2" t="s">
        <v>269</v>
      </c>
      <c r="EY44" s="2" t="s">
        <v>151</v>
      </c>
      <c r="EZ44" s="2" t="s">
        <v>151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139</v>
      </c>
      <c r="FJ44" s="2" t="s">
        <v>171</v>
      </c>
      <c r="FK44" s="2" t="s">
        <v>477</v>
      </c>
      <c r="FL44" s="2" t="s">
        <v>151</v>
      </c>
      <c r="FM44" s="2" t="s">
        <v>151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139</v>
      </c>
      <c r="FW44" s="2" t="s">
        <v>384</v>
      </c>
      <c r="FX44" s="2" t="s">
        <v>478</v>
      </c>
      <c r="FY44" s="2" t="s">
        <v>151</v>
      </c>
      <c r="FZ44" s="2" t="s">
        <v>151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148</v>
      </c>
      <c r="JI44" s="2" t="s">
        <v>139</v>
      </c>
      <c r="JJ44" s="2" t="s">
        <v>194</v>
      </c>
      <c r="JK44" s="2" t="s">
        <v>142</v>
      </c>
      <c r="JL44" s="2" t="s">
        <v>151</v>
      </c>
      <c r="JM44" s="2" t="s">
        <v>151</v>
      </c>
      <c r="JN44" s="2" t="s">
        <v>142</v>
      </c>
      <c r="JO44" s="4"/>
      <c r="JP44" s="8"/>
      <c r="JQ44" s="4"/>
      <c r="JR44" s="8"/>
      <c r="JS44" s="7"/>
      <c r="JT44" s="7"/>
      <c r="JU44" s="2" t="s">
        <v>142</v>
      </c>
      <c r="JV44" s="2" t="s">
        <v>142</v>
      </c>
      <c r="JW44" s="2" t="s">
        <v>142</v>
      </c>
      <c r="JX44" s="2" t="s">
        <v>142</v>
      </c>
      <c r="JY44" s="2" t="s">
        <v>142</v>
      </c>
      <c r="JZ44" s="2" t="s">
        <v>142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139</v>
      </c>
      <c r="KW44" s="2" t="s">
        <v>385</v>
      </c>
      <c r="KX44" s="2" t="s">
        <v>479</v>
      </c>
      <c r="KY44" s="2" t="s">
        <v>151</v>
      </c>
      <c r="KZ44" s="2" t="s">
        <v>151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>
        <v>199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480</v>
      </c>
      <c r="B45" s="2" t="s">
        <v>131</v>
      </c>
      <c r="C45" s="2" t="s">
        <v>132</v>
      </c>
      <c r="D45" s="2" t="s">
        <v>471</v>
      </c>
      <c r="E45" s="2" t="s">
        <v>472</v>
      </c>
      <c r="F45" s="2" t="s">
        <v>135</v>
      </c>
      <c r="G45" s="2" t="s">
        <v>142</v>
      </c>
      <c r="H45" s="2" t="s">
        <v>142</v>
      </c>
      <c r="I45" s="2" t="s">
        <v>481</v>
      </c>
      <c r="J45" s="2" t="s">
        <v>475</v>
      </c>
      <c r="K45" s="2" t="s">
        <v>227</v>
      </c>
      <c r="L45" s="3">
        <v>30.86</v>
      </c>
      <c r="M45" s="3">
        <v>32.4</v>
      </c>
      <c r="N45" s="3">
        <v>89.99</v>
      </c>
      <c r="O45" s="2" t="s">
        <v>139</v>
      </c>
      <c r="P45" s="2" t="s">
        <v>228</v>
      </c>
      <c r="Q45" s="2" t="s">
        <v>141</v>
      </c>
      <c r="R45" s="2" t="s">
        <v>142</v>
      </c>
      <c r="S45" s="2" t="s">
        <v>142</v>
      </c>
      <c r="T45" s="2" t="s">
        <v>229</v>
      </c>
      <c r="U45" s="2" t="s">
        <v>375</v>
      </c>
      <c r="V45" s="2" t="s">
        <v>230</v>
      </c>
      <c r="W45" s="2" t="s">
        <v>142</v>
      </c>
      <c r="X45" s="2" t="s">
        <v>142</v>
      </c>
      <c r="Y45" s="2" t="s">
        <v>482</v>
      </c>
      <c r="Z45" s="4">
        <v>198</v>
      </c>
      <c r="AA45" s="4">
        <f>=ROUNDDOWN(39.6,0)</f>
      </c>
      <c r="AB45" s="5">
        <v>5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127.98</v>
      </c>
      <c r="AR45" s="4"/>
      <c r="AS45" s="8"/>
      <c r="AT45" s="7"/>
      <c r="AU45" s="7"/>
      <c r="AV45" s="4">
        <v>2</v>
      </c>
      <c r="AW45" s="8">
        <v>127.98</v>
      </c>
      <c r="AX45" s="4"/>
      <c r="AY45" s="8"/>
      <c r="AZ45" s="7"/>
      <c r="BA45" s="7"/>
      <c r="BB45" s="7">
        <v>1</v>
      </c>
      <c r="BC45" s="4">
        <v>2</v>
      </c>
      <c r="BD45" s="8">
        <v>127.98</v>
      </c>
      <c r="BE45" s="4"/>
      <c r="BF45" s="8"/>
      <c r="BG45" s="7"/>
      <c r="BH45" s="7"/>
      <c r="BI45" s="7">
        <v>1</v>
      </c>
      <c r="BJ45" s="4">
        <v>2</v>
      </c>
      <c r="BK45" s="8">
        <v>127.98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142</v>
      </c>
      <c r="BV45" s="2" t="s">
        <v>142</v>
      </c>
      <c r="BW45" s="2" t="s">
        <v>142</v>
      </c>
      <c r="BX45" s="2" t="s">
        <v>142</v>
      </c>
      <c r="BY45" s="2" t="s">
        <v>142</v>
      </c>
      <c r="BZ45" s="2" t="s">
        <v>142</v>
      </c>
      <c r="CA45" s="2" t="s">
        <v>142</v>
      </c>
      <c r="CB45" s="4"/>
      <c r="CC45" s="8"/>
      <c r="CD45" s="4"/>
      <c r="CE45" s="8"/>
      <c r="CF45" s="7"/>
      <c r="CG45" s="7"/>
      <c r="CH45" s="2" t="s">
        <v>142</v>
      </c>
      <c r="CI45" s="2" t="s">
        <v>142</v>
      </c>
      <c r="CJ45" s="2" t="s">
        <v>142</v>
      </c>
      <c r="CK45" s="2" t="s">
        <v>142</v>
      </c>
      <c r="CL45" s="2" t="s">
        <v>142</v>
      </c>
      <c r="CM45" s="2" t="s">
        <v>142</v>
      </c>
      <c r="CN45" s="2" t="s">
        <v>142</v>
      </c>
      <c r="CO45" s="4">
        <v>2</v>
      </c>
      <c r="CP45" s="8">
        <v>127.98</v>
      </c>
      <c r="CQ45" s="4"/>
      <c r="CR45" s="8"/>
      <c r="CS45" s="7"/>
      <c r="CT45" s="7"/>
      <c r="CU45" s="2" t="s">
        <v>148</v>
      </c>
      <c r="CV45" s="2" t="s">
        <v>139</v>
      </c>
      <c r="CW45" s="2" t="s">
        <v>142</v>
      </c>
      <c r="CX45" s="2" t="s">
        <v>240</v>
      </c>
      <c r="CY45" s="2" t="s">
        <v>151</v>
      </c>
      <c r="CZ45" s="2" t="s">
        <v>151</v>
      </c>
      <c r="DA45" s="2" t="s">
        <v>142</v>
      </c>
      <c r="DB45" s="4"/>
      <c r="DC45" s="8"/>
      <c r="DD45" s="4"/>
      <c r="DE45" s="8"/>
      <c r="DF45" s="7"/>
      <c r="DG45" s="7"/>
      <c r="DH45" s="2" t="s">
        <v>142</v>
      </c>
      <c r="DI45" s="2" t="s">
        <v>142</v>
      </c>
      <c r="DJ45" s="2" t="s">
        <v>142</v>
      </c>
      <c r="DK45" s="2" t="s">
        <v>142</v>
      </c>
      <c r="DL45" s="2" t="s">
        <v>142</v>
      </c>
      <c r="DM45" s="2" t="s">
        <v>142</v>
      </c>
      <c r="DN45" s="2" t="s">
        <v>142</v>
      </c>
      <c r="DO45" s="4"/>
      <c r="DP45" s="8"/>
      <c r="DQ45" s="4"/>
      <c r="DR45" s="8"/>
      <c r="DS45" s="7"/>
      <c r="DT45" s="7"/>
      <c r="DU45" s="2" t="s">
        <v>142</v>
      </c>
      <c r="DV45" s="2" t="s">
        <v>142</v>
      </c>
      <c r="DW45" s="2" t="s">
        <v>142</v>
      </c>
      <c r="DX45" s="2" t="s">
        <v>142</v>
      </c>
      <c r="DY45" s="2" t="s">
        <v>142</v>
      </c>
      <c r="DZ45" s="2" t="s">
        <v>142</v>
      </c>
      <c r="EA45" s="2" t="s">
        <v>142</v>
      </c>
      <c r="EB45" s="4"/>
      <c r="EC45" s="8"/>
      <c r="ED45" s="4"/>
      <c r="EE45" s="8"/>
      <c r="EF45" s="7"/>
      <c r="EG45" s="7"/>
      <c r="EH45" s="2" t="s">
        <v>142</v>
      </c>
      <c r="EI45" s="2" t="s">
        <v>142</v>
      </c>
      <c r="EJ45" s="2" t="s">
        <v>142</v>
      </c>
      <c r="EK45" s="2" t="s">
        <v>142</v>
      </c>
      <c r="EL45" s="2" t="s">
        <v>142</v>
      </c>
      <c r="EM45" s="2" t="s">
        <v>142</v>
      </c>
      <c r="EN45" s="2" t="s">
        <v>142</v>
      </c>
      <c r="EO45" s="4"/>
      <c r="EP45" s="8"/>
      <c r="EQ45" s="4"/>
      <c r="ER45" s="8"/>
      <c r="ES45" s="7"/>
      <c r="ET45" s="7"/>
      <c r="EU45" s="2" t="s">
        <v>142</v>
      </c>
      <c r="EV45" s="2" t="s">
        <v>142</v>
      </c>
      <c r="EW45" s="2" t="s">
        <v>142</v>
      </c>
      <c r="EX45" s="2" t="s">
        <v>142</v>
      </c>
      <c r="EY45" s="2" t="s">
        <v>142</v>
      </c>
      <c r="EZ45" s="2" t="s">
        <v>142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139</v>
      </c>
      <c r="FJ45" s="2" t="s">
        <v>142</v>
      </c>
      <c r="FK45" s="2" t="s">
        <v>142</v>
      </c>
      <c r="FL45" s="2" t="s">
        <v>151</v>
      </c>
      <c r="FM45" s="2" t="s">
        <v>151</v>
      </c>
      <c r="FN45" s="2" t="s">
        <v>142</v>
      </c>
      <c r="FO45" s="4"/>
      <c r="FP45" s="8"/>
      <c r="FQ45" s="4"/>
      <c r="FR45" s="8"/>
      <c r="FS45" s="7"/>
      <c r="FT45" s="7"/>
      <c r="FU45" s="2" t="s">
        <v>142</v>
      </c>
      <c r="FV45" s="2" t="s">
        <v>142</v>
      </c>
      <c r="FW45" s="2" t="s">
        <v>142</v>
      </c>
      <c r="FX45" s="2" t="s">
        <v>142</v>
      </c>
      <c r="FY45" s="2" t="s">
        <v>142</v>
      </c>
      <c r="FZ45" s="2" t="s">
        <v>142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148</v>
      </c>
      <c r="JI45" s="2" t="s">
        <v>139</v>
      </c>
      <c r="JJ45" s="2" t="s">
        <v>142</v>
      </c>
      <c r="JK45" s="2" t="s">
        <v>142</v>
      </c>
      <c r="JL45" s="2" t="s">
        <v>151</v>
      </c>
      <c r="JM45" s="2" t="s">
        <v>151</v>
      </c>
      <c r="JN45" s="2" t="s">
        <v>142</v>
      </c>
      <c r="JO45" s="4"/>
      <c r="JP45" s="8"/>
      <c r="JQ45" s="4"/>
      <c r="JR45" s="8"/>
      <c r="JS45" s="7"/>
      <c r="JT45" s="7"/>
      <c r="JU45" s="2" t="s">
        <v>142</v>
      </c>
      <c r="JV45" s="2" t="s">
        <v>142</v>
      </c>
      <c r="JW45" s="2" t="s">
        <v>142</v>
      </c>
      <c r="JX45" s="2" t="s">
        <v>142</v>
      </c>
      <c r="JY45" s="2" t="s">
        <v>142</v>
      </c>
      <c r="JZ45" s="2" t="s">
        <v>142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142</v>
      </c>
      <c r="KV45" s="2" t="s">
        <v>142</v>
      </c>
      <c r="KW45" s="2" t="s">
        <v>142</v>
      </c>
      <c r="KX45" s="2" t="s">
        <v>142</v>
      </c>
      <c r="KY45" s="2" t="s">
        <v>142</v>
      </c>
      <c r="KZ45" s="2" t="s">
        <v>142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>
        <v>198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483</v>
      </c>
      <c r="B46" s="2" t="s">
        <v>131</v>
      </c>
      <c r="C46" s="2" t="s">
        <v>132</v>
      </c>
      <c r="D46" s="2" t="s">
        <v>471</v>
      </c>
      <c r="E46" s="2" t="s">
        <v>472</v>
      </c>
      <c r="F46" s="2" t="s">
        <v>484</v>
      </c>
      <c r="G46" s="2" t="s">
        <v>484</v>
      </c>
      <c r="H46" s="2" t="s">
        <v>484</v>
      </c>
      <c r="I46" s="2" t="s">
        <v>474</v>
      </c>
      <c r="J46" s="2" t="s">
        <v>475</v>
      </c>
      <c r="K46" s="2" t="s">
        <v>485</v>
      </c>
      <c r="L46" s="3">
        <v>24.76</v>
      </c>
      <c r="M46" s="3">
        <v>26</v>
      </c>
      <c r="N46" s="3">
        <v>79.99</v>
      </c>
      <c r="O46" s="2" t="s">
        <v>321</v>
      </c>
      <c r="P46" s="2" t="s">
        <v>322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375</v>
      </c>
      <c r="V46" s="2" t="s">
        <v>248</v>
      </c>
      <c r="W46" s="2" t="s">
        <v>145</v>
      </c>
      <c r="X46" s="2" t="s">
        <v>142</v>
      </c>
      <c r="Y46" s="2" t="s">
        <v>171</v>
      </c>
      <c r="Z46" s="4"/>
      <c r="AA46" s="4">
        <f>=ROUNDDOWN({0},0)</f>
      </c>
      <c r="AB46" s="5">
        <v>3</v>
      </c>
      <c r="AC46" s="2" t="s">
        <v>142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>
        <v>5</v>
      </c>
      <c r="AS46" s="8">
        <v>192.79</v>
      </c>
      <c r="AT46" s="7">
        <v>-1</v>
      </c>
      <c r="AU46" s="7">
        <v>-1</v>
      </c>
      <c r="AV46" s="4"/>
      <c r="AW46" s="8"/>
      <c r="AX46" s="4">
        <v>5</v>
      </c>
      <c r="AY46" s="8">
        <v>192.79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192.79</v>
      </c>
      <c r="BG46" s="7">
        <v>-1</v>
      </c>
      <c r="BH46" s="7">
        <v>-1</v>
      </c>
      <c r="BI46" s="7"/>
      <c r="BJ46" s="4"/>
      <c r="BK46" s="8"/>
      <c r="BL46" s="2" t="s">
        <v>486</v>
      </c>
      <c r="BM46" s="7"/>
      <c r="BN46" s="7"/>
      <c r="BO46" s="4"/>
      <c r="BP46" s="8"/>
      <c r="BQ46" s="4">
        <v>2</v>
      </c>
      <c r="BR46" s="8">
        <v>46.8</v>
      </c>
      <c r="BS46" s="7">
        <v>-1</v>
      </c>
      <c r="BT46" s="7">
        <v>-1</v>
      </c>
      <c r="BU46" s="2" t="s">
        <v>148</v>
      </c>
      <c r="BV46" s="2" t="s">
        <v>324</v>
      </c>
      <c r="BW46" s="2" t="s">
        <v>149</v>
      </c>
      <c r="BX46" s="2" t="s">
        <v>325</v>
      </c>
      <c r="BY46" s="2" t="s">
        <v>151</v>
      </c>
      <c r="BZ46" s="2" t="s">
        <v>151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324</v>
      </c>
      <c r="CJ46" s="2" t="s">
        <v>378</v>
      </c>
      <c r="CK46" s="2" t="s">
        <v>142</v>
      </c>
      <c r="CL46" s="2" t="s">
        <v>151</v>
      </c>
      <c r="CM46" s="2" t="s">
        <v>151</v>
      </c>
      <c r="CN46" s="2" t="s">
        <v>142</v>
      </c>
      <c r="CO46" s="4"/>
      <c r="CP46" s="8"/>
      <c r="CQ46" s="4">
        <v>2</v>
      </c>
      <c r="CR46" s="8">
        <v>117.52</v>
      </c>
      <c r="CS46" s="7">
        <v>-1</v>
      </c>
      <c r="CT46" s="7">
        <v>-1</v>
      </c>
      <c r="CU46" s="2" t="s">
        <v>148</v>
      </c>
      <c r="CV46" s="2" t="s">
        <v>324</v>
      </c>
      <c r="CW46" s="2" t="s">
        <v>171</v>
      </c>
      <c r="CX46" s="2" t="s">
        <v>329</v>
      </c>
      <c r="CY46" s="2" t="s">
        <v>151</v>
      </c>
      <c r="CZ46" s="2" t="s">
        <v>151</v>
      </c>
      <c r="DA46" s="2" t="s">
        <v>142</v>
      </c>
      <c r="DB46" s="4"/>
      <c r="DC46" s="8"/>
      <c r="DD46" s="4">
        <v>1</v>
      </c>
      <c r="DE46" s="8">
        <v>28.47</v>
      </c>
      <c r="DF46" s="7">
        <v>-1</v>
      </c>
      <c r="DG46" s="7">
        <v>-1</v>
      </c>
      <c r="DH46" s="2" t="s">
        <v>148</v>
      </c>
      <c r="DI46" s="2" t="s">
        <v>324</v>
      </c>
      <c r="DJ46" s="2" t="s">
        <v>142</v>
      </c>
      <c r="DK46" s="2" t="s">
        <v>487</v>
      </c>
      <c r="DL46" s="2" t="s">
        <v>151</v>
      </c>
      <c r="DM46" s="2" t="s">
        <v>151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324</v>
      </c>
      <c r="DW46" s="2" t="s">
        <v>156</v>
      </c>
      <c r="DX46" s="2" t="s">
        <v>358</v>
      </c>
      <c r="DY46" s="2" t="s">
        <v>151</v>
      </c>
      <c r="DZ46" s="2" t="s">
        <v>151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324</v>
      </c>
      <c r="EJ46" s="2" t="s">
        <v>158</v>
      </c>
      <c r="EK46" s="2" t="s">
        <v>262</v>
      </c>
      <c r="EL46" s="2" t="s">
        <v>151</v>
      </c>
      <c r="EM46" s="2" t="s">
        <v>151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324</v>
      </c>
      <c r="EW46" s="2" t="s">
        <v>160</v>
      </c>
      <c r="EX46" s="2" t="s">
        <v>488</v>
      </c>
      <c r="EY46" s="2" t="s">
        <v>151</v>
      </c>
      <c r="EZ46" s="2" t="s">
        <v>151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324</v>
      </c>
      <c r="FJ46" s="2" t="s">
        <v>171</v>
      </c>
      <c r="FK46" s="2" t="s">
        <v>179</v>
      </c>
      <c r="FL46" s="2" t="s">
        <v>151</v>
      </c>
      <c r="FM46" s="2" t="s">
        <v>151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324</v>
      </c>
      <c r="FW46" s="2" t="s">
        <v>384</v>
      </c>
      <c r="FX46" s="2" t="s">
        <v>142</v>
      </c>
      <c r="FY46" s="2" t="s">
        <v>151</v>
      </c>
      <c r="FZ46" s="2" t="s">
        <v>151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148</v>
      </c>
      <c r="JI46" s="2" t="s">
        <v>324</v>
      </c>
      <c r="JJ46" s="2" t="s">
        <v>194</v>
      </c>
      <c r="JK46" s="2" t="s">
        <v>142</v>
      </c>
      <c r="JL46" s="2" t="s">
        <v>151</v>
      </c>
      <c r="JM46" s="2" t="s">
        <v>151</v>
      </c>
      <c r="JN46" s="2" t="s">
        <v>142</v>
      </c>
      <c r="JO46" s="4"/>
      <c r="JP46" s="8"/>
      <c r="JQ46" s="4"/>
      <c r="JR46" s="8"/>
      <c r="JS46" s="7"/>
      <c r="JT46" s="7"/>
      <c r="JU46" s="2" t="s">
        <v>142</v>
      </c>
      <c r="JV46" s="2" t="s">
        <v>142</v>
      </c>
      <c r="JW46" s="2" t="s">
        <v>142</v>
      </c>
      <c r="JX46" s="2" t="s">
        <v>142</v>
      </c>
      <c r="JY46" s="2" t="s">
        <v>142</v>
      </c>
      <c r="JZ46" s="2" t="s">
        <v>142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324</v>
      </c>
      <c r="KW46" s="2" t="s">
        <v>385</v>
      </c>
      <c r="KX46" s="2" t="s">
        <v>489</v>
      </c>
      <c r="KY46" s="2" t="s">
        <v>151</v>
      </c>
      <c r="KZ46" s="2" t="s">
        <v>151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490</v>
      </c>
      <c r="B47" s="2" t="s">
        <v>131</v>
      </c>
      <c r="C47" s="2" t="s">
        <v>132</v>
      </c>
      <c r="D47" s="2" t="s">
        <v>471</v>
      </c>
      <c r="E47" s="2" t="s">
        <v>491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475</v>
      </c>
      <c r="K47" s="2" t="s">
        <v>227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283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375</v>
      </c>
      <c r="V47" s="2" t="s">
        <v>476</v>
      </c>
      <c r="W47" s="2" t="s">
        <v>145</v>
      </c>
      <c r="X47" s="2" t="s">
        <v>142</v>
      </c>
      <c r="Y47" s="2" t="s">
        <v>171</v>
      </c>
      <c r="Z47" s="4">
        <v>149</v>
      </c>
      <c r="AA47" s="4">
        <f>=ROUNDDOWN(49.6666666666667,0)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6</v>
      </c>
      <c r="AQ47" s="8">
        <v>213.15</v>
      </c>
      <c r="AR47" s="4"/>
      <c r="AS47" s="8"/>
      <c r="AT47" s="7"/>
      <c r="AU47" s="7"/>
      <c r="AV47" s="4">
        <v>6</v>
      </c>
      <c r="AW47" s="8">
        <v>213.15</v>
      </c>
      <c r="AX47" s="4"/>
      <c r="AY47" s="8"/>
      <c r="AZ47" s="7"/>
      <c r="BA47" s="7"/>
      <c r="BB47" s="7">
        <v>1</v>
      </c>
      <c r="BC47" s="4">
        <v>7</v>
      </c>
      <c r="BD47" s="8">
        <v>273.14</v>
      </c>
      <c r="BE47" s="4">
        <v>5</v>
      </c>
      <c r="BF47" s="8">
        <v>220.22</v>
      </c>
      <c r="BG47" s="7">
        <v>0.4</v>
      </c>
      <c r="BH47" s="7">
        <v>0.2403</v>
      </c>
      <c r="BI47" s="7">
        <v>0.7804</v>
      </c>
      <c r="BJ47" s="4">
        <v>6</v>
      </c>
      <c r="BK47" s="8">
        <v>213.15</v>
      </c>
      <c r="BL47" s="2" t="s">
        <v>492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149</v>
      </c>
      <c r="BX47" s="2" t="s">
        <v>493</v>
      </c>
      <c r="BY47" s="2" t="s">
        <v>151</v>
      </c>
      <c r="BZ47" s="2" t="s">
        <v>151</v>
      </c>
      <c r="CA47" s="2" t="s">
        <v>142</v>
      </c>
      <c r="CB47" s="4">
        <v>2</v>
      </c>
      <c r="CC47" s="8">
        <v>61.18</v>
      </c>
      <c r="CD47" s="4"/>
      <c r="CE47" s="8"/>
      <c r="CF47" s="7"/>
      <c r="CG47" s="7"/>
      <c r="CH47" s="2" t="s">
        <v>148</v>
      </c>
      <c r="CI47" s="2" t="s">
        <v>139</v>
      </c>
      <c r="CJ47" s="2" t="s">
        <v>378</v>
      </c>
      <c r="CK47" s="2" t="s">
        <v>326</v>
      </c>
      <c r="CL47" s="2" t="s">
        <v>151</v>
      </c>
      <c r="CM47" s="2" t="s">
        <v>151</v>
      </c>
      <c r="CN47" s="2" t="s">
        <v>142</v>
      </c>
      <c r="CO47" s="4">
        <v>4</v>
      </c>
      <c r="CP47" s="8">
        <v>151.97</v>
      </c>
      <c r="CQ47" s="4"/>
      <c r="CR47" s="8"/>
      <c r="CS47" s="7"/>
      <c r="CT47" s="7"/>
      <c r="CU47" s="2" t="s">
        <v>148</v>
      </c>
      <c r="CV47" s="2" t="s">
        <v>139</v>
      </c>
      <c r="CW47" s="2" t="s">
        <v>197</v>
      </c>
      <c r="CX47" s="2" t="s">
        <v>343</v>
      </c>
      <c r="CY47" s="2" t="s">
        <v>151</v>
      </c>
      <c r="CZ47" s="2" t="s">
        <v>151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142</v>
      </c>
      <c r="DK47" s="2" t="s">
        <v>142</v>
      </c>
      <c r="DL47" s="2" t="s">
        <v>151</v>
      </c>
      <c r="DM47" s="2" t="s">
        <v>151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324</v>
      </c>
      <c r="DW47" s="2" t="s">
        <v>156</v>
      </c>
      <c r="DX47" s="2" t="s">
        <v>494</v>
      </c>
      <c r="DY47" s="2" t="s">
        <v>151</v>
      </c>
      <c r="DZ47" s="2" t="s">
        <v>151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158</v>
      </c>
      <c r="EK47" s="2" t="s">
        <v>396</v>
      </c>
      <c r="EL47" s="2" t="s">
        <v>151</v>
      </c>
      <c r="EM47" s="2" t="s">
        <v>151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160</v>
      </c>
      <c r="EX47" s="2" t="s">
        <v>495</v>
      </c>
      <c r="EY47" s="2" t="s">
        <v>151</v>
      </c>
      <c r="EZ47" s="2" t="s">
        <v>151</v>
      </c>
      <c r="FA47" s="2" t="s">
        <v>142</v>
      </c>
      <c r="FB47" s="4"/>
      <c r="FC47" s="8"/>
      <c r="FD47" s="4"/>
      <c r="FE47" s="8"/>
      <c r="FF47" s="7"/>
      <c r="FG47" s="7"/>
      <c r="FH47" s="2" t="s">
        <v>148</v>
      </c>
      <c r="FI47" s="2" t="s">
        <v>139</v>
      </c>
      <c r="FJ47" s="2" t="s">
        <v>171</v>
      </c>
      <c r="FK47" s="2" t="s">
        <v>463</v>
      </c>
      <c r="FL47" s="2" t="s">
        <v>151</v>
      </c>
      <c r="FM47" s="2" t="s">
        <v>151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384</v>
      </c>
      <c r="FX47" s="2" t="s">
        <v>488</v>
      </c>
      <c r="FY47" s="2" t="s">
        <v>151</v>
      </c>
      <c r="FZ47" s="2" t="s">
        <v>151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148</v>
      </c>
      <c r="JI47" s="2" t="s">
        <v>139</v>
      </c>
      <c r="JJ47" s="2" t="s">
        <v>194</v>
      </c>
      <c r="JK47" s="2" t="s">
        <v>142</v>
      </c>
      <c r="JL47" s="2" t="s">
        <v>151</v>
      </c>
      <c r="JM47" s="2" t="s">
        <v>151</v>
      </c>
      <c r="JN47" s="2" t="s">
        <v>142</v>
      </c>
      <c r="JO47" s="4"/>
      <c r="JP47" s="8"/>
      <c r="JQ47" s="4"/>
      <c r="JR47" s="8"/>
      <c r="JS47" s="7"/>
      <c r="JT47" s="7"/>
      <c r="JU47" s="2" t="s">
        <v>142</v>
      </c>
      <c r="JV47" s="2" t="s">
        <v>142</v>
      </c>
      <c r="JW47" s="2" t="s">
        <v>142</v>
      </c>
      <c r="JX47" s="2" t="s">
        <v>142</v>
      </c>
      <c r="JY47" s="2" t="s">
        <v>142</v>
      </c>
      <c r="JZ47" s="2" t="s">
        <v>142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385</v>
      </c>
      <c r="KX47" s="2" t="s">
        <v>142</v>
      </c>
      <c r="KY47" s="2" t="s">
        <v>151</v>
      </c>
      <c r="KZ47" s="2" t="s">
        <v>151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>
        <v>149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496</v>
      </c>
      <c r="B48" s="2" t="s">
        <v>131</v>
      </c>
      <c r="C48" s="2" t="s">
        <v>132</v>
      </c>
      <c r="D48" s="2" t="s">
        <v>471</v>
      </c>
      <c r="E48" s="2" t="s">
        <v>491</v>
      </c>
      <c r="F48" s="2" t="s">
        <v>473</v>
      </c>
      <c r="G48" s="2" t="s">
        <v>473</v>
      </c>
      <c r="H48" s="2" t="s">
        <v>473</v>
      </c>
      <c r="I48" s="2" t="s">
        <v>474</v>
      </c>
      <c r="J48" s="2" t="s">
        <v>475</v>
      </c>
      <c r="K48" s="2" t="s">
        <v>282</v>
      </c>
      <c r="L48" s="3">
        <v>24.76</v>
      </c>
      <c r="M48" s="3">
        <v>26</v>
      </c>
      <c r="N48" s="3">
        <v>79.99</v>
      </c>
      <c r="O48" s="2" t="s">
        <v>394</v>
      </c>
      <c r="P48" s="2" t="s">
        <v>322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375</v>
      </c>
      <c r="V48" s="2" t="s">
        <v>476</v>
      </c>
      <c r="W48" s="2" t="s">
        <v>145</v>
      </c>
      <c r="X48" s="2" t="s">
        <v>142</v>
      </c>
      <c r="Y48" s="2" t="s">
        <v>171</v>
      </c>
      <c r="Z48" s="4">
        <v>51</v>
      </c>
      <c r="AA48" s="4">
        <f>=ROUNDDOWN(85,0)</f>
      </c>
      <c r="AB48" s="5">
        <v>0.6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</v>
      </c>
      <c r="AQ48" s="8">
        <v>59.99</v>
      </c>
      <c r="AR48" s="4">
        <v>2</v>
      </c>
      <c r="AS48" s="8">
        <v>135.98</v>
      </c>
      <c r="AT48" s="7">
        <v>-0.5</v>
      </c>
      <c r="AU48" s="7">
        <v>-0.5588</v>
      </c>
      <c r="AV48" s="4">
        <v>1</v>
      </c>
      <c r="AW48" s="8">
        <v>59.99</v>
      </c>
      <c r="AX48" s="4">
        <v>2</v>
      </c>
      <c r="AY48" s="8">
        <v>135.98</v>
      </c>
      <c r="AZ48" s="7">
        <v>-0.5</v>
      </c>
      <c r="BA48" s="7">
        <v>-0.5588</v>
      </c>
      <c r="BB48" s="7">
        <v>1</v>
      </c>
      <c r="BC48" s="4" t="s">
        <v>142</v>
      </c>
      <c r="BD48" s="8" t="s">
        <v>142</v>
      </c>
      <c r="BE48" s="4" t="s">
        <v>142</v>
      </c>
      <c r="BF48" s="8" t="s">
        <v>142</v>
      </c>
      <c r="BG48" s="7" t="s">
        <v>142</v>
      </c>
      <c r="BH48" s="7" t="s">
        <v>142</v>
      </c>
      <c r="BI48" s="7">
        <v>0.2196</v>
      </c>
      <c r="BJ48" s="4">
        <v>1</v>
      </c>
      <c r="BK48" s="8">
        <v>59.99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149</v>
      </c>
      <c r="BX48" s="2" t="s">
        <v>396</v>
      </c>
      <c r="BY48" s="2" t="s">
        <v>151</v>
      </c>
      <c r="BZ48" s="2" t="s">
        <v>151</v>
      </c>
      <c r="CA48" s="2" t="s">
        <v>142</v>
      </c>
      <c r="CB48" s="4"/>
      <c r="CC48" s="8"/>
      <c r="CD48" s="4"/>
      <c r="CE48" s="8"/>
      <c r="CF48" s="7"/>
      <c r="CG48" s="7"/>
      <c r="CH48" s="2" t="s">
        <v>148</v>
      </c>
      <c r="CI48" s="2" t="s">
        <v>139</v>
      </c>
      <c r="CJ48" s="2" t="s">
        <v>378</v>
      </c>
      <c r="CK48" s="2" t="s">
        <v>497</v>
      </c>
      <c r="CL48" s="2" t="s">
        <v>151</v>
      </c>
      <c r="CM48" s="2" t="s">
        <v>151</v>
      </c>
      <c r="CN48" s="2" t="s">
        <v>142</v>
      </c>
      <c r="CO48" s="4">
        <v>1</v>
      </c>
      <c r="CP48" s="8">
        <v>59.99</v>
      </c>
      <c r="CQ48" s="4">
        <v>2</v>
      </c>
      <c r="CR48" s="8">
        <v>135.98</v>
      </c>
      <c r="CS48" s="7">
        <v>-0.5</v>
      </c>
      <c r="CT48" s="7">
        <v>-0.5588</v>
      </c>
      <c r="CU48" s="2" t="s">
        <v>148</v>
      </c>
      <c r="CV48" s="2" t="s">
        <v>139</v>
      </c>
      <c r="CW48" s="2" t="s">
        <v>197</v>
      </c>
      <c r="CX48" s="2" t="s">
        <v>174</v>
      </c>
      <c r="CY48" s="2" t="s">
        <v>151</v>
      </c>
      <c r="CZ48" s="2" t="s">
        <v>151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142</v>
      </c>
      <c r="DK48" s="2" t="s">
        <v>142</v>
      </c>
      <c r="DL48" s="2" t="s">
        <v>151</v>
      </c>
      <c r="DM48" s="2" t="s">
        <v>151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324</v>
      </c>
      <c r="DW48" s="2" t="s">
        <v>156</v>
      </c>
      <c r="DX48" s="2" t="s">
        <v>399</v>
      </c>
      <c r="DY48" s="2" t="s">
        <v>151</v>
      </c>
      <c r="DZ48" s="2" t="s">
        <v>151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158</v>
      </c>
      <c r="EK48" s="2" t="s">
        <v>396</v>
      </c>
      <c r="EL48" s="2" t="s">
        <v>151</v>
      </c>
      <c r="EM48" s="2" t="s">
        <v>151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160</v>
      </c>
      <c r="EX48" s="2" t="s">
        <v>142</v>
      </c>
      <c r="EY48" s="2" t="s">
        <v>151</v>
      </c>
      <c r="EZ48" s="2" t="s">
        <v>151</v>
      </c>
      <c r="FA48" s="2" t="s">
        <v>142</v>
      </c>
      <c r="FB48" s="4"/>
      <c r="FC48" s="8"/>
      <c r="FD48" s="4"/>
      <c r="FE48" s="8"/>
      <c r="FF48" s="7"/>
      <c r="FG48" s="7"/>
      <c r="FH48" s="2" t="s">
        <v>148</v>
      </c>
      <c r="FI48" s="2" t="s">
        <v>139</v>
      </c>
      <c r="FJ48" s="2" t="s">
        <v>171</v>
      </c>
      <c r="FK48" s="2" t="s">
        <v>179</v>
      </c>
      <c r="FL48" s="2" t="s">
        <v>151</v>
      </c>
      <c r="FM48" s="2" t="s">
        <v>151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384</v>
      </c>
      <c r="FX48" s="2" t="s">
        <v>142</v>
      </c>
      <c r="FY48" s="2" t="s">
        <v>151</v>
      </c>
      <c r="FZ48" s="2" t="s">
        <v>151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148</v>
      </c>
      <c r="JI48" s="2" t="s">
        <v>139</v>
      </c>
      <c r="JJ48" s="2" t="s">
        <v>194</v>
      </c>
      <c r="JK48" s="2" t="s">
        <v>142</v>
      </c>
      <c r="JL48" s="2" t="s">
        <v>151</v>
      </c>
      <c r="JM48" s="2" t="s">
        <v>151</v>
      </c>
      <c r="JN48" s="2" t="s">
        <v>142</v>
      </c>
      <c r="JO48" s="4"/>
      <c r="JP48" s="8"/>
      <c r="JQ48" s="4"/>
      <c r="JR48" s="8"/>
      <c r="JS48" s="7"/>
      <c r="JT48" s="7"/>
      <c r="JU48" s="2" t="s">
        <v>142</v>
      </c>
      <c r="JV48" s="2" t="s">
        <v>142</v>
      </c>
      <c r="JW48" s="2" t="s">
        <v>142</v>
      </c>
      <c r="JX48" s="2" t="s">
        <v>142</v>
      </c>
      <c r="JY48" s="2" t="s">
        <v>142</v>
      </c>
      <c r="JZ48" s="2" t="s">
        <v>142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385</v>
      </c>
      <c r="KX48" s="2" t="s">
        <v>142</v>
      </c>
      <c r="KY48" s="2" t="s">
        <v>151</v>
      </c>
      <c r="KZ48" s="2" t="s">
        <v>151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>
        <v>51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498</v>
      </c>
      <c r="B49" s="2" t="s">
        <v>131</v>
      </c>
      <c r="C49" s="2" t="s">
        <v>132</v>
      </c>
      <c r="D49" s="2" t="s">
        <v>471</v>
      </c>
      <c r="E49" s="2" t="s">
        <v>491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475</v>
      </c>
      <c r="K49" s="2" t="s">
        <v>196</v>
      </c>
      <c r="L49" s="3">
        <v>24.76</v>
      </c>
      <c r="M49" s="3">
        <v>26</v>
      </c>
      <c r="N49" s="3">
        <v>79.99</v>
      </c>
      <c r="O49" s="2" t="s">
        <v>394</v>
      </c>
      <c r="P49" s="2" t="s">
        <v>322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375</v>
      </c>
      <c r="V49" s="2" t="s">
        <v>476</v>
      </c>
      <c r="W49" s="2" t="s">
        <v>145</v>
      </c>
      <c r="X49" s="2" t="s">
        <v>142</v>
      </c>
      <c r="Y49" s="2" t="s">
        <v>171</v>
      </c>
      <c r="Z49" s="4">
        <v>100</v>
      </c>
      <c r="AA49" s="4">
        <f>=ROUNDDOWN(500,0)</f>
      </c>
      <c r="AB49" s="5"/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>
        <v>3</v>
      </c>
      <c r="AS49" s="8">
        <v>84.24</v>
      </c>
      <c r="AT49" s="7">
        <v>-1</v>
      </c>
      <c r="AU49" s="7">
        <v>-1</v>
      </c>
      <c r="AV49" s="4"/>
      <c r="AW49" s="8"/>
      <c r="AX49" s="4">
        <v>3</v>
      </c>
      <c r="AY49" s="8">
        <v>84.24</v>
      </c>
      <c r="AZ49" s="7">
        <v>-1</v>
      </c>
      <c r="BA49" s="7">
        <v>-1</v>
      </c>
      <c r="BB49" s="7"/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/>
      <c r="BJ49" s="4"/>
      <c r="BK49" s="8"/>
      <c r="BL49" s="2" t="s">
        <v>23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149</v>
      </c>
      <c r="BX49" s="2" t="s">
        <v>499</v>
      </c>
      <c r="BY49" s="2" t="s">
        <v>151</v>
      </c>
      <c r="BZ49" s="2" t="s">
        <v>151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139</v>
      </c>
      <c r="CJ49" s="2" t="s">
        <v>378</v>
      </c>
      <c r="CK49" s="2" t="s">
        <v>399</v>
      </c>
      <c r="CL49" s="2" t="s">
        <v>151</v>
      </c>
      <c r="CM49" s="2" t="s">
        <v>151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139</v>
      </c>
      <c r="CW49" s="2" t="s">
        <v>171</v>
      </c>
      <c r="CX49" s="2" t="s">
        <v>201</v>
      </c>
      <c r="CY49" s="2" t="s">
        <v>151</v>
      </c>
      <c r="CZ49" s="2" t="s">
        <v>151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139</v>
      </c>
      <c r="DJ49" s="2" t="s">
        <v>142</v>
      </c>
      <c r="DK49" s="2" t="s">
        <v>500</v>
      </c>
      <c r="DL49" s="2" t="s">
        <v>151</v>
      </c>
      <c r="DM49" s="2" t="s">
        <v>151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324</v>
      </c>
      <c r="DW49" s="2" t="s">
        <v>156</v>
      </c>
      <c r="DX49" s="2" t="s">
        <v>501</v>
      </c>
      <c r="DY49" s="2" t="s">
        <v>151</v>
      </c>
      <c r="DZ49" s="2" t="s">
        <v>151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139</v>
      </c>
      <c r="EJ49" s="2" t="s">
        <v>158</v>
      </c>
      <c r="EK49" s="2" t="s">
        <v>339</v>
      </c>
      <c r="EL49" s="2" t="s">
        <v>151</v>
      </c>
      <c r="EM49" s="2" t="s">
        <v>151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139</v>
      </c>
      <c r="EW49" s="2" t="s">
        <v>160</v>
      </c>
      <c r="EX49" s="2" t="s">
        <v>292</v>
      </c>
      <c r="EY49" s="2" t="s">
        <v>151</v>
      </c>
      <c r="EZ49" s="2" t="s">
        <v>151</v>
      </c>
      <c r="FA49" s="2" t="s">
        <v>142</v>
      </c>
      <c r="FB49" s="4"/>
      <c r="FC49" s="8"/>
      <c r="FD49" s="4">
        <v>3</v>
      </c>
      <c r="FE49" s="8">
        <v>84.24</v>
      </c>
      <c r="FF49" s="7">
        <v>-1</v>
      </c>
      <c r="FG49" s="7">
        <v>-1</v>
      </c>
      <c r="FH49" s="2" t="s">
        <v>148</v>
      </c>
      <c r="FI49" s="2" t="s">
        <v>139</v>
      </c>
      <c r="FJ49" s="2" t="s">
        <v>171</v>
      </c>
      <c r="FK49" s="2" t="s">
        <v>223</v>
      </c>
      <c r="FL49" s="2" t="s">
        <v>151</v>
      </c>
      <c r="FM49" s="2" t="s">
        <v>151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139</v>
      </c>
      <c r="FW49" s="2" t="s">
        <v>384</v>
      </c>
      <c r="FX49" s="2" t="s">
        <v>142</v>
      </c>
      <c r="FY49" s="2" t="s">
        <v>151</v>
      </c>
      <c r="FZ49" s="2" t="s">
        <v>151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148</v>
      </c>
      <c r="JI49" s="2" t="s">
        <v>139</v>
      </c>
      <c r="JJ49" s="2" t="s">
        <v>194</v>
      </c>
      <c r="JK49" s="2" t="s">
        <v>142</v>
      </c>
      <c r="JL49" s="2" t="s">
        <v>151</v>
      </c>
      <c r="JM49" s="2" t="s">
        <v>151</v>
      </c>
      <c r="JN49" s="2" t="s">
        <v>142</v>
      </c>
      <c r="JO49" s="4"/>
      <c r="JP49" s="8"/>
      <c r="JQ49" s="4"/>
      <c r="JR49" s="8"/>
      <c r="JS49" s="7"/>
      <c r="JT49" s="7"/>
      <c r="JU49" s="2" t="s">
        <v>142</v>
      </c>
      <c r="JV49" s="2" t="s">
        <v>142</v>
      </c>
      <c r="JW49" s="2" t="s">
        <v>142</v>
      </c>
      <c r="JX49" s="2" t="s">
        <v>142</v>
      </c>
      <c r="JY49" s="2" t="s">
        <v>142</v>
      </c>
      <c r="JZ49" s="2" t="s">
        <v>142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139</v>
      </c>
      <c r="KW49" s="2" t="s">
        <v>385</v>
      </c>
      <c r="KX49" s="2" t="s">
        <v>142</v>
      </c>
      <c r="KY49" s="2" t="s">
        <v>151</v>
      </c>
      <c r="KZ49" s="2" t="s">
        <v>151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>
        <v>100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502</v>
      </c>
      <c r="B50" s="2" t="s">
        <v>131</v>
      </c>
      <c r="C50" s="2" t="s">
        <v>132</v>
      </c>
      <c r="D50" s="2" t="s">
        <v>471</v>
      </c>
      <c r="E50" s="2" t="s">
        <v>491</v>
      </c>
      <c r="F50" s="2" t="s">
        <v>484</v>
      </c>
      <c r="G50" s="2" t="s">
        <v>484</v>
      </c>
      <c r="H50" s="2" t="s">
        <v>484</v>
      </c>
      <c r="I50" s="2" t="s">
        <v>474</v>
      </c>
      <c r="J50" s="2" t="s">
        <v>475</v>
      </c>
      <c r="K50" s="2" t="s">
        <v>388</v>
      </c>
      <c r="L50" s="3">
        <v>24.76</v>
      </c>
      <c r="M50" s="3">
        <v>26</v>
      </c>
      <c r="N50" s="3">
        <v>79.99</v>
      </c>
      <c r="O50" s="2" t="s">
        <v>394</v>
      </c>
      <c r="P50" s="2" t="s">
        <v>322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375</v>
      </c>
      <c r="V50" s="2" t="s">
        <v>248</v>
      </c>
      <c r="W50" s="2" t="s">
        <v>145</v>
      </c>
      <c r="X50" s="2" t="s">
        <v>142</v>
      </c>
      <c r="Y50" s="2" t="s">
        <v>171</v>
      </c>
      <c r="Z50" s="4">
        <v>37</v>
      </c>
      <c r="AA50" s="4">
        <f>=ROUNDDOWN(10.2777777777778,0)</f>
      </c>
      <c r="AB50" s="5">
        <v>3.6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2</v>
      </c>
      <c r="AQ50" s="8">
        <v>56.94</v>
      </c>
      <c r="AR50" s="4">
        <v>6</v>
      </c>
      <c r="AS50" s="8">
        <v>308.36</v>
      </c>
      <c r="AT50" s="7">
        <v>-0.6667</v>
      </c>
      <c r="AU50" s="7">
        <v>-0.8153</v>
      </c>
      <c r="AV50" s="4">
        <v>2</v>
      </c>
      <c r="AW50" s="8">
        <v>56.94</v>
      </c>
      <c r="AX50" s="4">
        <v>6</v>
      </c>
      <c r="AY50" s="8">
        <v>308.36</v>
      </c>
      <c r="AZ50" s="7">
        <v>-0.6667</v>
      </c>
      <c r="BA50" s="7">
        <v>-0.8153</v>
      </c>
      <c r="BB50" s="7">
        <v>1</v>
      </c>
      <c r="BC50" s="4">
        <v>2</v>
      </c>
      <c r="BD50" s="8">
        <v>56.94</v>
      </c>
      <c r="BE50" s="4">
        <v>6</v>
      </c>
      <c r="BF50" s="8">
        <v>308.36</v>
      </c>
      <c r="BG50" s="7">
        <v>-0.6667</v>
      </c>
      <c r="BH50" s="7">
        <v>-0.8153</v>
      </c>
      <c r="BI50" s="7">
        <v>1</v>
      </c>
      <c r="BJ50" s="4">
        <v>2</v>
      </c>
      <c r="BK50" s="8">
        <v>56.94</v>
      </c>
      <c r="BL50" s="2" t="s">
        <v>486</v>
      </c>
      <c r="BM50" s="7">
        <v>1</v>
      </c>
      <c r="BN50" s="7">
        <v>1</v>
      </c>
      <c r="BO50" s="4"/>
      <c r="BP50" s="8"/>
      <c r="BQ50" s="4">
        <v>2</v>
      </c>
      <c r="BR50" s="8">
        <v>36.4</v>
      </c>
      <c r="BS50" s="7">
        <v>-1</v>
      </c>
      <c r="BT50" s="7">
        <v>-1</v>
      </c>
      <c r="BU50" s="2" t="s">
        <v>148</v>
      </c>
      <c r="BV50" s="2" t="s">
        <v>139</v>
      </c>
      <c r="BW50" s="2" t="s">
        <v>149</v>
      </c>
      <c r="BX50" s="2" t="s">
        <v>356</v>
      </c>
      <c r="BY50" s="2" t="s">
        <v>151</v>
      </c>
      <c r="BZ50" s="2" t="s">
        <v>151</v>
      </c>
      <c r="CA50" s="2" t="s">
        <v>142</v>
      </c>
      <c r="CB50" s="4"/>
      <c r="CC50" s="8"/>
      <c r="CD50" s="4"/>
      <c r="CE50" s="8"/>
      <c r="CF50" s="7"/>
      <c r="CG50" s="7"/>
      <c r="CH50" s="2" t="s">
        <v>148</v>
      </c>
      <c r="CI50" s="2" t="s">
        <v>139</v>
      </c>
      <c r="CJ50" s="2" t="s">
        <v>378</v>
      </c>
      <c r="CK50" s="2" t="s">
        <v>142</v>
      </c>
      <c r="CL50" s="2" t="s">
        <v>151</v>
      </c>
      <c r="CM50" s="2" t="s">
        <v>151</v>
      </c>
      <c r="CN50" s="2" t="s">
        <v>142</v>
      </c>
      <c r="CO50" s="4"/>
      <c r="CP50" s="8"/>
      <c r="CQ50" s="4">
        <v>4</v>
      </c>
      <c r="CR50" s="8">
        <v>271.96</v>
      </c>
      <c r="CS50" s="7">
        <v>-1</v>
      </c>
      <c r="CT50" s="7">
        <v>-1</v>
      </c>
      <c r="CU50" s="2" t="s">
        <v>148</v>
      </c>
      <c r="CV50" s="2" t="s">
        <v>139</v>
      </c>
      <c r="CW50" s="2" t="s">
        <v>171</v>
      </c>
      <c r="CX50" s="2" t="s">
        <v>380</v>
      </c>
      <c r="CY50" s="2" t="s">
        <v>151</v>
      </c>
      <c r="CZ50" s="2" t="s">
        <v>151</v>
      </c>
      <c r="DA50" s="2" t="s">
        <v>142</v>
      </c>
      <c r="DB50" s="4">
        <v>2</v>
      </c>
      <c r="DC50" s="8">
        <v>56.94</v>
      </c>
      <c r="DD50" s="4"/>
      <c r="DE50" s="8"/>
      <c r="DF50" s="7"/>
      <c r="DG50" s="7"/>
      <c r="DH50" s="2" t="s">
        <v>148</v>
      </c>
      <c r="DI50" s="2" t="s">
        <v>139</v>
      </c>
      <c r="DJ50" s="2" t="s">
        <v>142</v>
      </c>
      <c r="DK50" s="2" t="s">
        <v>503</v>
      </c>
      <c r="DL50" s="2" t="s">
        <v>151</v>
      </c>
      <c r="DM50" s="2" t="s">
        <v>151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156</v>
      </c>
      <c r="DX50" s="2" t="s">
        <v>494</v>
      </c>
      <c r="DY50" s="2" t="s">
        <v>151</v>
      </c>
      <c r="DZ50" s="2" t="s">
        <v>151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158</v>
      </c>
      <c r="EK50" s="2" t="s">
        <v>504</v>
      </c>
      <c r="EL50" s="2" t="s">
        <v>151</v>
      </c>
      <c r="EM50" s="2" t="s">
        <v>151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160</v>
      </c>
      <c r="EX50" s="2" t="s">
        <v>505</v>
      </c>
      <c r="EY50" s="2" t="s">
        <v>151</v>
      </c>
      <c r="EZ50" s="2" t="s">
        <v>151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171</v>
      </c>
      <c r="FK50" s="2" t="s">
        <v>174</v>
      </c>
      <c r="FL50" s="2" t="s">
        <v>151</v>
      </c>
      <c r="FM50" s="2" t="s">
        <v>151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384</v>
      </c>
      <c r="FX50" s="2" t="s">
        <v>506</v>
      </c>
      <c r="FY50" s="2" t="s">
        <v>151</v>
      </c>
      <c r="FZ50" s="2" t="s">
        <v>151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148</v>
      </c>
      <c r="JI50" s="2" t="s">
        <v>139</v>
      </c>
      <c r="JJ50" s="2" t="s">
        <v>194</v>
      </c>
      <c r="JK50" s="2" t="s">
        <v>142</v>
      </c>
      <c r="JL50" s="2" t="s">
        <v>151</v>
      </c>
      <c r="JM50" s="2" t="s">
        <v>151</v>
      </c>
      <c r="JN50" s="2" t="s">
        <v>142</v>
      </c>
      <c r="JO50" s="4"/>
      <c r="JP50" s="8"/>
      <c r="JQ50" s="4"/>
      <c r="JR50" s="8"/>
      <c r="JS50" s="7"/>
      <c r="JT50" s="7"/>
      <c r="JU50" s="2" t="s">
        <v>142</v>
      </c>
      <c r="JV50" s="2" t="s">
        <v>142</v>
      </c>
      <c r="JW50" s="2" t="s">
        <v>142</v>
      </c>
      <c r="JX50" s="2" t="s">
        <v>142</v>
      </c>
      <c r="JY50" s="2" t="s">
        <v>142</v>
      </c>
      <c r="JZ50" s="2" t="s">
        <v>142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385</v>
      </c>
      <c r="KX50" s="2" t="s">
        <v>142</v>
      </c>
      <c r="KY50" s="2" t="s">
        <v>151</v>
      </c>
      <c r="KZ50" s="2" t="s">
        <v>151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>
        <v>37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507</v>
      </c>
      <c r="B51" s="2" t="s">
        <v>131</v>
      </c>
      <c r="C51" s="2" t="s">
        <v>132</v>
      </c>
      <c r="D51" s="2" t="s">
        <v>508</v>
      </c>
      <c r="E51" s="2" t="s">
        <v>509</v>
      </c>
      <c r="F51" s="2" t="s">
        <v>510</v>
      </c>
      <c r="G51" s="2" t="s">
        <v>510</v>
      </c>
      <c r="H51" s="2" t="s">
        <v>510</v>
      </c>
      <c r="I51" s="2" t="s">
        <v>511</v>
      </c>
      <c r="J51" s="2" t="s">
        <v>137</v>
      </c>
      <c r="K51" s="2" t="s">
        <v>485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322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512</v>
      </c>
      <c r="V51" s="2" t="s">
        <v>376</v>
      </c>
      <c r="W51" s="2" t="s">
        <v>145</v>
      </c>
      <c r="X51" s="2" t="s">
        <v>142</v>
      </c>
      <c r="Y51" s="2" t="s">
        <v>197</v>
      </c>
      <c r="Z51" s="4">
        <v>4</v>
      </c>
      <c r="AA51" s="4">
        <f>=ROUNDDOWN(4,0)</f>
      </c>
      <c r="AB51" s="5">
        <v>1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3</v>
      </c>
      <c r="AQ51" s="8">
        <v>307.19</v>
      </c>
      <c r="AR51" s="4">
        <v>1</v>
      </c>
      <c r="AS51" s="8">
        <v>212.49</v>
      </c>
      <c r="AT51" s="7">
        <v>2</v>
      </c>
      <c r="AU51" s="7">
        <v>0.4457</v>
      </c>
      <c r="AV51" s="4">
        <v>5</v>
      </c>
      <c r="AW51" s="8">
        <v>522.25</v>
      </c>
      <c r="AX51" s="4">
        <v>3</v>
      </c>
      <c r="AY51" s="8">
        <v>448.44</v>
      </c>
      <c r="AZ51" s="7">
        <v>0.6667</v>
      </c>
      <c r="BA51" s="7">
        <v>0.1646</v>
      </c>
      <c r="BB51" s="7">
        <v>0.5882</v>
      </c>
      <c r="BC51" s="4">
        <v>5</v>
      </c>
      <c r="BD51" s="8">
        <v>522.25</v>
      </c>
      <c r="BE51" s="4">
        <v>9</v>
      </c>
      <c r="BF51" s="8">
        <v>992.26</v>
      </c>
      <c r="BG51" s="7">
        <v>-0.4444</v>
      </c>
      <c r="BH51" s="7">
        <v>-0.4737</v>
      </c>
      <c r="BI51" s="7">
        <v>1</v>
      </c>
      <c r="BJ51" s="4">
        <v>3</v>
      </c>
      <c r="BK51" s="8">
        <v>307.19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149</v>
      </c>
      <c r="BX51" s="2" t="s">
        <v>285</v>
      </c>
      <c r="BY51" s="2" t="s">
        <v>151</v>
      </c>
      <c r="BZ51" s="2" t="s">
        <v>151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513</v>
      </c>
      <c r="CK51" s="2" t="s">
        <v>272</v>
      </c>
      <c r="CL51" s="2" t="s">
        <v>151</v>
      </c>
      <c r="CM51" s="2" t="s">
        <v>151</v>
      </c>
      <c r="CN51" s="2" t="s">
        <v>142</v>
      </c>
      <c r="CO51" s="4">
        <v>3</v>
      </c>
      <c r="CP51" s="8">
        <v>307.19</v>
      </c>
      <c r="CQ51" s="4">
        <v>1</v>
      </c>
      <c r="CR51" s="8">
        <v>212.49</v>
      </c>
      <c r="CS51" s="7">
        <v>2</v>
      </c>
      <c r="CT51" s="7">
        <v>0.4457</v>
      </c>
      <c r="CU51" s="2" t="s">
        <v>148</v>
      </c>
      <c r="CV51" s="2" t="s">
        <v>139</v>
      </c>
      <c r="CW51" s="2" t="s">
        <v>179</v>
      </c>
      <c r="CX51" s="2" t="s">
        <v>514</v>
      </c>
      <c r="CY51" s="2" t="s">
        <v>151</v>
      </c>
      <c r="CZ51" s="2" t="s">
        <v>151</v>
      </c>
      <c r="DA51" s="2" t="s">
        <v>142</v>
      </c>
      <c r="DB51" s="4"/>
      <c r="DC51" s="8"/>
      <c r="DD51" s="4"/>
      <c r="DE51" s="8"/>
      <c r="DF51" s="7"/>
      <c r="DG51" s="7"/>
      <c r="DH51" s="2" t="s">
        <v>234</v>
      </c>
      <c r="DI51" s="2" t="s">
        <v>139</v>
      </c>
      <c r="DJ51" s="2" t="s">
        <v>142</v>
      </c>
      <c r="DK51" s="2" t="s">
        <v>142</v>
      </c>
      <c r="DL51" s="2" t="s">
        <v>151</v>
      </c>
      <c r="DM51" s="2" t="s">
        <v>151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156</v>
      </c>
      <c r="DX51" s="2" t="s">
        <v>410</v>
      </c>
      <c r="DY51" s="2" t="s">
        <v>151</v>
      </c>
      <c r="DZ51" s="2" t="s">
        <v>151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158</v>
      </c>
      <c r="EK51" s="2" t="s">
        <v>254</v>
      </c>
      <c r="EL51" s="2" t="s">
        <v>151</v>
      </c>
      <c r="EM51" s="2" t="s">
        <v>151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515</v>
      </c>
      <c r="EX51" s="2" t="s">
        <v>328</v>
      </c>
      <c r="EY51" s="2" t="s">
        <v>151</v>
      </c>
      <c r="EZ51" s="2" t="s">
        <v>151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197</v>
      </c>
      <c r="FK51" s="2" t="s">
        <v>516</v>
      </c>
      <c r="FL51" s="2" t="s">
        <v>151</v>
      </c>
      <c r="FM51" s="2" t="s">
        <v>151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163</v>
      </c>
      <c r="FX51" s="2" t="s">
        <v>272</v>
      </c>
      <c r="FY51" s="2" t="s">
        <v>151</v>
      </c>
      <c r="FZ51" s="2" t="s">
        <v>151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148</v>
      </c>
      <c r="JI51" s="2" t="s">
        <v>139</v>
      </c>
      <c r="JJ51" s="2" t="s">
        <v>165</v>
      </c>
      <c r="JK51" s="2" t="s">
        <v>142</v>
      </c>
      <c r="JL51" s="2" t="s">
        <v>151</v>
      </c>
      <c r="JM51" s="2" t="s">
        <v>151</v>
      </c>
      <c r="JN51" s="2" t="s">
        <v>142</v>
      </c>
      <c r="JO51" s="4"/>
      <c r="JP51" s="8"/>
      <c r="JQ51" s="4"/>
      <c r="JR51" s="8"/>
      <c r="JS51" s="7"/>
      <c r="JT51" s="7"/>
      <c r="JU51" s="2" t="s">
        <v>142</v>
      </c>
      <c r="JV51" s="2" t="s">
        <v>142</v>
      </c>
      <c r="JW51" s="2" t="s">
        <v>142</v>
      </c>
      <c r="JX51" s="2" t="s">
        <v>142</v>
      </c>
      <c r="JY51" s="2" t="s">
        <v>142</v>
      </c>
      <c r="JZ51" s="2" t="s">
        <v>142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167</v>
      </c>
      <c r="KX51" s="2" t="s">
        <v>517</v>
      </c>
      <c r="KY51" s="2" t="s">
        <v>151</v>
      </c>
      <c r="KZ51" s="2" t="s">
        <v>151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>
        <v>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518</v>
      </c>
      <c r="B52" s="2" t="s">
        <v>131</v>
      </c>
      <c r="C52" s="2" t="s">
        <v>132</v>
      </c>
      <c r="D52" s="2" t="s">
        <v>508</v>
      </c>
      <c r="E52" s="2" t="s">
        <v>509</v>
      </c>
      <c r="F52" s="2" t="s">
        <v>510</v>
      </c>
      <c r="G52" s="2" t="s">
        <v>510</v>
      </c>
      <c r="H52" s="2" t="s">
        <v>510</v>
      </c>
      <c r="I52" s="2" t="s">
        <v>511</v>
      </c>
      <c r="J52" s="2" t="s">
        <v>170</v>
      </c>
      <c r="K52" s="2" t="s">
        <v>485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322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512</v>
      </c>
      <c r="V52" s="2" t="s">
        <v>376</v>
      </c>
      <c r="W52" s="2" t="s">
        <v>145</v>
      </c>
      <c r="X52" s="2" t="s">
        <v>142</v>
      </c>
      <c r="Y52" s="2" t="s">
        <v>197</v>
      </c>
      <c r="Z52" s="4">
        <v>54</v>
      </c>
      <c r="AA52" s="4">
        <f>=ROUNDDOWN(18.6206896551724,0)</f>
      </c>
      <c r="AB52" s="5">
        <v>2.9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2</v>
      </c>
      <c r="AQ52" s="8">
        <v>215.06</v>
      </c>
      <c r="AR52" s="4">
        <v>2</v>
      </c>
      <c r="AS52" s="8">
        <v>235.95</v>
      </c>
      <c r="AT52" s="7"/>
      <c r="AU52" s="7">
        <v>-0.0885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>
        <v>0.4118</v>
      </c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>
        <v>2</v>
      </c>
      <c r="BK52" s="8">
        <v>215.06</v>
      </c>
      <c r="BL52" s="2" t="s">
        <v>519</v>
      </c>
      <c r="BM52" s="7">
        <v>1</v>
      </c>
      <c r="BN52" s="7">
        <v>1</v>
      </c>
      <c r="BO52" s="4">
        <v>1</v>
      </c>
      <c r="BP52" s="8">
        <v>75.07</v>
      </c>
      <c r="BQ52" s="4"/>
      <c r="BR52" s="8"/>
      <c r="BS52" s="7"/>
      <c r="BT52" s="7"/>
      <c r="BU52" s="2" t="s">
        <v>148</v>
      </c>
      <c r="BV52" s="2" t="s">
        <v>139</v>
      </c>
      <c r="BW52" s="2" t="s">
        <v>149</v>
      </c>
      <c r="BX52" s="2" t="s">
        <v>520</v>
      </c>
      <c r="BY52" s="2" t="s">
        <v>151</v>
      </c>
      <c r="BZ52" s="2" t="s">
        <v>151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513</v>
      </c>
      <c r="CK52" s="2" t="s">
        <v>286</v>
      </c>
      <c r="CL52" s="2" t="s">
        <v>151</v>
      </c>
      <c r="CM52" s="2" t="s">
        <v>151</v>
      </c>
      <c r="CN52" s="2" t="s">
        <v>142</v>
      </c>
      <c r="CO52" s="4">
        <v>1</v>
      </c>
      <c r="CP52" s="8">
        <v>139.99</v>
      </c>
      <c r="CQ52" s="4"/>
      <c r="CR52" s="8"/>
      <c r="CS52" s="7"/>
      <c r="CT52" s="7"/>
      <c r="CU52" s="2" t="s">
        <v>148</v>
      </c>
      <c r="CV52" s="2" t="s">
        <v>139</v>
      </c>
      <c r="CW52" s="2" t="s">
        <v>179</v>
      </c>
      <c r="CX52" s="2" t="s">
        <v>521</v>
      </c>
      <c r="CY52" s="2" t="s">
        <v>151</v>
      </c>
      <c r="CZ52" s="2" t="s">
        <v>151</v>
      </c>
      <c r="DA52" s="2" t="s">
        <v>142</v>
      </c>
      <c r="DB52" s="4"/>
      <c r="DC52" s="8"/>
      <c r="DD52" s="4"/>
      <c r="DE52" s="8"/>
      <c r="DF52" s="7"/>
      <c r="DG52" s="7"/>
      <c r="DH52" s="2" t="s">
        <v>234</v>
      </c>
      <c r="DI52" s="2" t="s">
        <v>139</v>
      </c>
      <c r="DJ52" s="2" t="s">
        <v>142</v>
      </c>
      <c r="DK52" s="2" t="s">
        <v>142</v>
      </c>
      <c r="DL52" s="2" t="s">
        <v>151</v>
      </c>
      <c r="DM52" s="2" t="s">
        <v>151</v>
      </c>
      <c r="DN52" s="2" t="s">
        <v>142</v>
      </c>
      <c r="DO52" s="4"/>
      <c r="DP52" s="8"/>
      <c r="DQ52" s="4">
        <v>1</v>
      </c>
      <c r="DR52" s="8">
        <v>120.12</v>
      </c>
      <c r="DS52" s="7">
        <v>-1</v>
      </c>
      <c r="DT52" s="7">
        <v>-1</v>
      </c>
      <c r="DU52" s="2" t="s">
        <v>148</v>
      </c>
      <c r="DV52" s="2" t="s">
        <v>139</v>
      </c>
      <c r="DW52" s="2" t="s">
        <v>156</v>
      </c>
      <c r="DX52" s="2" t="s">
        <v>289</v>
      </c>
      <c r="DY52" s="2" t="s">
        <v>151</v>
      </c>
      <c r="DZ52" s="2" t="s">
        <v>151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158</v>
      </c>
      <c r="EK52" s="2" t="s">
        <v>522</v>
      </c>
      <c r="EL52" s="2" t="s">
        <v>151</v>
      </c>
      <c r="EM52" s="2" t="s">
        <v>151</v>
      </c>
      <c r="EN52" s="2" t="s">
        <v>142</v>
      </c>
      <c r="EO52" s="4"/>
      <c r="EP52" s="8"/>
      <c r="EQ52" s="4">
        <v>1</v>
      </c>
      <c r="ER52" s="8">
        <v>115.83</v>
      </c>
      <c r="ES52" s="7">
        <v>-1</v>
      </c>
      <c r="ET52" s="7">
        <v>-1</v>
      </c>
      <c r="EU52" s="2" t="s">
        <v>148</v>
      </c>
      <c r="EV52" s="2" t="s">
        <v>139</v>
      </c>
      <c r="EW52" s="2" t="s">
        <v>515</v>
      </c>
      <c r="EX52" s="2" t="s">
        <v>178</v>
      </c>
      <c r="EY52" s="2" t="s">
        <v>151</v>
      </c>
      <c r="EZ52" s="2" t="s">
        <v>151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197</v>
      </c>
      <c r="FK52" s="2" t="s">
        <v>179</v>
      </c>
      <c r="FL52" s="2" t="s">
        <v>151</v>
      </c>
      <c r="FM52" s="2" t="s">
        <v>151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163</v>
      </c>
      <c r="FX52" s="2" t="s">
        <v>523</v>
      </c>
      <c r="FY52" s="2" t="s">
        <v>151</v>
      </c>
      <c r="FZ52" s="2" t="s">
        <v>151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148</v>
      </c>
      <c r="JI52" s="2" t="s">
        <v>139</v>
      </c>
      <c r="JJ52" s="2" t="s">
        <v>165</v>
      </c>
      <c r="JK52" s="2" t="s">
        <v>142</v>
      </c>
      <c r="JL52" s="2" t="s">
        <v>151</v>
      </c>
      <c r="JM52" s="2" t="s">
        <v>151</v>
      </c>
      <c r="JN52" s="2" t="s">
        <v>142</v>
      </c>
      <c r="JO52" s="4"/>
      <c r="JP52" s="8"/>
      <c r="JQ52" s="4"/>
      <c r="JR52" s="8"/>
      <c r="JS52" s="7"/>
      <c r="JT52" s="7"/>
      <c r="JU52" s="2" t="s">
        <v>142</v>
      </c>
      <c r="JV52" s="2" t="s">
        <v>142</v>
      </c>
      <c r="JW52" s="2" t="s">
        <v>142</v>
      </c>
      <c r="JX52" s="2" t="s">
        <v>142</v>
      </c>
      <c r="JY52" s="2" t="s">
        <v>142</v>
      </c>
      <c r="JZ52" s="2" t="s">
        <v>142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167</v>
      </c>
      <c r="KX52" s="2" t="s">
        <v>386</v>
      </c>
      <c r="KY52" s="2" t="s">
        <v>151</v>
      </c>
      <c r="KZ52" s="2" t="s">
        <v>151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>
        <v>54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524</v>
      </c>
      <c r="B53" s="2" t="s">
        <v>131</v>
      </c>
      <c r="C53" s="2" t="s">
        <v>132</v>
      </c>
      <c r="D53" s="2" t="s">
        <v>508</v>
      </c>
      <c r="E53" s="2" t="s">
        <v>509</v>
      </c>
      <c r="F53" s="2" t="s">
        <v>510</v>
      </c>
      <c r="G53" s="2" t="s">
        <v>510</v>
      </c>
      <c r="H53" s="2" t="s">
        <v>510</v>
      </c>
      <c r="I53" s="2" t="s">
        <v>511</v>
      </c>
      <c r="J53" s="2" t="s">
        <v>137</v>
      </c>
      <c r="K53" s="2" t="s">
        <v>525</v>
      </c>
      <c r="L53" s="3">
        <v>85.12</v>
      </c>
      <c r="M53" s="3">
        <v>89.38</v>
      </c>
      <c r="N53" s="3">
        <v>249.99</v>
      </c>
      <c r="O53" s="2" t="s">
        <v>139</v>
      </c>
      <c r="P53" s="2" t="s">
        <v>322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512</v>
      </c>
      <c r="V53" s="2" t="s">
        <v>376</v>
      </c>
      <c r="W53" s="2" t="s">
        <v>145</v>
      </c>
      <c r="X53" s="2" t="s">
        <v>142</v>
      </c>
      <c r="Y53" s="2" t="s">
        <v>197</v>
      </c>
      <c r="Z53" s="4">
        <v>123</v>
      </c>
      <c r="AA53" s="4">
        <f>=ROUNDDOWN(87.8571428571429,0)</f>
      </c>
      <c r="AB53" s="5">
        <v>1.4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3</v>
      </c>
      <c r="AS53" s="8">
        <v>249.4</v>
      </c>
      <c r="AT53" s="7">
        <v>-1</v>
      </c>
      <c r="AU53" s="7">
        <v>-1</v>
      </c>
      <c r="AV53" s="4" t="s">
        <v>142</v>
      </c>
      <c r="AW53" s="8" t="s">
        <v>142</v>
      </c>
      <c r="AX53" s="4">
        <v>6</v>
      </c>
      <c r="AY53" s="8">
        <v>543.82</v>
      </c>
      <c r="AZ53" s="7" t="s">
        <v>142</v>
      </c>
      <c r="BA53" s="7" t="s">
        <v>142</v>
      </c>
      <c r="BB53" s="7"/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 t="s">
        <v>142</v>
      </c>
      <c r="BJ53" s="4"/>
      <c r="BK53" s="8"/>
      <c r="BL53" s="2" t="s">
        <v>526</v>
      </c>
      <c r="BM53" s="7"/>
      <c r="BN53" s="7"/>
      <c r="BO53" s="4"/>
      <c r="BP53" s="8"/>
      <c r="BQ53" s="4">
        <v>1</v>
      </c>
      <c r="BR53" s="8">
        <v>53.62</v>
      </c>
      <c r="BS53" s="7">
        <v>-1</v>
      </c>
      <c r="BT53" s="7">
        <v>-1</v>
      </c>
      <c r="BU53" s="2" t="s">
        <v>148</v>
      </c>
      <c r="BV53" s="2" t="s">
        <v>139</v>
      </c>
      <c r="BW53" s="2" t="s">
        <v>149</v>
      </c>
      <c r="BX53" s="2" t="s">
        <v>527</v>
      </c>
      <c r="BY53" s="2" t="s">
        <v>151</v>
      </c>
      <c r="BZ53" s="2" t="s">
        <v>151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513</v>
      </c>
      <c r="CK53" s="2" t="s">
        <v>300</v>
      </c>
      <c r="CL53" s="2" t="s">
        <v>151</v>
      </c>
      <c r="CM53" s="2" t="s">
        <v>151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179</v>
      </c>
      <c r="CX53" s="2" t="s">
        <v>329</v>
      </c>
      <c r="CY53" s="2" t="s">
        <v>151</v>
      </c>
      <c r="CZ53" s="2" t="s">
        <v>151</v>
      </c>
      <c r="DA53" s="2" t="s">
        <v>142</v>
      </c>
      <c r="DB53" s="4"/>
      <c r="DC53" s="8"/>
      <c r="DD53" s="4">
        <v>2</v>
      </c>
      <c r="DE53" s="8">
        <v>195.78</v>
      </c>
      <c r="DF53" s="7">
        <v>-1</v>
      </c>
      <c r="DG53" s="7">
        <v>-1</v>
      </c>
      <c r="DH53" s="2" t="s">
        <v>148</v>
      </c>
      <c r="DI53" s="2" t="s">
        <v>139</v>
      </c>
      <c r="DJ53" s="2" t="s">
        <v>142</v>
      </c>
      <c r="DK53" s="2" t="s">
        <v>528</v>
      </c>
      <c r="DL53" s="2" t="s">
        <v>151</v>
      </c>
      <c r="DM53" s="2" t="s">
        <v>151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156</v>
      </c>
      <c r="DX53" s="2" t="s">
        <v>435</v>
      </c>
      <c r="DY53" s="2" t="s">
        <v>151</v>
      </c>
      <c r="DZ53" s="2" t="s">
        <v>151</v>
      </c>
      <c r="EA53" s="2" t="s">
        <v>142</v>
      </c>
      <c r="EB53" s="4"/>
      <c r="EC53" s="8"/>
      <c r="ED53" s="4"/>
      <c r="EE53" s="8"/>
      <c r="EF53" s="7"/>
      <c r="EG53" s="7"/>
      <c r="EH53" s="2" t="s">
        <v>148</v>
      </c>
      <c r="EI53" s="2" t="s">
        <v>139</v>
      </c>
      <c r="EJ53" s="2" t="s">
        <v>158</v>
      </c>
      <c r="EK53" s="2" t="s">
        <v>529</v>
      </c>
      <c r="EL53" s="2" t="s">
        <v>151</v>
      </c>
      <c r="EM53" s="2" t="s">
        <v>151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515</v>
      </c>
      <c r="EX53" s="2" t="s">
        <v>530</v>
      </c>
      <c r="EY53" s="2" t="s">
        <v>151</v>
      </c>
      <c r="EZ53" s="2" t="s">
        <v>151</v>
      </c>
      <c r="FA53" s="2" t="s">
        <v>142</v>
      </c>
      <c r="FB53" s="4"/>
      <c r="FC53" s="8"/>
      <c r="FD53" s="4"/>
      <c r="FE53" s="8"/>
      <c r="FF53" s="7"/>
      <c r="FG53" s="7"/>
      <c r="FH53" s="2" t="s">
        <v>148</v>
      </c>
      <c r="FI53" s="2" t="s">
        <v>139</v>
      </c>
      <c r="FJ53" s="2" t="s">
        <v>197</v>
      </c>
      <c r="FK53" s="2" t="s">
        <v>445</v>
      </c>
      <c r="FL53" s="2" t="s">
        <v>151</v>
      </c>
      <c r="FM53" s="2" t="s">
        <v>151</v>
      </c>
      <c r="FN53" s="2" t="s">
        <v>142</v>
      </c>
      <c r="FO53" s="4"/>
      <c r="FP53" s="8"/>
      <c r="FQ53" s="4"/>
      <c r="FR53" s="8"/>
      <c r="FS53" s="7"/>
      <c r="FT53" s="7"/>
      <c r="FU53" s="2" t="s">
        <v>148</v>
      </c>
      <c r="FV53" s="2" t="s">
        <v>139</v>
      </c>
      <c r="FW53" s="2" t="s">
        <v>163</v>
      </c>
      <c r="FX53" s="2" t="s">
        <v>531</v>
      </c>
      <c r="FY53" s="2" t="s">
        <v>151</v>
      </c>
      <c r="FZ53" s="2" t="s">
        <v>151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148</v>
      </c>
      <c r="JI53" s="2" t="s">
        <v>139</v>
      </c>
      <c r="JJ53" s="2" t="s">
        <v>194</v>
      </c>
      <c r="JK53" s="2" t="s">
        <v>142</v>
      </c>
      <c r="JL53" s="2" t="s">
        <v>151</v>
      </c>
      <c r="JM53" s="2" t="s">
        <v>151</v>
      </c>
      <c r="JN53" s="2" t="s">
        <v>142</v>
      </c>
      <c r="JO53" s="4"/>
      <c r="JP53" s="8"/>
      <c r="JQ53" s="4"/>
      <c r="JR53" s="8"/>
      <c r="JS53" s="7"/>
      <c r="JT53" s="7"/>
      <c r="JU53" s="2" t="s">
        <v>142</v>
      </c>
      <c r="JV53" s="2" t="s">
        <v>142</v>
      </c>
      <c r="JW53" s="2" t="s">
        <v>142</v>
      </c>
      <c r="JX53" s="2" t="s">
        <v>142</v>
      </c>
      <c r="JY53" s="2" t="s">
        <v>142</v>
      </c>
      <c r="JZ53" s="2" t="s">
        <v>142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167</v>
      </c>
      <c r="KX53" s="2" t="s">
        <v>142</v>
      </c>
      <c r="KY53" s="2" t="s">
        <v>151</v>
      </c>
      <c r="KZ53" s="2" t="s">
        <v>151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>
        <v>123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532</v>
      </c>
      <c r="B54" s="2" t="s">
        <v>131</v>
      </c>
      <c r="C54" s="2" t="s">
        <v>132</v>
      </c>
      <c r="D54" s="2" t="s">
        <v>508</v>
      </c>
      <c r="E54" s="2" t="s">
        <v>509</v>
      </c>
      <c r="F54" s="2" t="s">
        <v>510</v>
      </c>
      <c r="G54" s="2" t="s">
        <v>510</v>
      </c>
      <c r="H54" s="2" t="s">
        <v>510</v>
      </c>
      <c r="I54" s="2" t="s">
        <v>511</v>
      </c>
      <c r="J54" s="2" t="s">
        <v>170</v>
      </c>
      <c r="K54" s="2" t="s">
        <v>525</v>
      </c>
      <c r="L54" s="3">
        <v>102.14</v>
      </c>
      <c r="M54" s="3">
        <v>107.25</v>
      </c>
      <c r="N54" s="3">
        <v>299.99</v>
      </c>
      <c r="O54" s="2" t="s">
        <v>139</v>
      </c>
      <c r="P54" s="2" t="s">
        <v>322</v>
      </c>
      <c r="Q54" s="2" t="s">
        <v>141</v>
      </c>
      <c r="R54" s="2" t="s">
        <v>142</v>
      </c>
      <c r="S54" s="2" t="s">
        <v>142</v>
      </c>
      <c r="T54" s="2" t="s">
        <v>142</v>
      </c>
      <c r="U54" s="2" t="s">
        <v>512</v>
      </c>
      <c r="V54" s="2" t="s">
        <v>376</v>
      </c>
      <c r="W54" s="2" t="s">
        <v>145</v>
      </c>
      <c r="X54" s="2" t="s">
        <v>142</v>
      </c>
      <c r="Y54" s="2" t="s">
        <v>197</v>
      </c>
      <c r="Z54" s="4">
        <v>118</v>
      </c>
      <c r="AA54" s="4">
        <f>=ROUNDDOWN(65.5555555555556,0)</f>
      </c>
      <c r="AB54" s="5">
        <v>1.8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/>
      <c r="AQ54" s="8"/>
      <c r="AR54" s="4">
        <v>3</v>
      </c>
      <c r="AS54" s="8">
        <v>294.42</v>
      </c>
      <c r="AT54" s="7">
        <v>-1</v>
      </c>
      <c r="AU54" s="7">
        <v>-1</v>
      </c>
      <c r="AV54" s="4" t="s">
        <v>142</v>
      </c>
      <c r="AW54" s="8" t="s">
        <v>142</v>
      </c>
      <c r="AX54" s="4" t="s">
        <v>142</v>
      </c>
      <c r="AY54" s="8" t="s">
        <v>142</v>
      </c>
      <c r="AZ54" s="7" t="s">
        <v>142</v>
      </c>
      <c r="BA54" s="7" t="s">
        <v>142</v>
      </c>
      <c r="BB54" s="7"/>
      <c r="BC54" s="4" t="s">
        <v>142</v>
      </c>
      <c r="BD54" s="8" t="s">
        <v>142</v>
      </c>
      <c r="BE54" s="4" t="s">
        <v>142</v>
      </c>
      <c r="BF54" s="8" t="s">
        <v>142</v>
      </c>
      <c r="BG54" s="7" t="s">
        <v>142</v>
      </c>
      <c r="BH54" s="7" t="s">
        <v>142</v>
      </c>
      <c r="BI54" s="7" t="s">
        <v>142</v>
      </c>
      <c r="BJ54" s="4"/>
      <c r="BK54" s="8"/>
      <c r="BL54" s="2" t="s">
        <v>533</v>
      </c>
      <c r="BM54" s="7"/>
      <c r="BN54" s="7"/>
      <c r="BO54" s="4"/>
      <c r="BP54" s="8"/>
      <c r="BQ54" s="4">
        <v>1</v>
      </c>
      <c r="BR54" s="8">
        <v>64.35</v>
      </c>
      <c r="BS54" s="7">
        <v>-1</v>
      </c>
      <c r="BT54" s="7">
        <v>-1</v>
      </c>
      <c r="BU54" s="2" t="s">
        <v>148</v>
      </c>
      <c r="BV54" s="2" t="s">
        <v>139</v>
      </c>
      <c r="BW54" s="2" t="s">
        <v>149</v>
      </c>
      <c r="BX54" s="2" t="s">
        <v>389</v>
      </c>
      <c r="BY54" s="2" t="s">
        <v>151</v>
      </c>
      <c r="BZ54" s="2" t="s">
        <v>151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513</v>
      </c>
      <c r="CK54" s="2" t="s">
        <v>361</v>
      </c>
      <c r="CL54" s="2" t="s">
        <v>151</v>
      </c>
      <c r="CM54" s="2" t="s">
        <v>151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179</v>
      </c>
      <c r="CX54" s="2" t="s">
        <v>534</v>
      </c>
      <c r="CY54" s="2" t="s">
        <v>151</v>
      </c>
      <c r="CZ54" s="2" t="s">
        <v>151</v>
      </c>
      <c r="DA54" s="2" t="s">
        <v>142</v>
      </c>
      <c r="DB54" s="4"/>
      <c r="DC54" s="8"/>
      <c r="DD54" s="4">
        <v>1</v>
      </c>
      <c r="DE54" s="8">
        <v>117.46</v>
      </c>
      <c r="DF54" s="7">
        <v>-1</v>
      </c>
      <c r="DG54" s="7">
        <v>-1</v>
      </c>
      <c r="DH54" s="2" t="s">
        <v>148</v>
      </c>
      <c r="DI54" s="2" t="s">
        <v>139</v>
      </c>
      <c r="DJ54" s="2" t="s">
        <v>142</v>
      </c>
      <c r="DK54" s="2" t="s">
        <v>535</v>
      </c>
      <c r="DL54" s="2" t="s">
        <v>151</v>
      </c>
      <c r="DM54" s="2" t="s">
        <v>151</v>
      </c>
      <c r="DN54" s="2" t="s">
        <v>142</v>
      </c>
      <c r="DO54" s="4"/>
      <c r="DP54" s="8"/>
      <c r="DQ54" s="4"/>
      <c r="DR54" s="8"/>
      <c r="DS54" s="7"/>
      <c r="DT54" s="7"/>
      <c r="DU54" s="2" t="s">
        <v>148</v>
      </c>
      <c r="DV54" s="2" t="s">
        <v>139</v>
      </c>
      <c r="DW54" s="2" t="s">
        <v>156</v>
      </c>
      <c r="DX54" s="2" t="s">
        <v>536</v>
      </c>
      <c r="DY54" s="2" t="s">
        <v>151</v>
      </c>
      <c r="DZ54" s="2" t="s">
        <v>151</v>
      </c>
      <c r="EA54" s="2" t="s">
        <v>142</v>
      </c>
      <c r="EB54" s="4"/>
      <c r="EC54" s="8"/>
      <c r="ED54" s="4">
        <v>1</v>
      </c>
      <c r="EE54" s="8">
        <v>112.61</v>
      </c>
      <c r="EF54" s="7">
        <v>-1</v>
      </c>
      <c r="EG54" s="7">
        <v>-1</v>
      </c>
      <c r="EH54" s="2" t="s">
        <v>148</v>
      </c>
      <c r="EI54" s="2" t="s">
        <v>139</v>
      </c>
      <c r="EJ54" s="2" t="s">
        <v>158</v>
      </c>
      <c r="EK54" s="2" t="s">
        <v>275</v>
      </c>
      <c r="EL54" s="2" t="s">
        <v>151</v>
      </c>
      <c r="EM54" s="2" t="s">
        <v>151</v>
      </c>
      <c r="EN54" s="2" t="s">
        <v>142</v>
      </c>
      <c r="EO54" s="4"/>
      <c r="EP54" s="8"/>
      <c r="EQ54" s="4"/>
      <c r="ER54" s="8"/>
      <c r="ES54" s="7"/>
      <c r="ET54" s="7"/>
      <c r="EU54" s="2" t="s">
        <v>148</v>
      </c>
      <c r="EV54" s="2" t="s">
        <v>139</v>
      </c>
      <c r="EW54" s="2" t="s">
        <v>515</v>
      </c>
      <c r="EX54" s="2" t="s">
        <v>537</v>
      </c>
      <c r="EY54" s="2" t="s">
        <v>151</v>
      </c>
      <c r="EZ54" s="2" t="s">
        <v>151</v>
      </c>
      <c r="FA54" s="2" t="s">
        <v>142</v>
      </c>
      <c r="FB54" s="4"/>
      <c r="FC54" s="8"/>
      <c r="FD54" s="4"/>
      <c r="FE54" s="8"/>
      <c r="FF54" s="7"/>
      <c r="FG54" s="7"/>
      <c r="FH54" s="2" t="s">
        <v>148</v>
      </c>
      <c r="FI54" s="2" t="s">
        <v>139</v>
      </c>
      <c r="FJ54" s="2" t="s">
        <v>197</v>
      </c>
      <c r="FK54" s="2" t="s">
        <v>174</v>
      </c>
      <c r="FL54" s="2" t="s">
        <v>151</v>
      </c>
      <c r="FM54" s="2" t="s">
        <v>151</v>
      </c>
      <c r="FN54" s="2" t="s">
        <v>142</v>
      </c>
      <c r="FO54" s="4"/>
      <c r="FP54" s="8"/>
      <c r="FQ54" s="4"/>
      <c r="FR54" s="8"/>
      <c r="FS54" s="7"/>
      <c r="FT54" s="7"/>
      <c r="FU54" s="2" t="s">
        <v>148</v>
      </c>
      <c r="FV54" s="2" t="s">
        <v>139</v>
      </c>
      <c r="FW54" s="2" t="s">
        <v>163</v>
      </c>
      <c r="FX54" s="2" t="s">
        <v>523</v>
      </c>
      <c r="FY54" s="2" t="s">
        <v>151</v>
      </c>
      <c r="FZ54" s="2" t="s">
        <v>151</v>
      </c>
      <c r="GA54" s="2" t="s">
        <v>142</v>
      </c>
      <c r="GB54" s="4"/>
      <c r="GC54" s="8"/>
      <c r="GD54" s="4"/>
      <c r="GE54" s="8"/>
      <c r="GF54" s="7"/>
      <c r="GG54" s="7"/>
      <c r="GH54" s="2" t="s">
        <v>142</v>
      </c>
      <c r="GI54" s="2" t="s">
        <v>142</v>
      </c>
      <c r="GJ54" s="2" t="s">
        <v>142</v>
      </c>
      <c r="GK54" s="2" t="s">
        <v>142</v>
      </c>
      <c r="GL54" s="2" t="s">
        <v>142</v>
      </c>
      <c r="GM54" s="2" t="s">
        <v>142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148</v>
      </c>
      <c r="JI54" s="2" t="s">
        <v>139</v>
      </c>
      <c r="JJ54" s="2" t="s">
        <v>194</v>
      </c>
      <c r="JK54" s="2" t="s">
        <v>142</v>
      </c>
      <c r="JL54" s="2" t="s">
        <v>151</v>
      </c>
      <c r="JM54" s="2" t="s">
        <v>151</v>
      </c>
      <c r="JN54" s="2" t="s">
        <v>142</v>
      </c>
      <c r="JO54" s="4"/>
      <c r="JP54" s="8"/>
      <c r="JQ54" s="4"/>
      <c r="JR54" s="8"/>
      <c r="JS54" s="7"/>
      <c r="JT54" s="7"/>
      <c r="JU54" s="2" t="s">
        <v>142</v>
      </c>
      <c r="JV54" s="2" t="s">
        <v>142</v>
      </c>
      <c r="JW54" s="2" t="s">
        <v>142</v>
      </c>
      <c r="JX54" s="2" t="s">
        <v>142</v>
      </c>
      <c r="JY54" s="2" t="s">
        <v>142</v>
      </c>
      <c r="JZ54" s="2" t="s">
        <v>142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167</v>
      </c>
      <c r="KX54" s="2" t="s">
        <v>386</v>
      </c>
      <c r="KY54" s="2" t="s">
        <v>151</v>
      </c>
      <c r="KZ54" s="2" t="s">
        <v>151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142</v>
      </c>
      <c r="OV54" s="2" t="s">
        <v>142</v>
      </c>
      <c r="OW54" s="2" t="s">
        <v>142</v>
      </c>
      <c r="OX54" s="2" t="s">
        <v>142</v>
      </c>
      <c r="OY54" s="2" t="s">
        <v>142</v>
      </c>
      <c r="OZ54" s="2" t="s">
        <v>142</v>
      </c>
      <c r="PA54" s="2" t="s">
        <v>142</v>
      </c>
      <c r="PB54" s="4">
        <v>118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16" t="s">
        <v>538</v>
      </c>
      <c r="B55" s="9" t="s">
        <v>142</v>
      </c>
      <c r="C55" s="9" t="s">
        <v>142</v>
      </c>
      <c r="D55" s="9" t="s">
        <v>142</v>
      </c>
      <c r="E55" s="9" t="s">
        <v>142</v>
      </c>
      <c r="F55" s="9" t="s">
        <v>142</v>
      </c>
      <c r="G55" s="9" t="s">
        <v>142</v>
      </c>
      <c r="H55" s="9" t="s">
        <v>142</v>
      </c>
      <c r="I55" s="9" t="s">
        <v>142</v>
      </c>
      <c r="J55" s="9" t="s">
        <v>142</v>
      </c>
      <c r="K55" s="9" t="s">
        <v>142</v>
      </c>
      <c r="L55" s="10"/>
      <c r="M55" s="10"/>
      <c r="N55" s="10"/>
      <c r="O55" s="9" t="s">
        <v>142</v>
      </c>
      <c r="P55" s="9" t="s">
        <v>142</v>
      </c>
      <c r="Q55" s="9" t="s">
        <v>142</v>
      </c>
      <c r="R55" s="9" t="s">
        <v>142</v>
      </c>
      <c r="S55" s="9" t="s">
        <v>142</v>
      </c>
      <c r="T55" s="9" t="s">
        <v>142</v>
      </c>
      <c r="U55" s="9" t="s">
        <v>142</v>
      </c>
      <c r="V55" s="9" t="s">
        <v>142</v>
      </c>
      <c r="W55" s="9" t="s">
        <v>142</v>
      </c>
      <c r="X55" s="9" t="s">
        <v>142</v>
      </c>
      <c r="Y55" s="9" t="s">
        <v>142</v>
      </c>
      <c r="Z55" s="11">
        <v>6308</v>
      </c>
      <c r="AA55" s="11">
        <f>=ROUNDDOWN({0},0)</f>
      </c>
      <c r="AB55" s="12">
        <v>208.4</v>
      </c>
      <c r="AC55" s="9" t="s">
        <v>142</v>
      </c>
      <c r="AD55" s="11"/>
      <c r="AE55" s="11"/>
      <c r="AF55" s="13"/>
      <c r="AG55" s="13"/>
      <c r="AH55" s="14"/>
      <c r="AI55" s="11"/>
      <c r="AJ55" s="11">
        <f>=ROUNDDOWN({0},0)</f>
      </c>
      <c r="AK55" s="12"/>
      <c r="AL55" s="9" t="s">
        <v>142</v>
      </c>
      <c r="AM55" s="11"/>
      <c r="AN55" s="11"/>
      <c r="AO55" s="14"/>
      <c r="AP55" s="11">
        <v>197</v>
      </c>
      <c r="AQ55" s="15">
        <v>29439.54</v>
      </c>
      <c r="AR55" s="11">
        <v>148</v>
      </c>
      <c r="AS55" s="15">
        <v>19353.75</v>
      </c>
      <c r="AT55" s="14">
        <v>0.3311</v>
      </c>
      <c r="AU55" s="14">
        <v>0.5211</v>
      </c>
      <c r="AV55" s="11">
        <v>197</v>
      </c>
      <c r="AW55" s="15">
        <v>29439.54</v>
      </c>
      <c r="AX55" s="11">
        <v>148</v>
      </c>
      <c r="AY55" s="15">
        <v>19353.75</v>
      </c>
      <c r="AZ55" s="14">
        <v>0.3311</v>
      </c>
      <c r="BA55" s="14">
        <v>0.5211</v>
      </c>
      <c r="BB55" s="14"/>
      <c r="BC55" s="11">
        <v>197</v>
      </c>
      <c r="BD55" s="15">
        <v>29439.54</v>
      </c>
      <c r="BE55" s="11">
        <v>148</v>
      </c>
      <c r="BF55" s="15">
        <v>19353.75</v>
      </c>
      <c r="BG55" s="14">
        <v>0.3311</v>
      </c>
      <c r="BH55" s="14">
        <v>0.5211</v>
      </c>
      <c r="BI55" s="14"/>
      <c r="BJ55" s="11"/>
      <c r="BK55" s="15"/>
      <c r="BL55" s="9" t="s">
        <v>142</v>
      </c>
      <c r="BM55" s="14"/>
      <c r="BN55" s="14"/>
      <c r="BO55" s="11">
        <v>58</v>
      </c>
      <c r="BP55" s="15">
        <v>6944.5</v>
      </c>
      <c r="BQ55" s="11">
        <v>29</v>
      </c>
      <c r="BR55" s="15">
        <v>3067.51</v>
      </c>
      <c r="BS55" s="14">
        <v>1</v>
      </c>
      <c r="BT55" s="14">
        <v>1.2639</v>
      </c>
      <c r="BU55" s="9" t="s">
        <v>142</v>
      </c>
      <c r="BV55" s="9" t="s">
        <v>142</v>
      </c>
      <c r="BW55" s="9" t="s">
        <v>142</v>
      </c>
      <c r="BX55" s="9" t="s">
        <v>142</v>
      </c>
      <c r="BY55" s="9" t="s">
        <v>142</v>
      </c>
      <c r="BZ55" s="9" t="s">
        <v>142</v>
      </c>
      <c r="CA55" s="9" t="s">
        <v>142</v>
      </c>
      <c r="CB55" s="11">
        <v>45</v>
      </c>
      <c r="CC55" s="15">
        <v>6832.05</v>
      </c>
      <c r="CD55" s="11">
        <v>13</v>
      </c>
      <c r="CE55" s="15">
        <v>2818.4</v>
      </c>
      <c r="CF55" s="14">
        <v>2.4615</v>
      </c>
      <c r="CG55" s="14">
        <v>1.4241</v>
      </c>
      <c r="CH55" s="9" t="s">
        <v>142</v>
      </c>
      <c r="CI55" s="9" t="s">
        <v>142</v>
      </c>
      <c r="CJ55" s="9" t="s">
        <v>142</v>
      </c>
      <c r="CK55" s="9" t="s">
        <v>142</v>
      </c>
      <c r="CL55" s="9" t="s">
        <v>142</v>
      </c>
      <c r="CM55" s="9" t="s">
        <v>142</v>
      </c>
      <c r="CN55" s="9" t="s">
        <v>142</v>
      </c>
      <c r="CO55" s="11">
        <v>41</v>
      </c>
      <c r="CP55" s="15">
        <v>6567.53</v>
      </c>
      <c r="CQ55" s="11">
        <v>20</v>
      </c>
      <c r="CR55" s="15">
        <v>2885.3</v>
      </c>
      <c r="CS55" s="14">
        <v>1.05</v>
      </c>
      <c r="CT55" s="14">
        <v>1.2762</v>
      </c>
      <c r="CU55" s="9" t="s">
        <v>142</v>
      </c>
      <c r="CV55" s="9" t="s">
        <v>142</v>
      </c>
      <c r="CW55" s="9" t="s">
        <v>142</v>
      </c>
      <c r="CX55" s="9" t="s">
        <v>142</v>
      </c>
      <c r="CY55" s="9" t="s">
        <v>142</v>
      </c>
      <c r="CZ55" s="9" t="s">
        <v>142</v>
      </c>
      <c r="DA55" s="9" t="s">
        <v>142</v>
      </c>
      <c r="DB55" s="11">
        <v>32</v>
      </c>
      <c r="DC55" s="15">
        <v>5501.32</v>
      </c>
      <c r="DD55" s="11">
        <v>33</v>
      </c>
      <c r="DE55" s="15">
        <v>5232.2</v>
      </c>
      <c r="DF55" s="14">
        <v>-0.0303</v>
      </c>
      <c r="DG55" s="14">
        <v>0.0514</v>
      </c>
      <c r="DH55" s="9" t="s">
        <v>142</v>
      </c>
      <c r="DI55" s="9" t="s">
        <v>142</v>
      </c>
      <c r="DJ55" s="9" t="s">
        <v>142</v>
      </c>
      <c r="DK55" s="9" t="s">
        <v>142</v>
      </c>
      <c r="DL55" s="9" t="s">
        <v>142</v>
      </c>
      <c r="DM55" s="9" t="s">
        <v>142</v>
      </c>
      <c r="DN55" s="9" t="s">
        <v>142</v>
      </c>
      <c r="DO55" s="11">
        <v>16</v>
      </c>
      <c r="DP55" s="15">
        <v>2581.69</v>
      </c>
      <c r="DQ55" s="11">
        <v>14</v>
      </c>
      <c r="DR55" s="15">
        <v>1648.84</v>
      </c>
      <c r="DS55" s="14">
        <v>0.1429</v>
      </c>
      <c r="DT55" s="14">
        <v>0.5658</v>
      </c>
      <c r="DU55" s="9" t="s">
        <v>142</v>
      </c>
      <c r="DV55" s="9" t="s">
        <v>142</v>
      </c>
      <c r="DW55" s="9" t="s">
        <v>142</v>
      </c>
      <c r="DX55" s="9" t="s">
        <v>142</v>
      </c>
      <c r="DY55" s="9" t="s">
        <v>142</v>
      </c>
      <c r="DZ55" s="9" t="s">
        <v>142</v>
      </c>
      <c r="EA55" s="9" t="s">
        <v>142</v>
      </c>
      <c r="EB55" s="11">
        <v>2</v>
      </c>
      <c r="EC55" s="15">
        <v>399.64</v>
      </c>
      <c r="ED55" s="11">
        <v>19</v>
      </c>
      <c r="EE55" s="15">
        <v>1880.21</v>
      </c>
      <c r="EF55" s="14">
        <v>-0.8947</v>
      </c>
      <c r="EG55" s="14">
        <v>-0.7874</v>
      </c>
      <c r="EH55" s="9" t="s">
        <v>142</v>
      </c>
      <c r="EI55" s="9" t="s">
        <v>142</v>
      </c>
      <c r="EJ55" s="9" t="s">
        <v>142</v>
      </c>
      <c r="EK55" s="9" t="s">
        <v>142</v>
      </c>
      <c r="EL55" s="9" t="s">
        <v>142</v>
      </c>
      <c r="EM55" s="9" t="s">
        <v>142</v>
      </c>
      <c r="EN55" s="9" t="s">
        <v>142</v>
      </c>
      <c r="EO55" s="11">
        <v>1</v>
      </c>
      <c r="EP55" s="15">
        <v>244.01</v>
      </c>
      <c r="EQ55" s="11">
        <v>11</v>
      </c>
      <c r="ER55" s="15">
        <v>631.73</v>
      </c>
      <c r="ES55" s="14">
        <v>-0.9091</v>
      </c>
      <c r="ET55" s="14">
        <v>-0.6137</v>
      </c>
      <c r="EU55" s="9" t="s">
        <v>142</v>
      </c>
      <c r="EV55" s="9" t="s">
        <v>142</v>
      </c>
      <c r="EW55" s="9" t="s">
        <v>142</v>
      </c>
      <c r="EX55" s="9" t="s">
        <v>142</v>
      </c>
      <c r="EY55" s="9" t="s">
        <v>142</v>
      </c>
      <c r="EZ55" s="9" t="s">
        <v>142</v>
      </c>
      <c r="FA55" s="9" t="s">
        <v>142</v>
      </c>
      <c r="FB55" s="11">
        <v>1</v>
      </c>
      <c r="FC55" s="15">
        <v>223.5</v>
      </c>
      <c r="FD55" s="11">
        <v>9</v>
      </c>
      <c r="FE55" s="15">
        <v>1189.56</v>
      </c>
      <c r="FF55" s="14">
        <v>-0.8889</v>
      </c>
      <c r="FG55" s="14">
        <v>-0.8121</v>
      </c>
      <c r="FH55" s="9" t="s">
        <v>142</v>
      </c>
      <c r="FI55" s="9" t="s">
        <v>142</v>
      </c>
      <c r="FJ55" s="9" t="s">
        <v>142</v>
      </c>
      <c r="FK55" s="9" t="s">
        <v>142</v>
      </c>
      <c r="FL55" s="9" t="s">
        <v>142</v>
      </c>
      <c r="FM55" s="9" t="s">
        <v>142</v>
      </c>
      <c r="FN55" s="9" t="s">
        <v>142</v>
      </c>
      <c r="FO55" s="11">
        <v>1</v>
      </c>
      <c r="FP55" s="15">
        <v>145.3</v>
      </c>
      <c r="FQ55" s="11"/>
      <c r="FR55" s="15"/>
      <c r="FS55" s="14"/>
      <c r="FT55" s="14"/>
      <c r="FU55" s="9" t="s">
        <v>142</v>
      </c>
      <c r="FV55" s="9" t="s">
        <v>142</v>
      </c>
      <c r="FW55" s="9" t="s">
        <v>142</v>
      </c>
      <c r="FX55" s="9" t="s">
        <v>142</v>
      </c>
      <c r="FY55" s="9" t="s">
        <v>142</v>
      </c>
      <c r="FZ55" s="9" t="s">
        <v>142</v>
      </c>
      <c r="GA55" s="9" t="s">
        <v>142</v>
      </c>
      <c r="GB55" s="11"/>
      <c r="GC55" s="15"/>
      <c r="GD55" s="11"/>
      <c r="GE55" s="15"/>
      <c r="GF55" s="14"/>
      <c r="GG55" s="14"/>
      <c r="GH55" s="9" t="s">
        <v>142</v>
      </c>
      <c r="GI55" s="9" t="s">
        <v>142</v>
      </c>
      <c r="GJ55" s="9" t="s">
        <v>142</v>
      </c>
      <c r="GK55" s="9" t="s">
        <v>142</v>
      </c>
      <c r="GL55" s="9" t="s">
        <v>142</v>
      </c>
      <c r="GM55" s="9" t="s">
        <v>142</v>
      </c>
      <c r="GN55" s="9" t="s">
        <v>142</v>
      </c>
      <c r="GO55" s="11"/>
      <c r="GP55" s="15"/>
      <c r="GQ55" s="11"/>
      <c r="GR55" s="15"/>
      <c r="GS55" s="14"/>
      <c r="GT55" s="14"/>
      <c r="GU55" s="9" t="s">
        <v>142</v>
      </c>
      <c r="GV55" s="9" t="s">
        <v>142</v>
      </c>
      <c r="GW55" s="9" t="s">
        <v>142</v>
      </c>
      <c r="GX55" s="9" t="s">
        <v>142</v>
      </c>
      <c r="GY55" s="9" t="s">
        <v>142</v>
      </c>
      <c r="GZ55" s="9" t="s">
        <v>142</v>
      </c>
      <c r="HA55" s="9" t="s">
        <v>142</v>
      </c>
      <c r="HB55" s="11"/>
      <c r="HC55" s="15"/>
      <c r="HD55" s="11"/>
      <c r="HE55" s="15"/>
      <c r="HF55" s="14"/>
      <c r="HG55" s="14"/>
      <c r="HH55" s="9" t="s">
        <v>142</v>
      </c>
      <c r="HI55" s="9" t="s">
        <v>142</v>
      </c>
      <c r="HJ55" s="9" t="s">
        <v>142</v>
      </c>
      <c r="HK55" s="9" t="s">
        <v>142</v>
      </c>
      <c r="HL55" s="9" t="s">
        <v>142</v>
      </c>
      <c r="HM55" s="9" t="s">
        <v>142</v>
      </c>
      <c r="HN55" s="9" t="s">
        <v>142</v>
      </c>
      <c r="HO55" s="11"/>
      <c r="HP55" s="15"/>
      <c r="HQ55" s="11"/>
      <c r="HR55" s="15"/>
      <c r="HS55" s="14"/>
      <c r="HT55" s="14"/>
      <c r="HU55" s="9" t="s">
        <v>142</v>
      </c>
      <c r="HV55" s="9" t="s">
        <v>142</v>
      </c>
      <c r="HW55" s="9" t="s">
        <v>142</v>
      </c>
      <c r="HX55" s="9" t="s">
        <v>142</v>
      </c>
      <c r="HY55" s="9" t="s">
        <v>142</v>
      </c>
      <c r="HZ55" s="9" t="s">
        <v>142</v>
      </c>
      <c r="IA55" s="9" t="s">
        <v>142</v>
      </c>
      <c r="IB55" s="11"/>
      <c r="IC55" s="15"/>
      <c r="ID55" s="11"/>
      <c r="IE55" s="15"/>
      <c r="IF55" s="14"/>
      <c r="IG55" s="14"/>
      <c r="IH55" s="9" t="s">
        <v>142</v>
      </c>
      <c r="II55" s="9" t="s">
        <v>142</v>
      </c>
      <c r="IJ55" s="9" t="s">
        <v>142</v>
      </c>
      <c r="IK55" s="9" t="s">
        <v>142</v>
      </c>
      <c r="IL55" s="9" t="s">
        <v>142</v>
      </c>
      <c r="IM55" s="9" t="s">
        <v>142</v>
      </c>
      <c r="IN55" s="9" t="s">
        <v>142</v>
      </c>
      <c r="IO55" s="11"/>
      <c r="IP55" s="15"/>
      <c r="IQ55" s="11"/>
      <c r="IR55" s="15"/>
      <c r="IS55" s="14"/>
      <c r="IT55" s="14"/>
      <c r="IU55" s="9" t="s">
        <v>142</v>
      </c>
      <c r="IV55" s="9" t="s">
        <v>142</v>
      </c>
      <c r="IW55" s="9" t="s">
        <v>142</v>
      </c>
      <c r="IX55" s="9" t="s">
        <v>142</v>
      </c>
      <c r="IY55" s="9" t="s">
        <v>142</v>
      </c>
      <c r="IZ55" s="9" t="s">
        <v>142</v>
      </c>
      <c r="JA55" s="9" t="s">
        <v>142</v>
      </c>
      <c r="JB55" s="11"/>
      <c r="JC55" s="15"/>
      <c r="JD55" s="11"/>
      <c r="JE55" s="15"/>
      <c r="JF55" s="14"/>
      <c r="JG55" s="14"/>
      <c r="JH55" s="9" t="s">
        <v>142</v>
      </c>
      <c r="JI55" s="9" t="s">
        <v>142</v>
      </c>
      <c r="JJ55" s="9" t="s">
        <v>142</v>
      </c>
      <c r="JK55" s="9" t="s">
        <v>142</v>
      </c>
      <c r="JL55" s="9" t="s">
        <v>142</v>
      </c>
      <c r="JM55" s="9" t="s">
        <v>142</v>
      </c>
      <c r="JN55" s="9" t="s">
        <v>142</v>
      </c>
      <c r="JO55" s="11"/>
      <c r="JP55" s="15"/>
      <c r="JQ55" s="11"/>
      <c r="JR55" s="15"/>
      <c r="JS55" s="14"/>
      <c r="JT55" s="14"/>
      <c r="JU55" s="9" t="s">
        <v>142</v>
      </c>
      <c r="JV55" s="9" t="s">
        <v>142</v>
      </c>
      <c r="JW55" s="9" t="s">
        <v>142</v>
      </c>
      <c r="JX55" s="9" t="s">
        <v>142</v>
      </c>
      <c r="JY55" s="9" t="s">
        <v>142</v>
      </c>
      <c r="JZ55" s="9" t="s">
        <v>142</v>
      </c>
      <c r="KA55" s="9" t="s">
        <v>142</v>
      </c>
      <c r="KB55" s="11"/>
      <c r="KC55" s="15"/>
      <c r="KD55" s="11"/>
      <c r="KE55" s="15"/>
      <c r="KF55" s="14"/>
      <c r="KG55" s="14"/>
      <c r="KH55" s="9" t="s">
        <v>142</v>
      </c>
      <c r="KI55" s="9" t="s">
        <v>142</v>
      </c>
      <c r="KJ55" s="9" t="s">
        <v>142</v>
      </c>
      <c r="KK55" s="9" t="s">
        <v>142</v>
      </c>
      <c r="KL55" s="9" t="s">
        <v>142</v>
      </c>
      <c r="KM55" s="9" t="s">
        <v>142</v>
      </c>
      <c r="KN55" s="9" t="s">
        <v>142</v>
      </c>
      <c r="KO55" s="11"/>
      <c r="KP55" s="15"/>
      <c r="KQ55" s="11"/>
      <c r="KR55" s="15"/>
      <c r="KS55" s="14"/>
      <c r="KT55" s="14"/>
      <c r="KU55" s="9" t="s">
        <v>142</v>
      </c>
      <c r="KV55" s="9" t="s">
        <v>142</v>
      </c>
      <c r="KW55" s="9" t="s">
        <v>142</v>
      </c>
      <c r="KX55" s="9" t="s">
        <v>142</v>
      </c>
      <c r="KY55" s="9" t="s">
        <v>142</v>
      </c>
      <c r="KZ55" s="9" t="s">
        <v>142</v>
      </c>
      <c r="LA55" s="9" t="s">
        <v>142</v>
      </c>
      <c r="LB55" s="11"/>
      <c r="LC55" s="15"/>
      <c r="LD55" s="11"/>
      <c r="LE55" s="15"/>
      <c r="LF55" s="14"/>
      <c r="LG55" s="14"/>
      <c r="LH55" s="9" t="s">
        <v>142</v>
      </c>
      <c r="LI55" s="9" t="s">
        <v>142</v>
      </c>
      <c r="LJ55" s="9" t="s">
        <v>142</v>
      </c>
      <c r="LK55" s="9" t="s">
        <v>142</v>
      </c>
      <c r="LL55" s="9" t="s">
        <v>142</v>
      </c>
      <c r="LM55" s="9" t="s">
        <v>142</v>
      </c>
      <c r="LN55" s="9" t="s">
        <v>142</v>
      </c>
      <c r="LO55" s="11"/>
      <c r="LP55" s="15"/>
      <c r="LQ55" s="11"/>
      <c r="LR55" s="15"/>
      <c r="LS55" s="14"/>
      <c r="LT55" s="14"/>
      <c r="LU55" s="9" t="s">
        <v>142</v>
      </c>
      <c r="LV55" s="9" t="s">
        <v>142</v>
      </c>
      <c r="LW55" s="9" t="s">
        <v>142</v>
      </c>
      <c r="LX55" s="9" t="s">
        <v>142</v>
      </c>
      <c r="LY55" s="9" t="s">
        <v>142</v>
      </c>
      <c r="LZ55" s="9" t="s">
        <v>142</v>
      </c>
      <c r="MA55" s="9" t="s">
        <v>142</v>
      </c>
      <c r="MB55" s="11"/>
      <c r="MC55" s="15"/>
      <c r="MD55" s="11"/>
      <c r="ME55" s="15"/>
      <c r="MF55" s="14"/>
      <c r="MG55" s="14"/>
      <c r="MH55" s="9" t="s">
        <v>142</v>
      </c>
      <c r="MI55" s="9" t="s">
        <v>142</v>
      </c>
      <c r="MJ55" s="9" t="s">
        <v>142</v>
      </c>
      <c r="MK55" s="9" t="s">
        <v>142</v>
      </c>
      <c r="ML55" s="9" t="s">
        <v>142</v>
      </c>
      <c r="MM55" s="9" t="s">
        <v>142</v>
      </c>
      <c r="MN55" s="9" t="s">
        <v>142</v>
      </c>
      <c r="MO55" s="11"/>
      <c r="MP55" s="15"/>
      <c r="MQ55" s="11"/>
      <c r="MR55" s="15"/>
      <c r="MS55" s="14"/>
      <c r="MT55" s="14"/>
      <c r="MU55" s="9" t="s">
        <v>142</v>
      </c>
      <c r="MV55" s="9" t="s">
        <v>142</v>
      </c>
      <c r="MW55" s="9" t="s">
        <v>142</v>
      </c>
      <c r="MX55" s="9" t="s">
        <v>142</v>
      </c>
      <c r="MY55" s="9" t="s">
        <v>142</v>
      </c>
      <c r="MZ55" s="9" t="s">
        <v>142</v>
      </c>
      <c r="NA55" s="9" t="s">
        <v>142</v>
      </c>
      <c r="NB55" s="11"/>
      <c r="NC55" s="15"/>
      <c r="ND55" s="11"/>
      <c r="NE55" s="15"/>
      <c r="NF55" s="14"/>
      <c r="NG55" s="14"/>
      <c r="NH55" s="9" t="s">
        <v>142</v>
      </c>
      <c r="NI55" s="9" t="s">
        <v>142</v>
      </c>
      <c r="NJ55" s="9" t="s">
        <v>142</v>
      </c>
      <c r="NK55" s="9" t="s">
        <v>142</v>
      </c>
      <c r="NL55" s="9" t="s">
        <v>142</v>
      </c>
      <c r="NM55" s="9" t="s">
        <v>142</v>
      </c>
      <c r="NN55" s="9" t="s">
        <v>142</v>
      </c>
      <c r="NO55" s="11"/>
      <c r="NP55" s="15"/>
      <c r="NQ55" s="11"/>
      <c r="NR55" s="15"/>
      <c r="NS55" s="14"/>
      <c r="NT55" s="14"/>
      <c r="NU55" s="9" t="s">
        <v>142</v>
      </c>
      <c r="NV55" s="9" t="s">
        <v>142</v>
      </c>
      <c r="NW55" s="9" t="s">
        <v>142</v>
      </c>
      <c r="NX55" s="9" t="s">
        <v>142</v>
      </c>
      <c r="NY55" s="9" t="s">
        <v>142</v>
      </c>
      <c r="NZ55" s="9" t="s">
        <v>142</v>
      </c>
      <c r="OA55" s="9" t="s">
        <v>142</v>
      </c>
      <c r="OB55" s="11"/>
      <c r="OC55" s="15"/>
      <c r="OD55" s="11"/>
      <c r="OE55" s="15"/>
      <c r="OF55" s="14"/>
      <c r="OG55" s="14"/>
      <c r="OH55" s="9" t="s">
        <v>142</v>
      </c>
      <c r="OI55" s="9" t="s">
        <v>142</v>
      </c>
      <c r="OJ55" s="9" t="s">
        <v>142</v>
      </c>
      <c r="OK55" s="9" t="s">
        <v>142</v>
      </c>
      <c r="OL55" s="9" t="s">
        <v>142</v>
      </c>
      <c r="OM55" s="9" t="s">
        <v>142</v>
      </c>
      <c r="ON55" s="9" t="s">
        <v>142</v>
      </c>
      <c r="OO55" s="11"/>
      <c r="OP55" s="15"/>
      <c r="OQ55" s="11"/>
      <c r="OR55" s="15"/>
      <c r="OS55" s="14"/>
      <c r="OT55" s="14"/>
      <c r="OU55" s="9" t="s">
        <v>142</v>
      </c>
      <c r="OV55" s="9" t="s">
        <v>142</v>
      </c>
      <c r="OW55" s="9" t="s">
        <v>142</v>
      </c>
      <c r="OX55" s="9" t="s">
        <v>142</v>
      </c>
      <c r="OY55" s="9" t="s">
        <v>142</v>
      </c>
      <c r="OZ55" s="9" t="s">
        <v>142</v>
      </c>
      <c r="PA55" s="9" t="s">
        <v>142</v>
      </c>
      <c r="PB55" s="11">
        <v>5836</v>
      </c>
      <c r="PC55" s="11">
        <v>1</v>
      </c>
      <c r="PD55" s="11"/>
      <c r="PE55" s="11">
        <v>471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7:BC49"/>
    <mergeCell ref="BD47:BD49"/>
    <mergeCell ref="BE47:BE49"/>
    <mergeCell ref="BF47:BF49"/>
    <mergeCell ref="BG47:BG49"/>
    <mergeCell ref="BH47:BH49"/>
    <mergeCell ref="BC51:BC54"/>
    <mergeCell ref="BD51:BD54"/>
    <mergeCell ref="BE51:BE54"/>
    <mergeCell ref="BF51:BF54"/>
    <mergeCell ref="BG51:BG54"/>
    <mergeCell ref="BH51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539</v>
      </c>
      <c r="D2" s="0" t="s">
        <v>540</v>
      </c>
      <c r="E2" s="0" t="s">
        <v>541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542</v>
      </c>
      <c r="J4" s="1" t="s">
        <v>543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544</v>
      </c>
      <c r="P4" s="1" t="s">
        <v>545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546</v>
      </c>
      <c r="F5" s="1" t="s">
        <v>547</v>
      </c>
      <c r="G5" s="1" t="s">
        <v>546</v>
      </c>
      <c r="H5" s="1" t="s">
        <v>547</v>
      </c>
      <c r="I5" s="1" t="s">
        <v>542</v>
      </c>
      <c r="J5" s="1" t="s">
        <v>543</v>
      </c>
      <c r="K5" s="1" t="s">
        <v>548</v>
      </c>
      <c r="L5" s="1" t="s">
        <v>549</v>
      </c>
      <c r="M5" s="1" t="s">
        <v>548</v>
      </c>
      <c r="N5" s="1" t="s">
        <v>549</v>
      </c>
      <c r="O5" s="1" t="s">
        <v>544</v>
      </c>
      <c r="P5" s="1" t="s">
        <v>545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161</v>
      </c>
      <c r="F6" s="8">
        <v>27474.26</v>
      </c>
      <c r="G6" s="4">
        <v>74</v>
      </c>
      <c r="H6" s="8">
        <v>15689.96</v>
      </c>
      <c r="I6" s="7">
        <v>1.1757</v>
      </c>
      <c r="J6" s="7">
        <v>0.7511</v>
      </c>
      <c r="K6" s="4">
        <v>161</v>
      </c>
      <c r="L6" s="8">
        <v>27474.26</v>
      </c>
      <c r="M6" s="4">
        <v>74</v>
      </c>
      <c r="N6" s="8">
        <v>15689.96</v>
      </c>
      <c r="O6" s="7">
        <v>1.1757</v>
      </c>
      <c r="P6" s="7">
        <v>0.7511</v>
      </c>
    </row>
    <row r="7">
      <c r="A7" s="2" t="s">
        <v>131</v>
      </c>
      <c r="B7" s="2" t="s">
        <v>132</v>
      </c>
      <c r="C7" s="2" t="s">
        <v>369</v>
      </c>
      <c r="D7" s="2" t="s">
        <v>370</v>
      </c>
      <c r="E7" s="4">
        <v>16</v>
      </c>
      <c r="F7" s="8">
        <v>773.8</v>
      </c>
      <c r="G7" s="4">
        <v>47</v>
      </c>
      <c r="H7" s="8">
        <v>1814.18</v>
      </c>
      <c r="I7" s="7">
        <v>-0.6596</v>
      </c>
      <c r="J7" s="7">
        <v>-0.5735</v>
      </c>
      <c r="K7" s="4">
        <v>16</v>
      </c>
      <c r="L7" s="8">
        <v>773.8</v>
      </c>
      <c r="M7" s="4">
        <v>47</v>
      </c>
      <c r="N7" s="8">
        <v>1814.18</v>
      </c>
      <c r="O7" s="7">
        <v>-0.6596</v>
      </c>
      <c r="P7" s="7">
        <v>-0.5735</v>
      </c>
    </row>
    <row r="8">
      <c r="A8" s="2" t="s">
        <v>131</v>
      </c>
      <c r="B8" s="2" t="s">
        <v>132</v>
      </c>
      <c r="C8" s="2" t="s">
        <v>471</v>
      </c>
      <c r="D8" s="2" t="s">
        <v>472</v>
      </c>
      <c r="E8" s="4">
        <v>15</v>
      </c>
      <c r="F8" s="8">
        <v>669.23</v>
      </c>
      <c r="G8" s="4">
        <v>18</v>
      </c>
      <c r="H8" s="8">
        <v>857.35</v>
      </c>
      <c r="I8" s="7">
        <v>-0.1667</v>
      </c>
      <c r="J8" s="7">
        <v>-0.2194</v>
      </c>
      <c r="K8" s="4">
        <v>6</v>
      </c>
      <c r="L8" s="8">
        <v>339.15</v>
      </c>
      <c r="M8" s="4">
        <v>7</v>
      </c>
      <c r="N8" s="8">
        <v>328.77</v>
      </c>
      <c r="O8" s="7">
        <v>-0.1429</v>
      </c>
      <c r="P8" s="7">
        <v>0.0316</v>
      </c>
    </row>
    <row r="9">
      <c r="A9" s="2" t="s">
        <v>131</v>
      </c>
      <c r="B9" s="2" t="s">
        <v>132</v>
      </c>
      <c r="C9" s="2" t="s">
        <v>471</v>
      </c>
      <c r="D9" s="2" t="s">
        <v>491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9</v>
      </c>
      <c r="L9" s="8">
        <v>330.08</v>
      </c>
      <c r="M9" s="4">
        <v>11</v>
      </c>
      <c r="N9" s="8">
        <v>528.58</v>
      </c>
      <c r="O9" s="7">
        <v>-0.1818</v>
      </c>
      <c r="P9" s="7">
        <v>-0.3755</v>
      </c>
    </row>
    <row r="10">
      <c r="A10" s="2" t="s">
        <v>131</v>
      </c>
      <c r="B10" s="2" t="s">
        <v>132</v>
      </c>
      <c r="C10" s="2" t="s">
        <v>508</v>
      </c>
      <c r="D10" s="2" t="s">
        <v>509</v>
      </c>
      <c r="E10" s="4">
        <v>5</v>
      </c>
      <c r="F10" s="8">
        <v>522.25</v>
      </c>
      <c r="G10" s="4">
        <v>9</v>
      </c>
      <c r="H10" s="8">
        <v>992.26</v>
      </c>
      <c r="I10" s="7">
        <v>-0.4444</v>
      </c>
      <c r="J10" s="7">
        <v>-0.4737</v>
      </c>
      <c r="K10" s="4">
        <v>5</v>
      </c>
      <c r="L10" s="8">
        <v>522.25</v>
      </c>
      <c r="M10" s="4">
        <v>9</v>
      </c>
      <c r="N10" s="8">
        <v>992.26</v>
      </c>
      <c r="O10" s="7">
        <v>-0.4444</v>
      </c>
      <c r="P10" s="7">
        <v>-0.4737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539</v>
      </c>
      <c r="D2" s="0" t="s">
        <v>540</v>
      </c>
      <c r="E2" s="0" t="s">
        <v>541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542</v>
      </c>
      <c r="I4" s="1" t="s">
        <v>543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544</v>
      </c>
      <c r="O4" s="1" t="s">
        <v>545</v>
      </c>
    </row>
    <row r="5">
      <c r="A5" s="1" t="s">
        <v>80</v>
      </c>
      <c r="B5" s="1" t="s">
        <v>82</v>
      </c>
      <c r="C5" s="1" t="s">
        <v>83</v>
      </c>
      <c r="D5" s="1" t="s">
        <v>546</v>
      </c>
      <c r="E5" s="1" t="s">
        <v>547</v>
      </c>
      <c r="F5" s="1" t="s">
        <v>546</v>
      </c>
      <c r="G5" s="1" t="s">
        <v>547</v>
      </c>
      <c r="H5" s="1" t="s">
        <v>542</v>
      </c>
      <c r="I5" s="1" t="s">
        <v>543</v>
      </c>
      <c r="J5" s="1" t="s">
        <v>548</v>
      </c>
      <c r="K5" s="1" t="s">
        <v>549</v>
      </c>
      <c r="L5" s="1" t="s">
        <v>548</v>
      </c>
      <c r="M5" s="1" t="s">
        <v>549</v>
      </c>
      <c r="N5" s="1" t="s">
        <v>544</v>
      </c>
      <c r="O5" s="1" t="s">
        <v>545</v>
      </c>
    </row>
    <row r="6">
      <c r="A6" s="2" t="s">
        <v>131</v>
      </c>
      <c r="B6" s="2" t="s">
        <v>133</v>
      </c>
      <c r="C6" s="2" t="s">
        <v>134</v>
      </c>
      <c r="D6" s="4">
        <v>161</v>
      </c>
      <c r="E6" s="8">
        <v>27474.26</v>
      </c>
      <c r="F6" s="4">
        <v>74</v>
      </c>
      <c r="G6" s="8">
        <v>15689.96</v>
      </c>
      <c r="H6" s="7">
        <v>1.1757</v>
      </c>
      <c r="I6" s="7">
        <v>0.7511</v>
      </c>
      <c r="J6" s="4">
        <v>161</v>
      </c>
      <c r="K6" s="8">
        <v>27474.26</v>
      </c>
      <c r="L6" s="4">
        <v>74</v>
      </c>
      <c r="M6" s="8">
        <v>15689.96</v>
      </c>
      <c r="N6" s="7">
        <v>1.1757</v>
      </c>
      <c r="O6" s="7">
        <v>0.7511</v>
      </c>
    </row>
    <row r="7">
      <c r="A7" s="2" t="s">
        <v>131</v>
      </c>
      <c r="B7" s="2" t="s">
        <v>369</v>
      </c>
      <c r="C7" s="2" t="s">
        <v>370</v>
      </c>
      <c r="D7" s="4">
        <v>16</v>
      </c>
      <c r="E7" s="8">
        <v>773.8</v>
      </c>
      <c r="F7" s="4">
        <v>47</v>
      </c>
      <c r="G7" s="8">
        <v>1814.18</v>
      </c>
      <c r="H7" s="7">
        <v>-0.6596</v>
      </c>
      <c r="I7" s="7">
        <v>-0.5735</v>
      </c>
      <c r="J7" s="4">
        <v>16</v>
      </c>
      <c r="K7" s="8">
        <v>773.8</v>
      </c>
      <c r="L7" s="4">
        <v>47</v>
      </c>
      <c r="M7" s="8">
        <v>1814.18</v>
      </c>
      <c r="N7" s="7">
        <v>-0.6596</v>
      </c>
      <c r="O7" s="7">
        <v>-0.5735</v>
      </c>
    </row>
    <row r="8">
      <c r="A8" s="2" t="s">
        <v>131</v>
      </c>
      <c r="B8" s="2" t="s">
        <v>471</v>
      </c>
      <c r="C8" s="2" t="s">
        <v>472</v>
      </c>
      <c r="D8" s="4">
        <v>15</v>
      </c>
      <c r="E8" s="8">
        <v>669.23</v>
      </c>
      <c r="F8" s="4">
        <v>18</v>
      </c>
      <c r="G8" s="8">
        <v>857.35</v>
      </c>
      <c r="H8" s="7">
        <v>-0.1667</v>
      </c>
      <c r="I8" s="7">
        <v>-0.2194</v>
      </c>
      <c r="J8" s="4">
        <v>6</v>
      </c>
      <c r="K8" s="8">
        <v>339.15</v>
      </c>
      <c r="L8" s="4">
        <v>7</v>
      </c>
      <c r="M8" s="8">
        <v>328.77</v>
      </c>
      <c r="N8" s="7">
        <v>-0.1429</v>
      </c>
      <c r="O8" s="7">
        <v>0.0316</v>
      </c>
    </row>
    <row r="9">
      <c r="A9" s="2" t="s">
        <v>131</v>
      </c>
      <c r="B9" s="2" t="s">
        <v>471</v>
      </c>
      <c r="C9" s="2" t="s">
        <v>491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9</v>
      </c>
      <c r="K9" s="8">
        <v>330.08</v>
      </c>
      <c r="L9" s="4">
        <v>11</v>
      </c>
      <c r="M9" s="8">
        <v>528.58</v>
      </c>
      <c r="N9" s="7">
        <v>-0.1818</v>
      </c>
      <c r="O9" s="7">
        <v>-0.3755</v>
      </c>
    </row>
    <row r="10">
      <c r="A10" s="2" t="s">
        <v>131</v>
      </c>
      <c r="B10" s="2" t="s">
        <v>508</v>
      </c>
      <c r="C10" s="2" t="s">
        <v>509</v>
      </c>
      <c r="D10" s="4">
        <v>5</v>
      </c>
      <c r="E10" s="8">
        <v>522.25</v>
      </c>
      <c r="F10" s="4">
        <v>9</v>
      </c>
      <c r="G10" s="8">
        <v>992.26</v>
      </c>
      <c r="H10" s="7">
        <v>-0.4444</v>
      </c>
      <c r="I10" s="7">
        <v>-0.4737</v>
      </c>
      <c r="J10" s="4">
        <v>5</v>
      </c>
      <c r="K10" s="8">
        <v>522.25</v>
      </c>
      <c r="L10" s="4">
        <v>9</v>
      </c>
      <c r="M10" s="8">
        <v>992.26</v>
      </c>
      <c r="N10" s="7">
        <v>-0.4444</v>
      </c>
      <c r="O10" s="7">
        <v>-0.4737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