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<sst xmlns="http://schemas.openxmlformats.org/spreadsheetml/2006/main" count="86" uniqueCount="86">
  <si>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</si>
  <si>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</si>
  <si>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</si>
  <si>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</si>
  <si>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</si>
  <si>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</si>
  <si>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</si>
  <si>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09/03/2025</t>
  </si>
  <si>
    <t>Division</t>
  </si>
  <si>
    <t>Current And Future Inventory</t>
  </si>
  <si>
    <t>Current And History Sales Comparison</t>
  </si>
  <si>
    <t>AMAZON</t>
  </si>
  <si>
    <t>CSNSTORES</t>
  </si>
  <si>
    <t>MACY</t>
  </si>
  <si>
    <t>KOHLDSN</t>
  </si>
  <si>
    <t>MACY02</t>
  </si>
  <si>
    <t>OVERSTOCK01</t>
  </si>
  <si>
    <t>JCPENNEY01</t>
  </si>
  <si>
    <t>OLLIIX</t>
  </si>
  <si>
    <t>TGTDVS</t>
  </si>
  <si>
    <t>ASHFURNDS</t>
  </si>
  <si>
    <t>NRTPORT</t>
  </si>
  <si>
    <t>HDDS</t>
  </si>
  <si>
    <t>BLK01</t>
  </si>
  <si>
    <t>DESINC</t>
  </si>
  <si>
    <t>KIRKLANDDS</t>
  </si>
  <si>
    <t>ZOLA</t>
  </si>
  <si>
    <t>COSTCO01</t>
  </si>
  <si>
    <t>DLBRAND</t>
  </si>
  <si>
    <t>WALMARTDS</t>
  </si>
  <si>
    <t>ROOMECOM</t>
  </si>
  <si>
    <t>HSNDS</t>
  </si>
  <si>
    <t>DLCROSCILL</t>
  </si>
  <si>
    <t>AMERSIGNDS</t>
  </si>
  <si>
    <t>HOUZZ</t>
  </si>
  <si>
    <t>AAFESDS</t>
  </si>
  <si>
    <t>HHGLOBALTTS</t>
  </si>
  <si>
    <t>AMAZONDI</t>
  </si>
  <si>
    <t>FINGERHUTDS</t>
  </si>
  <si>
    <t>LAMPDS</t>
  </si>
  <si>
    <t>LOWESDS</t>
  </si>
  <si>
    <t>WM.COM</t>
  </si>
  <si>
    <t>BEALLSDS</t>
  </si>
  <si>
    <t>NORDSTRACKDS</t>
  </si>
  <si>
    <t>CHEWYDS</t>
  </si>
  <si>
    <t>BLOOM02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</si>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</sst>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1197963</v>
      </c>
      <c r="C5" s="11">
        <f>=ROUNDDOWN(33.6894457099468,0)</f>
      </c>
      <c r="D5" s="11">
        <v>267257</v>
      </c>
      <c r="E5" s="12">
        <v>0.9182</v>
      </c>
      <c r="F5" s="11"/>
      <c r="G5" s="11">
        <f>=ROUNDDOWN({0},0)</f>
      </c>
      <c r="H5" s="11"/>
      <c r="I5" s="12">
        <v>0.4615</v>
      </c>
      <c r="J5" s="11">
        <v>100096</v>
      </c>
      <c r="K5" s="13">
        <v>5289911.37</v>
      </c>
      <c r="L5" s="11">
        <v>2476</v>
      </c>
      <c r="M5" s="14">
        <v>2136.47</v>
      </c>
      <c r="N5" s="11"/>
      <c r="O5" s="13"/>
      <c r="P5" s="11"/>
      <c r="Q5" s="14"/>
      <c r="R5" s="12"/>
      <c r="S5" s="12"/>
      <c r="T5" s="12"/>
      <c r="U5" s="12"/>
      <c r="V5" s="11">
        <v>28851</v>
      </c>
      <c r="W5" s="13">
        <v>1501799.69</v>
      </c>
      <c r="X5" s="11">
        <v>2197</v>
      </c>
      <c r="Y5" s="11"/>
      <c r="Z5" s="13"/>
      <c r="AA5" s="11"/>
      <c r="AB5" s="12"/>
      <c r="AC5" s="12"/>
      <c r="AD5" s="11">
        <v>10257</v>
      </c>
      <c r="AE5" s="13">
        <v>654159.13</v>
      </c>
      <c r="AF5" s="11">
        <v>2165</v>
      </c>
      <c r="AG5" s="11"/>
      <c r="AH5" s="13"/>
      <c r="AI5" s="11"/>
      <c r="AJ5" s="12"/>
      <c r="AK5" s="12"/>
      <c r="AL5" s="11"/>
      <c r="AM5" s="13"/>
      <c r="AN5" s="11"/>
      <c r="AO5" s="11"/>
      <c r="AP5" s="13"/>
      <c r="AQ5" s="11"/>
      <c r="AR5" s="12"/>
      <c r="AS5" s="12"/>
      <c r="AT5" s="11">
        <v>14615</v>
      </c>
      <c r="AU5" s="13">
        <v>587138.13</v>
      </c>
      <c r="AV5" s="11">
        <v>2050</v>
      </c>
      <c r="AW5" s="11"/>
      <c r="AX5" s="13"/>
      <c r="AY5" s="11"/>
      <c r="AZ5" s="12"/>
      <c r="BA5" s="12"/>
      <c r="BB5" s="11">
        <v>10240</v>
      </c>
      <c r="BC5" s="13">
        <v>563134.36</v>
      </c>
      <c r="BD5" s="11">
        <v>2017</v>
      </c>
      <c r="BE5" s="11"/>
      <c r="BF5" s="13"/>
      <c r="BG5" s="11"/>
      <c r="BH5" s="12"/>
      <c r="BI5" s="12"/>
      <c r="BJ5" s="11">
        <v>5689</v>
      </c>
      <c r="BK5" s="13">
        <v>436441.77</v>
      </c>
      <c r="BL5" s="11">
        <v>1874</v>
      </c>
      <c r="BM5" s="11"/>
      <c r="BN5" s="13"/>
      <c r="BO5" s="11"/>
      <c r="BP5" s="12"/>
      <c r="BQ5" s="12"/>
      <c r="BR5" s="11">
        <v>8564</v>
      </c>
      <c r="BS5" s="13">
        <v>431840.9</v>
      </c>
      <c r="BT5" s="11">
        <v>1912</v>
      </c>
      <c r="BU5" s="11"/>
      <c r="BV5" s="13"/>
      <c r="BW5" s="11"/>
      <c r="BX5" s="12"/>
      <c r="BY5" s="12"/>
      <c r="BZ5" s="11">
        <v>4002</v>
      </c>
      <c r="CA5" s="13">
        <v>277850.38</v>
      </c>
      <c r="CB5" s="11">
        <v>2170</v>
      </c>
      <c r="CC5" s="11"/>
      <c r="CD5" s="13"/>
      <c r="CE5" s="11"/>
      <c r="CF5" s="12"/>
      <c r="CG5" s="12"/>
      <c r="CH5" s="11">
        <v>3646</v>
      </c>
      <c r="CI5" s="13">
        <v>156041.08</v>
      </c>
      <c r="CJ5" s="11">
        <v>815</v>
      </c>
      <c r="CK5" s="11"/>
      <c r="CL5" s="13"/>
      <c r="CM5" s="11"/>
      <c r="CN5" s="12"/>
      <c r="CO5" s="12"/>
      <c r="CP5" s="11">
        <v>649</v>
      </c>
      <c r="CQ5" s="13">
        <v>40608.57</v>
      </c>
      <c r="CR5" s="11">
        <v>592</v>
      </c>
      <c r="CS5" s="11"/>
      <c r="CT5" s="13"/>
      <c r="CU5" s="11"/>
      <c r="CV5" s="12"/>
      <c r="CW5" s="12"/>
      <c r="CX5" s="11">
        <v>5225</v>
      </c>
      <c r="CY5" s="13">
        <v>228288.62</v>
      </c>
      <c r="CZ5" s="11">
        <v>2150</v>
      </c>
      <c r="DA5" s="11"/>
      <c r="DB5" s="13"/>
      <c r="DC5" s="11"/>
      <c r="DD5" s="12"/>
      <c r="DE5" s="12"/>
      <c r="DF5" s="11">
        <v>757</v>
      </c>
      <c r="DG5" s="13">
        <v>38217.65</v>
      </c>
      <c r="DH5" s="11">
        <v>1488</v>
      </c>
      <c r="DI5" s="11"/>
      <c r="DJ5" s="13"/>
      <c r="DK5" s="11"/>
      <c r="DL5" s="12"/>
      <c r="DM5" s="12"/>
      <c r="DN5" s="11">
        <v>2516</v>
      </c>
      <c r="DO5" s="13">
        <v>149761.39</v>
      </c>
      <c r="DP5" s="11">
        <v>1495</v>
      </c>
      <c r="DQ5" s="11"/>
      <c r="DR5" s="13"/>
      <c r="DS5" s="11"/>
      <c r="DT5" s="12"/>
      <c r="DU5" s="12"/>
      <c r="DV5" s="11">
        <v>1110</v>
      </c>
      <c r="DW5" s="13">
        <v>61246.29</v>
      </c>
      <c r="DX5" s="11">
        <v>2230</v>
      </c>
      <c r="DY5" s="11"/>
      <c r="DZ5" s="13"/>
      <c r="EA5" s="11"/>
      <c r="EB5" s="12"/>
      <c r="EC5" s="12"/>
      <c r="ED5" s="11">
        <v>132</v>
      </c>
      <c r="EE5" s="13">
        <v>6701.26</v>
      </c>
      <c r="EF5" s="11">
        <v>221</v>
      </c>
      <c r="EG5" s="11"/>
      <c r="EH5" s="13"/>
      <c r="EI5" s="11"/>
      <c r="EJ5" s="12"/>
      <c r="EK5" s="12"/>
      <c r="EL5" s="11">
        <v>65</v>
      </c>
      <c r="EM5" s="13">
        <v>5112.84</v>
      </c>
      <c r="EN5" s="11">
        <v>191</v>
      </c>
      <c r="EO5" s="11"/>
      <c r="EP5" s="13"/>
      <c r="EQ5" s="11"/>
      <c r="ER5" s="12"/>
      <c r="ES5" s="12"/>
      <c r="ET5" s="11"/>
      <c r="EU5" s="13"/>
      <c r="EV5" s="11"/>
      <c r="EW5" s="11"/>
      <c r="EX5" s="13"/>
      <c r="EY5" s="11"/>
      <c r="EZ5" s="12"/>
      <c r="FA5" s="12"/>
      <c r="FB5" s="11">
        <v>411</v>
      </c>
      <c r="FC5" s="13">
        <v>20814.37</v>
      </c>
      <c r="FD5" s="11">
        <v>1918</v>
      </c>
      <c r="FE5" s="11"/>
      <c r="FF5" s="13"/>
      <c r="FG5" s="11"/>
      <c r="FH5" s="12"/>
      <c r="FI5" s="12"/>
      <c r="FJ5" s="11">
        <v>910</v>
      </c>
      <c r="FK5" s="13">
        <v>22721.56</v>
      </c>
      <c r="FL5" s="11">
        <v>61</v>
      </c>
      <c r="FM5" s="11"/>
      <c r="FN5" s="13"/>
      <c r="FO5" s="11"/>
      <c r="FP5" s="12"/>
      <c r="FQ5" s="12"/>
      <c r="FR5" s="11">
        <v>129</v>
      </c>
      <c r="FS5" s="13">
        <v>10870.63</v>
      </c>
      <c r="FT5" s="11">
        <v>567</v>
      </c>
      <c r="FU5" s="11"/>
      <c r="FV5" s="13"/>
      <c r="FW5" s="11"/>
      <c r="FX5" s="12"/>
      <c r="FY5" s="12"/>
      <c r="FZ5" s="11">
        <v>396</v>
      </c>
      <c r="GA5" s="13">
        <v>22751</v>
      </c>
      <c r="GB5" s="11">
        <v>971</v>
      </c>
      <c r="GC5" s="11"/>
      <c r="GD5" s="13"/>
      <c r="GE5" s="11"/>
      <c r="GF5" s="12"/>
      <c r="GG5" s="12"/>
      <c r="GH5" s="11">
        <v>177</v>
      </c>
      <c r="GI5" s="13">
        <v>26119.32</v>
      </c>
      <c r="GJ5" s="11">
        <v>67</v>
      </c>
      <c r="GK5" s="11"/>
      <c r="GL5" s="13"/>
      <c r="GM5" s="11"/>
      <c r="GN5" s="12"/>
      <c r="GO5" s="12"/>
      <c r="GP5" s="11">
        <v>45</v>
      </c>
      <c r="GQ5" s="13">
        <v>4076.89</v>
      </c>
      <c r="GR5" s="11">
        <v>371</v>
      </c>
      <c r="GS5" s="11"/>
      <c r="GT5" s="13"/>
      <c r="GU5" s="11"/>
      <c r="GV5" s="12"/>
      <c r="GW5" s="12"/>
      <c r="GX5" s="11">
        <v>23</v>
      </c>
      <c r="GY5" s="13">
        <v>1735.11</v>
      </c>
      <c r="GZ5" s="11">
        <v>1357</v>
      </c>
      <c r="HA5" s="11"/>
      <c r="HB5" s="13"/>
      <c r="HC5" s="11"/>
      <c r="HD5" s="12"/>
      <c r="HE5" s="12"/>
      <c r="HF5" s="11">
        <v>41</v>
      </c>
      <c r="HG5" s="13">
        <v>3185.6</v>
      </c>
      <c r="HH5" s="11">
        <v>426</v>
      </c>
      <c r="HI5" s="11"/>
      <c r="HJ5" s="13"/>
      <c r="HK5" s="11"/>
      <c r="HL5" s="12"/>
      <c r="HM5" s="12"/>
      <c r="HN5" s="11">
        <v>344</v>
      </c>
      <c r="HO5" s="13">
        <v>10198.43</v>
      </c>
      <c r="HP5" s="11">
        <v>1268</v>
      </c>
      <c r="HQ5" s="11"/>
      <c r="HR5" s="13"/>
      <c r="HS5" s="11"/>
      <c r="HT5" s="12"/>
      <c r="HU5" s="12"/>
      <c r="HV5" s="11">
        <v>920</v>
      </c>
      <c r="HW5" s="13">
        <v>12092.06</v>
      </c>
      <c r="HX5" s="11"/>
      <c r="HY5" s="11"/>
      <c r="HZ5" s="13"/>
      <c r="IA5" s="11"/>
      <c r="IB5" s="12"/>
      <c r="IC5" s="12"/>
      <c r="ID5" s="11">
        <v>93</v>
      </c>
      <c r="IE5" s="13">
        <v>6065.51</v>
      </c>
      <c r="IF5" s="11"/>
      <c r="IG5" s="11"/>
      <c r="IH5" s="13"/>
      <c r="II5" s="11"/>
      <c r="IJ5" s="12"/>
      <c r="IK5" s="12"/>
      <c r="IL5" s="11">
        <v>12</v>
      </c>
      <c r="IM5" s="13">
        <v>1287.82</v>
      </c>
      <c r="IN5" s="11">
        <v>176</v>
      </c>
      <c r="IO5" s="11"/>
      <c r="IP5" s="13"/>
      <c r="IQ5" s="11"/>
      <c r="IR5" s="12"/>
      <c r="IS5" s="12"/>
      <c r="IT5" s="11">
        <v>22</v>
      </c>
      <c r="IU5" s="13">
        <v>1025.77</v>
      </c>
      <c r="IV5" s="11">
        <v>258</v>
      </c>
      <c r="IW5" s="11"/>
      <c r="IX5" s="13"/>
      <c r="IY5" s="11"/>
      <c r="IZ5" s="12"/>
      <c r="JA5" s="12"/>
      <c r="JB5" s="11">
        <v>207</v>
      </c>
      <c r="JC5" s="13">
        <v>6081.34</v>
      </c>
      <c r="JD5" s="11"/>
      <c r="JE5" s="11"/>
      <c r="JF5" s="13"/>
      <c r="JG5" s="11"/>
      <c r="JH5" s="12"/>
      <c r="JI5" s="12"/>
      <c r="JJ5" s="11">
        <v>48</v>
      </c>
      <c r="JK5" s="13">
        <v>2543.9</v>
      </c>
      <c r="JL5" s="11">
        <v>953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5</v>
      </c>
      <c r="LA5" s="11"/>
      <c r="LB5" s="13"/>
      <c r="LC5" s="11"/>
      <c r="LD5" s="12"/>
      <c r="LE5" s="12"/>
    </row>
    <row r="6">
      <c r="A6" s="10" t="s">
        <v>69</v>
      </c>
      <c r="B6" s="11">
        <v>22485</v>
      </c>
      <c r="C6" s="11">
        <f>=ROUNDDOWN(57.9659706109822,0)</f>
      </c>
      <c r="D6" s="11">
        <v>5990</v>
      </c>
      <c r="E6" s="12">
        <v>0.252</v>
      </c>
      <c r="F6" s="11"/>
      <c r="G6" s="11">
        <f>=ROUNDDOWN({0},0)</f>
      </c>
      <c r="H6" s="11"/>
      <c r="I6" s="12"/>
      <c r="J6" s="11">
        <v>382</v>
      </c>
      <c r="K6" s="13">
        <v>6485.02</v>
      </c>
      <c r="L6" s="11">
        <v>69</v>
      </c>
      <c r="M6" s="14">
        <v>93.99</v>
      </c>
      <c r="N6" s="11"/>
      <c r="O6" s="13"/>
      <c r="P6" s="11"/>
      <c r="Q6" s="14"/>
      <c r="R6" s="12"/>
      <c r="S6" s="12"/>
      <c r="T6" s="12"/>
      <c r="U6" s="12"/>
      <c r="V6" s="11">
        <v>11</v>
      </c>
      <c r="W6" s="13">
        <v>196.65</v>
      </c>
      <c r="X6" s="11">
        <v>61</v>
      </c>
      <c r="Y6" s="11"/>
      <c r="Z6" s="13"/>
      <c r="AA6" s="11"/>
      <c r="AB6" s="12"/>
      <c r="AC6" s="12"/>
      <c r="AD6" s="11">
        <v>6</v>
      </c>
      <c r="AE6" s="13">
        <v>146.58</v>
      </c>
      <c r="AF6" s="11">
        <v>53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49</v>
      </c>
      <c r="AU6" s="13">
        <v>971.52</v>
      </c>
      <c r="AV6" s="11">
        <v>29</v>
      </c>
      <c r="AW6" s="11"/>
      <c r="AX6" s="13"/>
      <c r="AY6" s="11"/>
      <c r="AZ6" s="12"/>
      <c r="BA6" s="12"/>
      <c r="BB6" s="11">
        <v>169</v>
      </c>
      <c r="BC6" s="13">
        <v>2474.48</v>
      </c>
      <c r="BD6" s="11">
        <v>69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>
        <v>112</v>
      </c>
      <c r="BS6" s="13">
        <v>2024.46</v>
      </c>
      <c r="BT6" s="11">
        <v>29</v>
      </c>
      <c r="BU6" s="11"/>
      <c r="BV6" s="13"/>
      <c r="BW6" s="11"/>
      <c r="BX6" s="12"/>
      <c r="BY6" s="12"/>
      <c r="BZ6" s="11"/>
      <c r="CA6" s="13"/>
      <c r="CB6" s="11">
        <v>1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47</v>
      </c>
      <c r="DA6" s="11"/>
      <c r="DB6" s="13"/>
      <c r="DC6" s="11"/>
      <c r="DD6" s="12"/>
      <c r="DE6" s="12"/>
      <c r="DF6" s="11"/>
      <c r="DG6" s="13"/>
      <c r="DH6" s="11">
        <v>63</v>
      </c>
      <c r="DI6" s="11"/>
      <c r="DJ6" s="13"/>
      <c r="DK6" s="11"/>
      <c r="DL6" s="12"/>
      <c r="DM6" s="12"/>
      <c r="DN6" s="11">
        <v>31</v>
      </c>
      <c r="DO6" s="13">
        <v>582.85</v>
      </c>
      <c r="DP6" s="11">
        <v>47</v>
      </c>
      <c r="DQ6" s="11"/>
      <c r="DR6" s="13"/>
      <c r="DS6" s="11"/>
      <c r="DT6" s="12"/>
      <c r="DU6" s="12"/>
      <c r="DV6" s="11"/>
      <c r="DW6" s="13"/>
      <c r="DX6" s="11">
        <v>1</v>
      </c>
      <c r="DY6" s="11"/>
      <c r="DZ6" s="13"/>
      <c r="EA6" s="11"/>
      <c r="EB6" s="12"/>
      <c r="EC6" s="12"/>
      <c r="ED6" s="11">
        <v>2</v>
      </c>
      <c r="EE6" s="13">
        <v>44.48</v>
      </c>
      <c r="EF6" s="11">
        <v>6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>
        <v>65</v>
      </c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>
        <v>2</v>
      </c>
      <c r="JK6" s="13">
        <v>44</v>
      </c>
      <c r="JL6" s="11">
        <v>23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14889</v>
      </c>
      <c r="C7" s="11">
        <f>=ROUNDDOWN(13.7708102108768,0)</f>
      </c>
      <c r="D7" s="11">
        <v>16484</v>
      </c>
      <c r="E7" s="12">
        <v>0.8612</v>
      </c>
      <c r="F7" s="11"/>
      <c r="G7" s="11">
        <f>=ROUNDDOWN({0},0)</f>
      </c>
      <c r="H7" s="11"/>
      <c r="I7" s="12"/>
      <c r="J7" s="11">
        <v>4833</v>
      </c>
      <c r="K7" s="13">
        <v>279154.88</v>
      </c>
      <c r="L7" s="11">
        <v>119</v>
      </c>
      <c r="M7" s="14">
        <v>2345.84</v>
      </c>
      <c r="N7" s="11"/>
      <c r="O7" s="13"/>
      <c r="P7" s="11"/>
      <c r="Q7" s="14"/>
      <c r="R7" s="12"/>
      <c r="S7" s="12"/>
      <c r="T7" s="12"/>
      <c r="U7" s="12"/>
      <c r="V7" s="11">
        <v>1634</v>
      </c>
      <c r="W7" s="13">
        <v>115771.47</v>
      </c>
      <c r="X7" s="11">
        <v>110</v>
      </c>
      <c r="Y7" s="11"/>
      <c r="Z7" s="13"/>
      <c r="AA7" s="11"/>
      <c r="AB7" s="12"/>
      <c r="AC7" s="12"/>
      <c r="AD7" s="11">
        <v>1332</v>
      </c>
      <c r="AE7" s="13">
        <v>68786.17</v>
      </c>
      <c r="AF7" s="11">
        <v>118</v>
      </c>
      <c r="AG7" s="11"/>
      <c r="AH7" s="13"/>
      <c r="AI7" s="11"/>
      <c r="AJ7" s="12"/>
      <c r="AK7" s="12"/>
      <c r="AL7" s="11"/>
      <c r="AM7" s="13"/>
      <c r="AN7" s="11"/>
      <c r="AO7" s="11"/>
      <c r="AP7" s="13"/>
      <c r="AQ7" s="11"/>
      <c r="AR7" s="12"/>
      <c r="AS7" s="12"/>
      <c r="AT7" s="11">
        <v>352</v>
      </c>
      <c r="AU7" s="13">
        <v>13046.21</v>
      </c>
      <c r="AV7" s="11">
        <v>110</v>
      </c>
      <c r="AW7" s="11"/>
      <c r="AX7" s="13"/>
      <c r="AY7" s="11"/>
      <c r="AZ7" s="12"/>
      <c r="BA7" s="12"/>
      <c r="BB7" s="11">
        <v>108</v>
      </c>
      <c r="BC7" s="13">
        <v>4525.52</v>
      </c>
      <c r="BD7" s="11">
        <v>98</v>
      </c>
      <c r="BE7" s="11"/>
      <c r="BF7" s="13"/>
      <c r="BG7" s="11"/>
      <c r="BH7" s="12"/>
      <c r="BI7" s="12"/>
      <c r="BJ7" s="11">
        <v>174</v>
      </c>
      <c r="BK7" s="13">
        <v>10784.36</v>
      </c>
      <c r="BL7" s="11">
        <v>99</v>
      </c>
      <c r="BM7" s="11"/>
      <c r="BN7" s="13"/>
      <c r="BO7" s="11"/>
      <c r="BP7" s="12"/>
      <c r="BQ7" s="12"/>
      <c r="BR7" s="11">
        <v>86</v>
      </c>
      <c r="BS7" s="13">
        <v>3701.8</v>
      </c>
      <c r="BT7" s="11">
        <v>69</v>
      </c>
      <c r="BU7" s="11"/>
      <c r="BV7" s="13"/>
      <c r="BW7" s="11"/>
      <c r="BX7" s="12"/>
      <c r="BY7" s="12"/>
      <c r="BZ7" s="11">
        <v>363</v>
      </c>
      <c r="CA7" s="13">
        <v>19273.26</v>
      </c>
      <c r="CB7" s="11">
        <v>119</v>
      </c>
      <c r="CC7" s="11"/>
      <c r="CD7" s="13"/>
      <c r="CE7" s="11"/>
      <c r="CF7" s="12"/>
      <c r="CG7" s="12"/>
      <c r="CH7" s="11">
        <v>227</v>
      </c>
      <c r="CI7" s="13">
        <v>13118.71</v>
      </c>
      <c r="CJ7" s="11">
        <v>87</v>
      </c>
      <c r="CK7" s="11"/>
      <c r="CL7" s="13"/>
      <c r="CM7" s="11"/>
      <c r="CN7" s="12"/>
      <c r="CO7" s="12"/>
      <c r="CP7" s="11">
        <v>48</v>
      </c>
      <c r="CQ7" s="13">
        <v>2520.32</v>
      </c>
      <c r="CR7" s="11">
        <v>77</v>
      </c>
      <c r="CS7" s="11"/>
      <c r="CT7" s="13"/>
      <c r="CU7" s="11"/>
      <c r="CV7" s="12"/>
      <c r="CW7" s="12"/>
      <c r="CX7" s="11"/>
      <c r="CY7" s="13"/>
      <c r="CZ7" s="11">
        <v>101</v>
      </c>
      <c r="DA7" s="11"/>
      <c r="DB7" s="13"/>
      <c r="DC7" s="11"/>
      <c r="DD7" s="12"/>
      <c r="DE7" s="12"/>
      <c r="DF7" s="11">
        <v>130</v>
      </c>
      <c r="DG7" s="13">
        <v>7311.32</v>
      </c>
      <c r="DH7" s="11">
        <v>115</v>
      </c>
      <c r="DI7" s="11"/>
      <c r="DJ7" s="13"/>
      <c r="DK7" s="11"/>
      <c r="DL7" s="12"/>
      <c r="DM7" s="12"/>
      <c r="DN7" s="11">
        <v>19</v>
      </c>
      <c r="DO7" s="13">
        <v>818.53</v>
      </c>
      <c r="DP7" s="11">
        <v>37</v>
      </c>
      <c r="DQ7" s="11"/>
      <c r="DR7" s="13"/>
      <c r="DS7" s="11"/>
      <c r="DT7" s="12"/>
      <c r="DU7" s="12"/>
      <c r="DV7" s="11">
        <v>1</v>
      </c>
      <c r="DW7" s="13">
        <v>29.75</v>
      </c>
      <c r="DX7" s="11">
        <v>119</v>
      </c>
      <c r="DY7" s="11"/>
      <c r="DZ7" s="13"/>
      <c r="EA7" s="11"/>
      <c r="EB7" s="12"/>
      <c r="EC7" s="12"/>
      <c r="ED7" s="11">
        <v>93</v>
      </c>
      <c r="EE7" s="13">
        <v>5432.41</v>
      </c>
      <c r="EF7" s="11">
        <v>43</v>
      </c>
      <c r="EG7" s="11"/>
      <c r="EH7" s="13"/>
      <c r="EI7" s="11"/>
      <c r="EJ7" s="12"/>
      <c r="EK7" s="12"/>
      <c r="EL7" s="11">
        <v>47</v>
      </c>
      <c r="EM7" s="13">
        <v>2133.17</v>
      </c>
      <c r="EN7" s="11">
        <v>45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19</v>
      </c>
      <c r="FC7" s="13">
        <v>1377.37</v>
      </c>
      <c r="FD7" s="11">
        <v>115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62</v>
      </c>
      <c r="FS7" s="13">
        <v>2413.65</v>
      </c>
      <c r="FT7" s="11">
        <v>100</v>
      </c>
      <c r="FU7" s="11"/>
      <c r="FV7" s="13"/>
      <c r="FW7" s="11"/>
      <c r="FX7" s="12"/>
      <c r="FY7" s="12"/>
      <c r="FZ7" s="11"/>
      <c r="GA7" s="13"/>
      <c r="GB7" s="11">
        <v>1</v>
      </c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>
        <v>73</v>
      </c>
      <c r="GQ7" s="13">
        <v>3706.59</v>
      </c>
      <c r="GR7" s="11">
        <v>77</v>
      </c>
      <c r="GS7" s="11"/>
      <c r="GT7" s="13"/>
      <c r="GU7" s="11"/>
      <c r="GV7" s="12"/>
      <c r="GW7" s="12"/>
      <c r="GX7" s="11">
        <v>11</v>
      </c>
      <c r="GY7" s="13">
        <v>630.15</v>
      </c>
      <c r="GZ7" s="11">
        <v>88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>
        <v>5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27</v>
      </c>
      <c r="IM7" s="13">
        <v>2117.45</v>
      </c>
      <c r="IN7" s="11">
        <v>108</v>
      </c>
      <c r="IO7" s="11"/>
      <c r="IP7" s="13"/>
      <c r="IQ7" s="11"/>
      <c r="IR7" s="12"/>
      <c r="IS7" s="12"/>
      <c r="IT7" s="11">
        <v>26</v>
      </c>
      <c r="IU7" s="13">
        <v>1589.89</v>
      </c>
      <c r="IV7" s="11">
        <v>62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1</v>
      </c>
      <c r="JK7" s="13">
        <v>66.78</v>
      </c>
      <c r="JL7" s="11">
        <v>21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7</v>
      </c>
      <c r="LA7" s="11"/>
      <c r="LB7" s="13"/>
      <c r="LC7" s="11"/>
      <c r="LD7" s="12"/>
      <c r="LE7" s="12"/>
    </row>
    <row r="8">
      <c r="A8" s="10" t="s">
        <v>71</v>
      </c>
      <c r="B8" s="11">
        <v>222491</v>
      </c>
      <c r="C8" s="11">
        <f>=ROUNDDOWN(24.7992019349733,0)</f>
      </c>
      <c r="D8" s="11">
        <v>99302</v>
      </c>
      <c r="E8" s="12">
        <v>0.9788</v>
      </c>
      <c r="F8" s="11"/>
      <c r="G8" s="11">
        <f>=ROUNDDOWN({0},0)</f>
      </c>
      <c r="H8" s="11"/>
      <c r="I8" s="12"/>
      <c r="J8" s="11">
        <v>20826</v>
      </c>
      <c r="K8" s="13">
        <v>624064.6</v>
      </c>
      <c r="L8" s="11">
        <v>251</v>
      </c>
      <c r="M8" s="14">
        <v>2486.31</v>
      </c>
      <c r="N8" s="11"/>
      <c r="O8" s="13"/>
      <c r="P8" s="11"/>
      <c r="Q8" s="14"/>
      <c r="R8" s="12"/>
      <c r="S8" s="12"/>
      <c r="T8" s="12"/>
      <c r="U8" s="12"/>
      <c r="V8" s="11">
        <v>5164</v>
      </c>
      <c r="W8" s="13">
        <v>136625.25</v>
      </c>
      <c r="X8" s="11">
        <v>211</v>
      </c>
      <c r="Y8" s="11"/>
      <c r="Z8" s="13"/>
      <c r="AA8" s="11"/>
      <c r="AB8" s="12"/>
      <c r="AC8" s="12"/>
      <c r="AD8" s="11">
        <v>2261</v>
      </c>
      <c r="AE8" s="13">
        <v>63826.53</v>
      </c>
      <c r="AF8" s="11">
        <v>245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2294</v>
      </c>
      <c r="AU8" s="13">
        <v>59170.56</v>
      </c>
      <c r="AV8" s="11">
        <v>242</v>
      </c>
      <c r="AW8" s="11"/>
      <c r="AX8" s="13"/>
      <c r="AY8" s="11"/>
      <c r="AZ8" s="12"/>
      <c r="BA8" s="12"/>
      <c r="BB8" s="11">
        <v>2509</v>
      </c>
      <c r="BC8" s="13">
        <v>78969.47</v>
      </c>
      <c r="BD8" s="11">
        <v>237</v>
      </c>
      <c r="BE8" s="11"/>
      <c r="BF8" s="13"/>
      <c r="BG8" s="11"/>
      <c r="BH8" s="12"/>
      <c r="BI8" s="12"/>
      <c r="BJ8" s="11">
        <v>1144</v>
      </c>
      <c r="BK8" s="13">
        <v>35245.03</v>
      </c>
      <c r="BL8" s="11">
        <v>130</v>
      </c>
      <c r="BM8" s="11"/>
      <c r="BN8" s="13"/>
      <c r="BO8" s="11"/>
      <c r="BP8" s="12"/>
      <c r="BQ8" s="12"/>
      <c r="BR8" s="11">
        <v>1379</v>
      </c>
      <c r="BS8" s="13">
        <v>42233.06</v>
      </c>
      <c r="BT8" s="11">
        <v>199</v>
      </c>
      <c r="BU8" s="11"/>
      <c r="BV8" s="13"/>
      <c r="BW8" s="11"/>
      <c r="BX8" s="12"/>
      <c r="BY8" s="12"/>
      <c r="BZ8" s="11">
        <v>990</v>
      </c>
      <c r="CA8" s="13">
        <v>42894.3</v>
      </c>
      <c r="CB8" s="11">
        <v>245</v>
      </c>
      <c r="CC8" s="11"/>
      <c r="CD8" s="13"/>
      <c r="CE8" s="11"/>
      <c r="CF8" s="12"/>
      <c r="CG8" s="12"/>
      <c r="CH8" s="11">
        <v>2573</v>
      </c>
      <c r="CI8" s="13">
        <v>93102.55</v>
      </c>
      <c r="CJ8" s="11">
        <v>79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>
        <v>67</v>
      </c>
      <c r="CY8" s="13">
        <v>3144.4</v>
      </c>
      <c r="CZ8" s="11">
        <v>239</v>
      </c>
      <c r="DA8" s="11"/>
      <c r="DB8" s="13"/>
      <c r="DC8" s="11"/>
      <c r="DD8" s="12"/>
      <c r="DE8" s="12"/>
      <c r="DF8" s="11">
        <v>226</v>
      </c>
      <c r="DG8" s="13">
        <v>5717.05</v>
      </c>
      <c r="DH8" s="11">
        <v>118</v>
      </c>
      <c r="DI8" s="11"/>
      <c r="DJ8" s="13"/>
      <c r="DK8" s="11"/>
      <c r="DL8" s="12"/>
      <c r="DM8" s="12"/>
      <c r="DN8" s="11">
        <v>609</v>
      </c>
      <c r="DO8" s="13">
        <v>18892.91</v>
      </c>
      <c r="DP8" s="11">
        <v>202</v>
      </c>
      <c r="DQ8" s="11"/>
      <c r="DR8" s="13"/>
      <c r="DS8" s="11"/>
      <c r="DT8" s="12"/>
      <c r="DU8" s="12"/>
      <c r="DV8" s="11">
        <v>280</v>
      </c>
      <c r="DW8" s="13">
        <v>8554.29</v>
      </c>
      <c r="DX8" s="11">
        <v>245</v>
      </c>
      <c r="DY8" s="11"/>
      <c r="DZ8" s="13"/>
      <c r="EA8" s="11"/>
      <c r="EB8" s="12"/>
      <c r="EC8" s="12"/>
      <c r="ED8" s="11">
        <v>5</v>
      </c>
      <c r="EE8" s="13">
        <v>124.88</v>
      </c>
      <c r="EF8" s="11">
        <v>4</v>
      </c>
      <c r="EG8" s="11"/>
      <c r="EH8" s="13"/>
      <c r="EI8" s="11"/>
      <c r="EJ8" s="12"/>
      <c r="EK8" s="12"/>
      <c r="EL8" s="11">
        <v>79</v>
      </c>
      <c r="EM8" s="13">
        <v>4476.12</v>
      </c>
      <c r="EN8" s="11">
        <v>65</v>
      </c>
      <c r="EO8" s="11"/>
      <c r="EP8" s="13"/>
      <c r="EQ8" s="11"/>
      <c r="ER8" s="12"/>
      <c r="ES8" s="12"/>
      <c r="ET8" s="11">
        <v>731</v>
      </c>
      <c r="EU8" s="13">
        <v>16932.33</v>
      </c>
      <c r="EV8" s="11"/>
      <c r="EW8" s="11"/>
      <c r="EX8" s="13"/>
      <c r="EY8" s="11"/>
      <c r="EZ8" s="12"/>
      <c r="FA8" s="12"/>
      <c r="FB8" s="11">
        <v>61</v>
      </c>
      <c r="FC8" s="13">
        <v>2798.39</v>
      </c>
      <c r="FD8" s="11">
        <v>212</v>
      </c>
      <c r="FE8" s="11"/>
      <c r="FF8" s="13"/>
      <c r="FG8" s="11"/>
      <c r="FH8" s="12"/>
      <c r="FI8" s="12"/>
      <c r="FJ8" s="11">
        <v>284</v>
      </c>
      <c r="FK8" s="13">
        <v>4036.25</v>
      </c>
      <c r="FL8" s="11">
        <v>50</v>
      </c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36</v>
      </c>
      <c r="GA8" s="13">
        <v>1762.89</v>
      </c>
      <c r="GB8" s="11">
        <v>28</v>
      </c>
      <c r="GC8" s="11"/>
      <c r="GD8" s="13"/>
      <c r="GE8" s="11"/>
      <c r="GF8" s="12"/>
      <c r="GG8" s="12"/>
      <c r="GH8" s="11">
        <v>7</v>
      </c>
      <c r="GI8" s="13">
        <v>426.84</v>
      </c>
      <c r="GJ8" s="11">
        <v>5</v>
      </c>
      <c r="GK8" s="11"/>
      <c r="GL8" s="13"/>
      <c r="GM8" s="11"/>
      <c r="GN8" s="12"/>
      <c r="GO8" s="12"/>
      <c r="GP8" s="11">
        <v>4</v>
      </c>
      <c r="GQ8" s="13">
        <v>213.84</v>
      </c>
      <c r="GR8" s="11">
        <v>2</v>
      </c>
      <c r="GS8" s="11"/>
      <c r="GT8" s="13"/>
      <c r="GU8" s="11"/>
      <c r="GV8" s="12"/>
      <c r="GW8" s="12"/>
      <c r="GX8" s="11">
        <v>2</v>
      </c>
      <c r="GY8" s="13">
        <v>63.05</v>
      </c>
      <c r="GZ8" s="11">
        <v>198</v>
      </c>
      <c r="HA8" s="11"/>
      <c r="HB8" s="13"/>
      <c r="HC8" s="11"/>
      <c r="HD8" s="12"/>
      <c r="HE8" s="12"/>
      <c r="HF8" s="11">
        <v>96</v>
      </c>
      <c r="HG8" s="13">
        <v>4138.4</v>
      </c>
      <c r="HH8" s="11">
        <v>59</v>
      </c>
      <c r="HI8" s="11"/>
      <c r="HJ8" s="13"/>
      <c r="HK8" s="11"/>
      <c r="HL8" s="12"/>
      <c r="HM8" s="12"/>
      <c r="HN8" s="11"/>
      <c r="HO8" s="13"/>
      <c r="HP8" s="11">
        <v>126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21</v>
      </c>
      <c r="IE8" s="13">
        <v>565.62</v>
      </c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>
        <v>4</v>
      </c>
      <c r="JK8" s="13">
        <v>150.59</v>
      </c>
      <c r="JL8" s="11">
        <v>80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399404</v>
      </c>
      <c r="C9" s="11">
        <f>=ROUNDDOWN(45.201389753398,0)</f>
      </c>
      <c r="D9" s="11">
        <v>148012</v>
      </c>
      <c r="E9" s="12">
        <v>0.9494</v>
      </c>
      <c r="F9" s="11"/>
      <c r="G9" s="11">
        <f>=ROUNDDOWN({0},0)</f>
      </c>
      <c r="H9" s="11"/>
      <c r="I9" s="12"/>
      <c r="J9" s="11">
        <v>36147</v>
      </c>
      <c r="K9" s="13">
        <v>708456.52</v>
      </c>
      <c r="L9" s="11">
        <v>330</v>
      </c>
      <c r="M9" s="14">
        <v>2146.84</v>
      </c>
      <c r="N9" s="11"/>
      <c r="O9" s="13"/>
      <c r="P9" s="11"/>
      <c r="Q9" s="14"/>
      <c r="R9" s="12"/>
      <c r="S9" s="12"/>
      <c r="T9" s="12"/>
      <c r="U9" s="12"/>
      <c r="V9" s="11">
        <v>19940</v>
      </c>
      <c r="W9" s="13">
        <v>385743.32</v>
      </c>
      <c r="X9" s="11">
        <v>324</v>
      </c>
      <c r="Y9" s="11"/>
      <c r="Z9" s="13"/>
      <c r="AA9" s="11"/>
      <c r="AB9" s="12"/>
      <c r="AC9" s="12"/>
      <c r="AD9" s="11">
        <v>2749</v>
      </c>
      <c r="AE9" s="13">
        <v>48764.64</v>
      </c>
      <c r="AF9" s="11">
        <v>316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2546</v>
      </c>
      <c r="AU9" s="13">
        <v>44429.6</v>
      </c>
      <c r="AV9" s="11">
        <v>288</v>
      </c>
      <c r="AW9" s="11"/>
      <c r="AX9" s="13"/>
      <c r="AY9" s="11"/>
      <c r="AZ9" s="12"/>
      <c r="BA9" s="12"/>
      <c r="BB9" s="11">
        <v>3676</v>
      </c>
      <c r="BC9" s="13">
        <v>74361.2</v>
      </c>
      <c r="BD9" s="11">
        <v>271</v>
      </c>
      <c r="BE9" s="11"/>
      <c r="BF9" s="13"/>
      <c r="BG9" s="11"/>
      <c r="BH9" s="12"/>
      <c r="BI9" s="12"/>
      <c r="BJ9" s="11">
        <v>2190</v>
      </c>
      <c r="BK9" s="13">
        <v>47657.52</v>
      </c>
      <c r="BL9" s="11">
        <v>186</v>
      </c>
      <c r="BM9" s="11"/>
      <c r="BN9" s="13"/>
      <c r="BO9" s="11"/>
      <c r="BP9" s="12"/>
      <c r="BQ9" s="12"/>
      <c r="BR9" s="11">
        <v>1887</v>
      </c>
      <c r="BS9" s="13">
        <v>38833.34</v>
      </c>
      <c r="BT9" s="11">
        <v>187</v>
      </c>
      <c r="BU9" s="11"/>
      <c r="BV9" s="13"/>
      <c r="BW9" s="11"/>
      <c r="BX9" s="12"/>
      <c r="BY9" s="12"/>
      <c r="BZ9" s="11">
        <v>809</v>
      </c>
      <c r="CA9" s="13">
        <v>18772.37</v>
      </c>
      <c r="CB9" s="11">
        <v>271</v>
      </c>
      <c r="CC9" s="11"/>
      <c r="CD9" s="13"/>
      <c r="CE9" s="11"/>
      <c r="CF9" s="12"/>
      <c r="CG9" s="12"/>
      <c r="CH9" s="11">
        <v>941</v>
      </c>
      <c r="CI9" s="13">
        <v>19779.2</v>
      </c>
      <c r="CJ9" s="11">
        <v>83</v>
      </c>
      <c r="CK9" s="11"/>
      <c r="CL9" s="13"/>
      <c r="CM9" s="11"/>
      <c r="CN9" s="12"/>
      <c r="CO9" s="12"/>
      <c r="CP9" s="11"/>
      <c r="CQ9" s="13"/>
      <c r="CR9" s="11">
        <v>2</v>
      </c>
      <c r="CS9" s="11"/>
      <c r="CT9" s="13"/>
      <c r="CU9" s="11"/>
      <c r="CV9" s="12"/>
      <c r="CW9" s="12"/>
      <c r="CX9" s="11">
        <v>33</v>
      </c>
      <c r="CY9" s="13">
        <v>933.62</v>
      </c>
      <c r="CZ9" s="11">
        <v>271</v>
      </c>
      <c r="DA9" s="11"/>
      <c r="DB9" s="13"/>
      <c r="DC9" s="11"/>
      <c r="DD9" s="12"/>
      <c r="DE9" s="12"/>
      <c r="DF9" s="11">
        <v>804</v>
      </c>
      <c r="DG9" s="13">
        <v>16082.73</v>
      </c>
      <c r="DH9" s="11">
        <v>238</v>
      </c>
      <c r="DI9" s="11"/>
      <c r="DJ9" s="13"/>
      <c r="DK9" s="11"/>
      <c r="DL9" s="12"/>
      <c r="DM9" s="12"/>
      <c r="DN9" s="11">
        <v>61</v>
      </c>
      <c r="DO9" s="13">
        <v>1293.93</v>
      </c>
      <c r="DP9" s="11">
        <v>134</v>
      </c>
      <c r="DQ9" s="11"/>
      <c r="DR9" s="13"/>
      <c r="DS9" s="11"/>
      <c r="DT9" s="12"/>
      <c r="DU9" s="12"/>
      <c r="DV9" s="11">
        <v>12</v>
      </c>
      <c r="DW9" s="13">
        <v>456.68</v>
      </c>
      <c r="DX9" s="11">
        <v>277</v>
      </c>
      <c r="DY9" s="11"/>
      <c r="DZ9" s="13"/>
      <c r="EA9" s="11"/>
      <c r="EB9" s="12"/>
      <c r="EC9" s="12"/>
      <c r="ED9" s="11">
        <v>100</v>
      </c>
      <c r="EE9" s="13">
        <v>2139.76</v>
      </c>
      <c r="EF9" s="11">
        <v>45</v>
      </c>
      <c r="EG9" s="11"/>
      <c r="EH9" s="13"/>
      <c r="EI9" s="11"/>
      <c r="EJ9" s="12"/>
      <c r="EK9" s="12"/>
      <c r="EL9" s="11">
        <v>102</v>
      </c>
      <c r="EM9" s="13">
        <v>2266.69</v>
      </c>
      <c r="EN9" s="11">
        <v>79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>
        <v>108</v>
      </c>
      <c r="FC9" s="13">
        <v>3455.51</v>
      </c>
      <c r="FD9" s="11">
        <v>318</v>
      </c>
      <c r="FE9" s="11"/>
      <c r="FF9" s="13"/>
      <c r="FG9" s="11"/>
      <c r="FH9" s="12"/>
      <c r="FI9" s="12"/>
      <c r="FJ9" s="11">
        <v>31</v>
      </c>
      <c r="FK9" s="13">
        <v>468.99</v>
      </c>
      <c r="FL9" s="11">
        <v>32</v>
      </c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53</v>
      </c>
      <c r="GA9" s="13">
        <v>944.99</v>
      </c>
      <c r="GB9" s="11">
        <v>79</v>
      </c>
      <c r="GC9" s="11"/>
      <c r="GD9" s="13"/>
      <c r="GE9" s="11"/>
      <c r="GF9" s="12"/>
      <c r="GG9" s="12"/>
      <c r="GH9" s="11">
        <v>15</v>
      </c>
      <c r="GI9" s="13">
        <v>362.4</v>
      </c>
      <c r="GJ9" s="11">
        <v>1</v>
      </c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11</v>
      </c>
      <c r="GY9" s="13">
        <v>268.85</v>
      </c>
      <c r="GZ9" s="11">
        <v>197</v>
      </c>
      <c r="HA9" s="11"/>
      <c r="HB9" s="13"/>
      <c r="HC9" s="11"/>
      <c r="HD9" s="12"/>
      <c r="HE9" s="12"/>
      <c r="HF9" s="11">
        <v>20</v>
      </c>
      <c r="HG9" s="13">
        <v>362.8</v>
      </c>
      <c r="HH9" s="11">
        <v>58</v>
      </c>
      <c r="HI9" s="11"/>
      <c r="HJ9" s="13"/>
      <c r="HK9" s="11"/>
      <c r="HL9" s="12"/>
      <c r="HM9" s="12"/>
      <c r="HN9" s="11"/>
      <c r="HO9" s="13"/>
      <c r="HP9" s="11">
        <v>214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6</v>
      </c>
      <c r="IE9" s="13">
        <v>120.64</v>
      </c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39</v>
      </c>
      <c r="IU9" s="13">
        <v>648.25</v>
      </c>
      <c r="IV9" s="11">
        <v>15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>
        <v>14</v>
      </c>
      <c r="JK9" s="13">
        <v>309.49</v>
      </c>
      <c r="JL9" s="11">
        <v>216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781480</v>
      </c>
      <c r="C10" s="11">
        <f>=ROUNDDOWN(47.9538551222655,0)</f>
      </c>
      <c r="D10" s="11">
        <v>280720</v>
      </c>
      <c r="E10" s="12">
        <v>0.8895</v>
      </c>
      <c r="F10" s="11"/>
      <c r="G10" s="11">
        <f>=ROUNDDOWN({0},0)</f>
      </c>
      <c r="H10" s="11"/>
      <c r="I10" s="12"/>
      <c r="J10" s="11">
        <v>369209</v>
      </c>
      <c r="K10" s="13">
        <v>3642688.34</v>
      </c>
      <c r="L10" s="11">
        <v>1140</v>
      </c>
      <c r="M10" s="14">
        <v>3195.34</v>
      </c>
      <c r="N10" s="11"/>
      <c r="O10" s="13"/>
      <c r="P10" s="11"/>
      <c r="Q10" s="14"/>
      <c r="R10" s="12"/>
      <c r="S10" s="12"/>
      <c r="T10" s="12"/>
      <c r="U10" s="12"/>
      <c r="V10" s="11">
        <v>11680</v>
      </c>
      <c r="W10" s="13">
        <v>447436.39</v>
      </c>
      <c r="X10" s="11">
        <v>978</v>
      </c>
      <c r="Y10" s="11"/>
      <c r="Z10" s="13"/>
      <c r="AA10" s="11"/>
      <c r="AB10" s="12"/>
      <c r="AC10" s="12"/>
      <c r="AD10" s="11">
        <v>2853</v>
      </c>
      <c r="AE10" s="13">
        <v>98608.98</v>
      </c>
      <c r="AF10" s="11">
        <v>950</v>
      </c>
      <c r="AG10" s="11"/>
      <c r="AH10" s="13"/>
      <c r="AI10" s="11"/>
      <c r="AJ10" s="12"/>
      <c r="AK10" s="12"/>
      <c r="AL10" s="11">
        <v>330676</v>
      </c>
      <c r="AM10" s="13">
        <v>2176333.4</v>
      </c>
      <c r="AN10" s="11"/>
      <c r="AO10" s="11"/>
      <c r="AP10" s="13"/>
      <c r="AQ10" s="11"/>
      <c r="AR10" s="12"/>
      <c r="AS10" s="12"/>
      <c r="AT10" s="11">
        <v>6067</v>
      </c>
      <c r="AU10" s="13">
        <v>198378.97</v>
      </c>
      <c r="AV10" s="11">
        <v>907</v>
      </c>
      <c r="AW10" s="11"/>
      <c r="AX10" s="13"/>
      <c r="AY10" s="11"/>
      <c r="AZ10" s="12"/>
      <c r="BA10" s="12"/>
      <c r="BB10" s="11">
        <v>4458</v>
      </c>
      <c r="BC10" s="13">
        <v>162532.09</v>
      </c>
      <c r="BD10" s="11">
        <v>924</v>
      </c>
      <c r="BE10" s="11"/>
      <c r="BF10" s="13"/>
      <c r="BG10" s="11"/>
      <c r="BH10" s="12"/>
      <c r="BI10" s="12"/>
      <c r="BJ10" s="11">
        <v>1188</v>
      </c>
      <c r="BK10" s="13">
        <v>57999.68</v>
      </c>
      <c r="BL10" s="11">
        <v>865</v>
      </c>
      <c r="BM10" s="11"/>
      <c r="BN10" s="13"/>
      <c r="BO10" s="11"/>
      <c r="BP10" s="12"/>
      <c r="BQ10" s="12"/>
      <c r="BR10" s="11">
        <v>4119</v>
      </c>
      <c r="BS10" s="13">
        <v>152471.97</v>
      </c>
      <c r="BT10" s="11">
        <v>728</v>
      </c>
      <c r="BU10" s="11"/>
      <c r="BV10" s="13"/>
      <c r="BW10" s="11"/>
      <c r="BX10" s="12"/>
      <c r="BY10" s="12"/>
      <c r="BZ10" s="11">
        <v>1113</v>
      </c>
      <c r="CA10" s="13">
        <v>45904.99</v>
      </c>
      <c r="CB10" s="11">
        <v>946</v>
      </c>
      <c r="CC10" s="11"/>
      <c r="CD10" s="13"/>
      <c r="CE10" s="11"/>
      <c r="CF10" s="12"/>
      <c r="CG10" s="12"/>
      <c r="CH10" s="11">
        <v>4087</v>
      </c>
      <c r="CI10" s="13">
        <v>163243.77</v>
      </c>
      <c r="CJ10" s="11">
        <v>372</v>
      </c>
      <c r="CK10" s="11"/>
      <c r="CL10" s="13"/>
      <c r="CM10" s="11"/>
      <c r="CN10" s="12"/>
      <c r="CO10" s="12"/>
      <c r="CP10" s="11">
        <v>273</v>
      </c>
      <c r="CQ10" s="13">
        <v>10230.9</v>
      </c>
      <c r="CR10" s="11">
        <v>408</v>
      </c>
      <c r="CS10" s="11"/>
      <c r="CT10" s="13"/>
      <c r="CU10" s="11"/>
      <c r="CV10" s="12"/>
      <c r="CW10" s="12"/>
      <c r="CX10" s="11">
        <v>585</v>
      </c>
      <c r="CY10" s="13">
        <v>34994.45</v>
      </c>
      <c r="CZ10" s="11">
        <v>703</v>
      </c>
      <c r="DA10" s="11"/>
      <c r="DB10" s="13"/>
      <c r="DC10" s="11"/>
      <c r="DD10" s="12"/>
      <c r="DE10" s="12"/>
      <c r="DF10" s="11">
        <v>293</v>
      </c>
      <c r="DG10" s="13">
        <v>14374.14</v>
      </c>
      <c r="DH10" s="11">
        <v>786</v>
      </c>
      <c r="DI10" s="11"/>
      <c r="DJ10" s="13"/>
      <c r="DK10" s="11"/>
      <c r="DL10" s="12"/>
      <c r="DM10" s="12"/>
      <c r="DN10" s="11">
        <v>421</v>
      </c>
      <c r="DO10" s="13">
        <v>17742.98</v>
      </c>
      <c r="DP10" s="11">
        <v>801</v>
      </c>
      <c r="DQ10" s="11"/>
      <c r="DR10" s="13"/>
      <c r="DS10" s="11"/>
      <c r="DT10" s="12"/>
      <c r="DU10" s="12"/>
      <c r="DV10" s="11">
        <v>146</v>
      </c>
      <c r="DW10" s="13">
        <v>9465.73</v>
      </c>
      <c r="DX10" s="11">
        <v>950</v>
      </c>
      <c r="DY10" s="11"/>
      <c r="DZ10" s="13"/>
      <c r="EA10" s="11"/>
      <c r="EB10" s="12"/>
      <c r="EC10" s="12"/>
      <c r="ED10" s="11">
        <v>103</v>
      </c>
      <c r="EE10" s="13">
        <v>3138.06</v>
      </c>
      <c r="EF10" s="11">
        <v>330</v>
      </c>
      <c r="EG10" s="11"/>
      <c r="EH10" s="13"/>
      <c r="EI10" s="11"/>
      <c r="EJ10" s="12"/>
      <c r="EK10" s="12"/>
      <c r="EL10" s="11">
        <v>269</v>
      </c>
      <c r="EM10" s="13">
        <v>12558.66</v>
      </c>
      <c r="EN10" s="11">
        <v>108</v>
      </c>
      <c r="EO10" s="11"/>
      <c r="EP10" s="13"/>
      <c r="EQ10" s="11"/>
      <c r="ER10" s="12"/>
      <c r="ES10" s="12"/>
      <c r="ET10" s="11">
        <v>119</v>
      </c>
      <c r="EU10" s="13">
        <v>9689.15</v>
      </c>
      <c r="EV10" s="11"/>
      <c r="EW10" s="11"/>
      <c r="EX10" s="13"/>
      <c r="EY10" s="11"/>
      <c r="EZ10" s="12"/>
      <c r="FA10" s="12"/>
      <c r="FB10" s="11">
        <v>105</v>
      </c>
      <c r="FC10" s="13">
        <v>3228.85</v>
      </c>
      <c r="FD10" s="11">
        <v>530</v>
      </c>
      <c r="FE10" s="11"/>
      <c r="FF10" s="13"/>
      <c r="FG10" s="11"/>
      <c r="FH10" s="12"/>
      <c r="FI10" s="12"/>
      <c r="FJ10" s="11">
        <v>335</v>
      </c>
      <c r="FK10" s="13">
        <v>12096.68</v>
      </c>
      <c r="FL10" s="11">
        <v>139</v>
      </c>
      <c r="FM10" s="11"/>
      <c r="FN10" s="13"/>
      <c r="FO10" s="11"/>
      <c r="FP10" s="12"/>
      <c r="FQ10" s="12"/>
      <c r="FR10" s="11">
        <v>9</v>
      </c>
      <c r="FS10" s="13">
        <v>259.5</v>
      </c>
      <c r="FT10" s="11">
        <v>16</v>
      </c>
      <c r="FU10" s="11"/>
      <c r="FV10" s="13"/>
      <c r="FW10" s="11"/>
      <c r="FX10" s="12"/>
      <c r="FY10" s="12"/>
      <c r="FZ10" s="11">
        <v>137</v>
      </c>
      <c r="GA10" s="13">
        <v>4963.74</v>
      </c>
      <c r="GB10" s="11">
        <v>554</v>
      </c>
      <c r="GC10" s="11"/>
      <c r="GD10" s="13"/>
      <c r="GE10" s="11"/>
      <c r="GF10" s="12"/>
      <c r="GG10" s="12"/>
      <c r="GH10" s="11"/>
      <c r="GI10" s="13"/>
      <c r="GJ10" s="11">
        <v>7</v>
      </c>
      <c r="GK10" s="11"/>
      <c r="GL10" s="13"/>
      <c r="GM10" s="11"/>
      <c r="GN10" s="12"/>
      <c r="GO10" s="12"/>
      <c r="GP10" s="11">
        <v>19</v>
      </c>
      <c r="GQ10" s="13">
        <v>514.35</v>
      </c>
      <c r="GR10" s="11">
        <v>6</v>
      </c>
      <c r="GS10" s="11"/>
      <c r="GT10" s="13"/>
      <c r="GU10" s="11"/>
      <c r="GV10" s="12"/>
      <c r="GW10" s="12"/>
      <c r="GX10" s="11">
        <v>3</v>
      </c>
      <c r="GY10" s="13">
        <v>100.44</v>
      </c>
      <c r="GZ10" s="11">
        <v>724</v>
      </c>
      <c r="HA10" s="11"/>
      <c r="HB10" s="13"/>
      <c r="HC10" s="11"/>
      <c r="HD10" s="12"/>
      <c r="HE10" s="12"/>
      <c r="HF10" s="11">
        <v>15</v>
      </c>
      <c r="HG10" s="13">
        <v>806.92</v>
      </c>
      <c r="HH10" s="11">
        <v>99</v>
      </c>
      <c r="HI10" s="11"/>
      <c r="HJ10" s="13"/>
      <c r="HK10" s="11"/>
      <c r="HL10" s="12"/>
      <c r="HM10" s="12"/>
      <c r="HN10" s="11">
        <v>2</v>
      </c>
      <c r="HO10" s="13">
        <v>125.23</v>
      </c>
      <c r="HP10" s="11">
        <v>238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39</v>
      </c>
      <c r="IE10" s="13">
        <v>1508.29</v>
      </c>
      <c r="IF10" s="11"/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>
        <v>12</v>
      </c>
      <c r="IU10" s="13">
        <v>565.82</v>
      </c>
      <c r="IV10" s="11">
        <v>143</v>
      </c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>
        <v>23</v>
      </c>
      <c r="JK10" s="13">
        <v>666.02</v>
      </c>
      <c r="JL10" s="11">
        <v>382</v>
      </c>
      <c r="JM10" s="11"/>
      <c r="JN10" s="13"/>
      <c r="JO10" s="11"/>
      <c r="JP10" s="12"/>
      <c r="JQ10" s="12"/>
      <c r="JR10" s="11">
        <v>10</v>
      </c>
      <c r="JS10" s="13">
        <v>555.2</v>
      </c>
      <c r="JT10" s="11">
        <v>124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>
        <v>50</v>
      </c>
      <c r="KI10" s="13">
        <v>2192.99</v>
      </c>
      <c r="KJ10" s="11">
        <v>166</v>
      </c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1980</v>
      </c>
      <c r="C11" s="11">
        <f>=ROUNDDOWN(45.4128440366972,0)</f>
      </c>
      <c r="D11" s="11">
        <v>90</v>
      </c>
      <c r="E11" s="12">
        <v>0.6275</v>
      </c>
      <c r="F11" s="11"/>
      <c r="G11" s="11">
        <f>=ROUNDDOWN({0},0)</f>
      </c>
      <c r="H11" s="11"/>
      <c r="I11" s="12"/>
      <c r="J11" s="11">
        <v>143</v>
      </c>
      <c r="K11" s="13">
        <v>25512.19</v>
      </c>
      <c r="L11" s="11">
        <v>74</v>
      </c>
      <c r="M11" s="14">
        <v>344.76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4</v>
      </c>
      <c r="AE11" s="13">
        <v>1197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138</v>
      </c>
      <c r="CA11" s="13">
        <v>24282.8</v>
      </c>
      <c r="CB11" s="11">
        <v>74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>
        <v>14</v>
      </c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>
        <v>1</v>
      </c>
      <c r="GY11" s="13">
        <v>32.39</v>
      </c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82935</v>
      </c>
      <c r="C12" s="11">
        <f>=ROUNDDOWN(16.2216875953527,0)</f>
      </c>
      <c r="D12" s="11">
        <v>67495</v>
      </c>
      <c r="E12" s="12">
        <v>0.8797</v>
      </c>
      <c r="F12" s="11"/>
      <c r="G12" s="11">
        <f>=ROUNDDOWN({0},0)</f>
      </c>
      <c r="H12" s="11">
        <v>576</v>
      </c>
      <c r="I12" s="12">
        <v>0.8499</v>
      </c>
      <c r="J12" s="11">
        <v>22755</v>
      </c>
      <c r="K12" s="13">
        <v>3822253.04</v>
      </c>
      <c r="L12" s="11">
        <v>453</v>
      </c>
      <c r="M12" s="14">
        <v>8437.64</v>
      </c>
      <c r="N12" s="11"/>
      <c r="O12" s="13"/>
      <c r="P12" s="11"/>
      <c r="Q12" s="14"/>
      <c r="R12" s="12"/>
      <c r="S12" s="12"/>
      <c r="T12" s="12"/>
      <c r="U12" s="12"/>
      <c r="V12" s="11">
        <v>1381</v>
      </c>
      <c r="W12" s="13">
        <v>220894.11</v>
      </c>
      <c r="X12" s="11">
        <v>217</v>
      </c>
      <c r="Y12" s="11"/>
      <c r="Z12" s="13"/>
      <c r="AA12" s="11"/>
      <c r="AB12" s="12"/>
      <c r="AC12" s="12"/>
      <c r="AD12" s="11">
        <v>8303</v>
      </c>
      <c r="AE12" s="13">
        <v>1391114</v>
      </c>
      <c r="AF12" s="11">
        <v>445</v>
      </c>
      <c r="AG12" s="11"/>
      <c r="AH12" s="13"/>
      <c r="AI12" s="11"/>
      <c r="AJ12" s="12"/>
      <c r="AK12" s="12"/>
      <c r="AL12" s="11"/>
      <c r="AM12" s="13"/>
      <c r="AN12" s="11"/>
      <c r="AO12" s="11"/>
      <c r="AP12" s="13"/>
      <c r="AQ12" s="11"/>
      <c r="AR12" s="12"/>
      <c r="AS12" s="12"/>
      <c r="AT12" s="11">
        <v>1850</v>
      </c>
      <c r="AU12" s="13">
        <v>262543.58</v>
      </c>
      <c r="AV12" s="11">
        <v>397</v>
      </c>
      <c r="AW12" s="11"/>
      <c r="AX12" s="13"/>
      <c r="AY12" s="11"/>
      <c r="AZ12" s="12"/>
      <c r="BA12" s="12"/>
      <c r="BB12" s="11">
        <v>597</v>
      </c>
      <c r="BC12" s="13">
        <v>96470.43</v>
      </c>
      <c r="BD12" s="11">
        <v>359</v>
      </c>
      <c r="BE12" s="11"/>
      <c r="BF12" s="13"/>
      <c r="BG12" s="11"/>
      <c r="BH12" s="12"/>
      <c r="BI12" s="12"/>
      <c r="BJ12" s="11">
        <v>1537</v>
      </c>
      <c r="BK12" s="13">
        <v>317862.04</v>
      </c>
      <c r="BL12" s="11">
        <v>393</v>
      </c>
      <c r="BM12" s="11"/>
      <c r="BN12" s="13"/>
      <c r="BO12" s="11"/>
      <c r="BP12" s="12"/>
      <c r="BQ12" s="12"/>
      <c r="BR12" s="11">
        <v>63</v>
      </c>
      <c r="BS12" s="13">
        <v>11239.39</v>
      </c>
      <c r="BT12" s="11">
        <v>203</v>
      </c>
      <c r="BU12" s="11"/>
      <c r="BV12" s="13"/>
      <c r="BW12" s="11"/>
      <c r="BX12" s="12"/>
      <c r="BY12" s="12"/>
      <c r="BZ12" s="11">
        <v>2010</v>
      </c>
      <c r="CA12" s="13">
        <v>408818.6</v>
      </c>
      <c r="CB12" s="11">
        <v>445</v>
      </c>
      <c r="CC12" s="11"/>
      <c r="CD12" s="13"/>
      <c r="CE12" s="11"/>
      <c r="CF12" s="12"/>
      <c r="CG12" s="12"/>
      <c r="CH12" s="11">
        <v>3122</v>
      </c>
      <c r="CI12" s="13">
        <v>389851.68</v>
      </c>
      <c r="CJ12" s="11">
        <v>240</v>
      </c>
      <c r="CK12" s="11"/>
      <c r="CL12" s="13"/>
      <c r="CM12" s="11"/>
      <c r="CN12" s="12"/>
      <c r="CO12" s="12"/>
      <c r="CP12" s="11">
        <v>2111</v>
      </c>
      <c r="CQ12" s="13">
        <v>414886.46</v>
      </c>
      <c r="CR12" s="11">
        <v>171</v>
      </c>
      <c r="CS12" s="11"/>
      <c r="CT12" s="13"/>
      <c r="CU12" s="11"/>
      <c r="CV12" s="12"/>
      <c r="CW12" s="12"/>
      <c r="CX12" s="11">
        <v>1</v>
      </c>
      <c r="CY12" s="13">
        <v>461.99</v>
      </c>
      <c r="CZ12" s="11">
        <v>365</v>
      </c>
      <c r="DA12" s="11"/>
      <c r="DB12" s="13"/>
      <c r="DC12" s="11"/>
      <c r="DD12" s="12"/>
      <c r="DE12" s="12"/>
      <c r="DF12" s="11">
        <v>841</v>
      </c>
      <c r="DG12" s="13">
        <v>152534.23</v>
      </c>
      <c r="DH12" s="11">
        <v>347</v>
      </c>
      <c r="DI12" s="11"/>
      <c r="DJ12" s="13"/>
      <c r="DK12" s="11"/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>
        <v>10</v>
      </c>
      <c r="DW12" s="13">
        <v>2745</v>
      </c>
      <c r="DX12" s="11">
        <v>364</v>
      </c>
      <c r="DY12" s="11"/>
      <c r="DZ12" s="13"/>
      <c r="EA12" s="11"/>
      <c r="EB12" s="12"/>
      <c r="EC12" s="12"/>
      <c r="ED12" s="11">
        <v>370</v>
      </c>
      <c r="EE12" s="13">
        <v>69973.96</v>
      </c>
      <c r="EF12" s="11">
        <v>207</v>
      </c>
      <c r="EG12" s="11"/>
      <c r="EH12" s="13"/>
      <c r="EI12" s="11"/>
      <c r="EJ12" s="12"/>
      <c r="EK12" s="12"/>
      <c r="EL12" s="11">
        <v>74</v>
      </c>
      <c r="EM12" s="13">
        <v>8413.12</v>
      </c>
      <c r="EN12" s="11">
        <v>143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54</v>
      </c>
      <c r="FC12" s="13">
        <v>7911.18</v>
      </c>
      <c r="FD12" s="11">
        <v>394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181</v>
      </c>
      <c r="FS12" s="13">
        <v>22942.94</v>
      </c>
      <c r="FT12" s="11">
        <v>243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>
        <v>8</v>
      </c>
      <c r="GK12" s="11"/>
      <c r="GL12" s="13"/>
      <c r="GM12" s="11"/>
      <c r="GN12" s="12"/>
      <c r="GO12" s="12"/>
      <c r="GP12" s="11">
        <v>132</v>
      </c>
      <c r="GQ12" s="13">
        <v>20672.43</v>
      </c>
      <c r="GR12" s="11">
        <v>226</v>
      </c>
      <c r="GS12" s="11"/>
      <c r="GT12" s="13"/>
      <c r="GU12" s="11"/>
      <c r="GV12" s="12"/>
      <c r="GW12" s="12"/>
      <c r="GX12" s="11">
        <v>80</v>
      </c>
      <c r="GY12" s="13">
        <v>17126.63</v>
      </c>
      <c r="GZ12" s="11">
        <v>384</v>
      </c>
      <c r="HA12" s="11"/>
      <c r="HB12" s="13"/>
      <c r="HC12" s="11"/>
      <c r="HD12" s="12"/>
      <c r="HE12" s="12"/>
      <c r="HF12" s="11">
        <v>3</v>
      </c>
      <c r="HG12" s="13">
        <v>640.34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>
        <v>65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35</v>
      </c>
      <c r="IM12" s="13">
        <v>5150.93</v>
      </c>
      <c r="IN12" s="11">
        <v>322</v>
      </c>
      <c r="IO12" s="11"/>
      <c r="IP12" s="13"/>
      <c r="IQ12" s="11"/>
      <c r="IR12" s="12"/>
      <c r="IS12" s="12"/>
      <c r="IT12" s="11"/>
      <c r="IU12" s="13"/>
      <c r="IV12" s="11">
        <v>19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4</v>
      </c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46</v>
      </c>
      <c r="LA12" s="11"/>
      <c r="LB12" s="13"/>
      <c r="LC12" s="11"/>
      <c r="LD12" s="12"/>
      <c r="LE12" s="12"/>
    </row>
    <row r="13">
      <c r="A13" s="10" t="s">
        <v>76</v>
      </c>
      <c r="B13" s="11">
        <v>28285</v>
      </c>
      <c r="C13" s="11">
        <f>=ROUNDDOWN(34.3431277319087,0)</f>
      </c>
      <c r="D13" s="11">
        <v>20709</v>
      </c>
      <c r="E13" s="12">
        <v>0.929</v>
      </c>
      <c r="F13" s="11"/>
      <c r="G13" s="11">
        <f>=ROUNDDOWN({0},0)</f>
      </c>
      <c r="H13" s="11"/>
      <c r="I13" s="12"/>
      <c r="J13" s="11">
        <v>1596</v>
      </c>
      <c r="K13" s="13">
        <v>132027.05</v>
      </c>
      <c r="L13" s="11">
        <v>159</v>
      </c>
      <c r="M13" s="14">
        <v>830.36</v>
      </c>
      <c r="N13" s="11"/>
      <c r="O13" s="13"/>
      <c r="P13" s="11"/>
      <c r="Q13" s="14"/>
      <c r="R13" s="12"/>
      <c r="S13" s="12"/>
      <c r="T13" s="12"/>
      <c r="U13" s="12"/>
      <c r="V13" s="11">
        <v>330</v>
      </c>
      <c r="W13" s="13">
        <v>30454.67</v>
      </c>
      <c r="X13" s="11">
        <v>133</v>
      </c>
      <c r="Y13" s="11"/>
      <c r="Z13" s="13"/>
      <c r="AA13" s="11"/>
      <c r="AB13" s="12"/>
      <c r="AC13" s="12"/>
      <c r="AD13" s="11">
        <v>262</v>
      </c>
      <c r="AE13" s="13">
        <v>19499.83</v>
      </c>
      <c r="AF13" s="11">
        <v>159</v>
      </c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>
        <v>41</v>
      </c>
      <c r="AU13" s="13">
        <v>3800.91</v>
      </c>
      <c r="AV13" s="11">
        <v>96</v>
      </c>
      <c r="AW13" s="11"/>
      <c r="AX13" s="13"/>
      <c r="AY13" s="11"/>
      <c r="AZ13" s="12"/>
      <c r="BA13" s="12"/>
      <c r="BB13" s="11">
        <v>96</v>
      </c>
      <c r="BC13" s="13">
        <v>8759.35</v>
      </c>
      <c r="BD13" s="11">
        <v>108</v>
      </c>
      <c r="BE13" s="11"/>
      <c r="BF13" s="13"/>
      <c r="BG13" s="11"/>
      <c r="BH13" s="12"/>
      <c r="BI13" s="12"/>
      <c r="BJ13" s="11">
        <v>281</v>
      </c>
      <c r="BK13" s="13">
        <v>24868.31</v>
      </c>
      <c r="BL13" s="11">
        <v>159</v>
      </c>
      <c r="BM13" s="11"/>
      <c r="BN13" s="13"/>
      <c r="BO13" s="11"/>
      <c r="BP13" s="12"/>
      <c r="BQ13" s="12"/>
      <c r="BR13" s="11">
        <v>83</v>
      </c>
      <c r="BS13" s="13">
        <v>6941.41</v>
      </c>
      <c r="BT13" s="11">
        <v>70</v>
      </c>
      <c r="BU13" s="11"/>
      <c r="BV13" s="13"/>
      <c r="BW13" s="11"/>
      <c r="BX13" s="12"/>
      <c r="BY13" s="12"/>
      <c r="BZ13" s="11">
        <v>306</v>
      </c>
      <c r="CA13" s="13">
        <v>27405.4</v>
      </c>
      <c r="CB13" s="11">
        <v>159</v>
      </c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1</v>
      </c>
      <c r="CQ13" s="13">
        <v>101.73</v>
      </c>
      <c r="CR13" s="11">
        <v>4</v>
      </c>
      <c r="CS13" s="11"/>
      <c r="CT13" s="13"/>
      <c r="CU13" s="11"/>
      <c r="CV13" s="12"/>
      <c r="CW13" s="12"/>
      <c r="CX13" s="11">
        <v>18</v>
      </c>
      <c r="CY13" s="13">
        <v>3447.32</v>
      </c>
      <c r="CZ13" s="11">
        <v>159</v>
      </c>
      <c r="DA13" s="11"/>
      <c r="DB13" s="13"/>
      <c r="DC13" s="11"/>
      <c r="DD13" s="12"/>
      <c r="DE13" s="12"/>
      <c r="DF13" s="11">
        <v>31</v>
      </c>
      <c r="DG13" s="13">
        <v>2169.51</v>
      </c>
      <c r="DH13" s="11">
        <v>98</v>
      </c>
      <c r="DI13" s="11"/>
      <c r="DJ13" s="13"/>
      <c r="DK13" s="11"/>
      <c r="DL13" s="12"/>
      <c r="DM13" s="12"/>
      <c r="DN13" s="11">
        <v>22</v>
      </c>
      <c r="DO13" s="13">
        <v>2723.88</v>
      </c>
      <c r="DP13" s="11">
        <v>44</v>
      </c>
      <c r="DQ13" s="11"/>
      <c r="DR13" s="13"/>
      <c r="DS13" s="11"/>
      <c r="DT13" s="12"/>
      <c r="DU13" s="12"/>
      <c r="DV13" s="11">
        <v>1</v>
      </c>
      <c r="DW13" s="13">
        <v>104.99</v>
      </c>
      <c r="DX13" s="11">
        <v>159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46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3</v>
      </c>
      <c r="FS13" s="13">
        <v>307.34</v>
      </c>
      <c r="FT13" s="11">
        <v>43</v>
      </c>
      <c r="FU13" s="11"/>
      <c r="FV13" s="13"/>
      <c r="FW13" s="11"/>
      <c r="FX13" s="12"/>
      <c r="FY13" s="12"/>
      <c r="FZ13" s="11">
        <v>4</v>
      </c>
      <c r="GA13" s="13">
        <v>505.57</v>
      </c>
      <c r="GB13" s="11">
        <v>22</v>
      </c>
      <c r="GC13" s="11"/>
      <c r="GD13" s="13"/>
      <c r="GE13" s="11"/>
      <c r="GF13" s="12"/>
      <c r="GG13" s="12"/>
      <c r="GH13" s="11">
        <v>109</v>
      </c>
      <c r="GI13" s="13">
        <v>169.99</v>
      </c>
      <c r="GJ13" s="11">
        <v>46</v>
      </c>
      <c r="GK13" s="11"/>
      <c r="GL13" s="13"/>
      <c r="GM13" s="11"/>
      <c r="GN13" s="12"/>
      <c r="GO13" s="12"/>
      <c r="GP13" s="11">
        <v>3</v>
      </c>
      <c r="GQ13" s="13">
        <v>410.22</v>
      </c>
      <c r="GR13" s="11">
        <v>26</v>
      </c>
      <c r="GS13" s="11"/>
      <c r="GT13" s="13"/>
      <c r="GU13" s="11"/>
      <c r="GV13" s="12"/>
      <c r="GW13" s="12"/>
      <c r="GX13" s="11"/>
      <c r="GY13" s="13"/>
      <c r="GZ13" s="11">
        <v>60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>
        <v>4</v>
      </c>
      <c r="HO13" s="13">
        <v>254.89</v>
      </c>
      <c r="HP13" s="11">
        <v>85</v>
      </c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>
        <v>1</v>
      </c>
      <c r="JK13" s="13">
        <v>101.73</v>
      </c>
      <c r="JL13" s="11">
        <v>68</v>
      </c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6113</v>
      </c>
      <c r="C14" s="11">
        <f>=ROUNDDOWN(11.876821449388,0)</f>
      </c>
      <c r="D14" s="11">
        <v>7473</v>
      </c>
      <c r="E14" s="12">
        <v>0.6957</v>
      </c>
      <c r="F14" s="11"/>
      <c r="G14" s="11">
        <f>=ROUNDDOWN({0},0)</f>
      </c>
      <c r="H14" s="11"/>
      <c r="I14" s="12"/>
      <c r="J14" s="11">
        <v>1737</v>
      </c>
      <c r="K14" s="13">
        <v>122689.53</v>
      </c>
      <c r="L14" s="11">
        <v>77</v>
      </c>
      <c r="M14" s="14">
        <v>1593.37</v>
      </c>
      <c r="N14" s="11"/>
      <c r="O14" s="13"/>
      <c r="P14" s="11"/>
      <c r="Q14" s="14"/>
      <c r="R14" s="12"/>
      <c r="S14" s="12"/>
      <c r="T14" s="12"/>
      <c r="U14" s="12"/>
      <c r="V14" s="11">
        <v>161</v>
      </c>
      <c r="W14" s="13">
        <v>11796.9</v>
      </c>
      <c r="X14" s="11">
        <v>56</v>
      </c>
      <c r="Y14" s="11"/>
      <c r="Z14" s="13"/>
      <c r="AA14" s="11"/>
      <c r="AB14" s="12"/>
      <c r="AC14" s="12"/>
      <c r="AD14" s="11">
        <v>492</v>
      </c>
      <c r="AE14" s="13">
        <v>35644.34</v>
      </c>
      <c r="AF14" s="11">
        <v>77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>
        <v>226</v>
      </c>
      <c r="AU14" s="13">
        <v>12479.59</v>
      </c>
      <c r="AV14" s="11">
        <v>77</v>
      </c>
      <c r="AW14" s="11"/>
      <c r="AX14" s="13"/>
      <c r="AY14" s="11"/>
      <c r="AZ14" s="12"/>
      <c r="BA14" s="12"/>
      <c r="BB14" s="11">
        <v>22</v>
      </c>
      <c r="BC14" s="13">
        <v>1111.71</v>
      </c>
      <c r="BD14" s="11">
        <v>76</v>
      </c>
      <c r="BE14" s="11"/>
      <c r="BF14" s="13"/>
      <c r="BG14" s="11"/>
      <c r="BH14" s="12"/>
      <c r="BI14" s="12"/>
      <c r="BJ14" s="11">
        <v>161</v>
      </c>
      <c r="BK14" s="13">
        <v>14168.24</v>
      </c>
      <c r="BL14" s="11">
        <v>45</v>
      </c>
      <c r="BM14" s="11"/>
      <c r="BN14" s="13"/>
      <c r="BO14" s="11"/>
      <c r="BP14" s="12"/>
      <c r="BQ14" s="12"/>
      <c r="BR14" s="11">
        <v>37</v>
      </c>
      <c r="BS14" s="13">
        <v>2767.32</v>
      </c>
      <c r="BT14" s="11">
        <v>53</v>
      </c>
      <c r="BU14" s="11"/>
      <c r="BV14" s="13"/>
      <c r="BW14" s="11"/>
      <c r="BX14" s="12"/>
      <c r="BY14" s="12"/>
      <c r="BZ14" s="11">
        <v>312</v>
      </c>
      <c r="CA14" s="13">
        <v>22566.47</v>
      </c>
      <c r="CB14" s="11">
        <v>77</v>
      </c>
      <c r="CC14" s="11"/>
      <c r="CD14" s="13"/>
      <c r="CE14" s="11"/>
      <c r="CF14" s="12"/>
      <c r="CG14" s="12"/>
      <c r="CH14" s="11">
        <v>36</v>
      </c>
      <c r="CI14" s="13">
        <v>2012.68</v>
      </c>
      <c r="CJ14" s="11">
        <v>56</v>
      </c>
      <c r="CK14" s="11"/>
      <c r="CL14" s="13"/>
      <c r="CM14" s="11"/>
      <c r="CN14" s="12"/>
      <c r="CO14" s="12"/>
      <c r="CP14" s="11">
        <v>20</v>
      </c>
      <c r="CQ14" s="13">
        <v>1182.93</v>
      </c>
      <c r="CR14" s="11">
        <v>55</v>
      </c>
      <c r="CS14" s="11"/>
      <c r="CT14" s="13"/>
      <c r="CU14" s="11"/>
      <c r="CV14" s="12"/>
      <c r="CW14" s="12"/>
      <c r="CX14" s="11"/>
      <c r="CY14" s="13"/>
      <c r="CZ14" s="11">
        <v>73</v>
      </c>
      <c r="DA14" s="11"/>
      <c r="DB14" s="13"/>
      <c r="DC14" s="11"/>
      <c r="DD14" s="12"/>
      <c r="DE14" s="12"/>
      <c r="DF14" s="11">
        <v>72</v>
      </c>
      <c r="DG14" s="13">
        <v>5771.74</v>
      </c>
      <c r="DH14" s="11">
        <v>59</v>
      </c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>
        <v>3</v>
      </c>
      <c r="DW14" s="13">
        <v>204.97</v>
      </c>
      <c r="DX14" s="11">
        <v>77</v>
      </c>
      <c r="DY14" s="11"/>
      <c r="DZ14" s="13"/>
      <c r="EA14" s="11"/>
      <c r="EB14" s="12"/>
      <c r="EC14" s="12"/>
      <c r="ED14" s="11">
        <v>53</v>
      </c>
      <c r="EE14" s="13">
        <v>3915.82</v>
      </c>
      <c r="EF14" s="11">
        <v>27</v>
      </c>
      <c r="EG14" s="11"/>
      <c r="EH14" s="13"/>
      <c r="EI14" s="11"/>
      <c r="EJ14" s="12"/>
      <c r="EK14" s="12"/>
      <c r="EL14" s="11">
        <v>43</v>
      </c>
      <c r="EM14" s="13">
        <v>2645.9</v>
      </c>
      <c r="EN14" s="11">
        <v>30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>
        <v>19</v>
      </c>
      <c r="FC14" s="13">
        <v>1119.67</v>
      </c>
      <c r="FD14" s="11">
        <v>77</v>
      </c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39</v>
      </c>
      <c r="FS14" s="13">
        <v>2479.85</v>
      </c>
      <c r="FT14" s="11">
        <v>59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>
        <v>27</v>
      </c>
      <c r="GQ14" s="13">
        <v>1685.78</v>
      </c>
      <c r="GR14" s="11">
        <v>55</v>
      </c>
      <c r="GS14" s="11"/>
      <c r="GT14" s="13"/>
      <c r="GU14" s="11"/>
      <c r="GV14" s="12"/>
      <c r="GW14" s="12"/>
      <c r="GX14" s="11">
        <v>12</v>
      </c>
      <c r="GY14" s="13">
        <v>888.12</v>
      </c>
      <c r="GZ14" s="11">
        <v>65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>
        <v>2</v>
      </c>
      <c r="IM14" s="13">
        <v>247.5</v>
      </c>
      <c r="IN14" s="11">
        <v>10</v>
      </c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12589</v>
      </c>
      <c r="C15" s="11">
        <f>=ROUNDDOWN(1593.54430379747,0)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23</v>
      </c>
      <c r="K15" s="13">
        <v>749.75</v>
      </c>
      <c r="L15" s="11">
        <v>27</v>
      </c>
      <c r="M15" s="14">
        <v>27.77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>
        <v>3</v>
      </c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23</v>
      </c>
      <c r="CY15" s="13">
        <v>749.75</v>
      </c>
      <c r="CZ15" s="11">
        <v>27</v>
      </c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>
        <v>27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27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12495</v>
      </c>
      <c r="C16" s="11">
        <f>=ROUNDDOWN(82.4752475247525,0)</f>
      </c>
      <c r="D16" s="11">
        <v>2376</v>
      </c>
      <c r="E16" s="12">
        <v>1</v>
      </c>
      <c r="F16" s="11"/>
      <c r="G16" s="11">
        <f>=ROUNDDOWN({0},0)</f>
      </c>
      <c r="H16" s="11"/>
      <c r="I16" s="12"/>
      <c r="J16" s="11">
        <v>498</v>
      </c>
      <c r="K16" s="13">
        <v>4450.56</v>
      </c>
      <c r="L16" s="11">
        <v>21</v>
      </c>
      <c r="M16" s="14">
        <v>211.93</v>
      </c>
      <c r="N16" s="11"/>
      <c r="O16" s="13"/>
      <c r="P16" s="11"/>
      <c r="Q16" s="14"/>
      <c r="R16" s="12"/>
      <c r="S16" s="12"/>
      <c r="T16" s="12"/>
      <c r="U16" s="12"/>
      <c r="V16" s="11">
        <v>420</v>
      </c>
      <c r="W16" s="13">
        <v>3850.64</v>
      </c>
      <c r="X16" s="11">
        <v>21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76</v>
      </c>
      <c r="AU16" s="13">
        <v>582.27</v>
      </c>
      <c r="AV16" s="11">
        <v>7</v>
      </c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1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</v>
      </c>
      <c r="DW16" s="13">
        <v>17.65</v>
      </c>
      <c r="DX16" s="11">
        <v>15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1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39707</v>
      </c>
      <c r="C17" s="11">
        <f>=ROUNDDOWN(44.5795441787358,0)</f>
      </c>
      <c r="D17" s="11">
        <v>9830</v>
      </c>
      <c r="E17" s="12">
        <v>0.9091</v>
      </c>
      <c r="F17" s="11"/>
      <c r="G17" s="11">
        <f>=ROUNDDOWN({0},0)</f>
      </c>
      <c r="H17" s="11"/>
      <c r="I17" s="12"/>
      <c r="J17" s="11">
        <v>2489</v>
      </c>
      <c r="K17" s="13">
        <v>86188.27</v>
      </c>
      <c r="L17" s="11">
        <v>76</v>
      </c>
      <c r="M17" s="14">
        <v>1134.06</v>
      </c>
      <c r="N17" s="11"/>
      <c r="O17" s="13"/>
      <c r="P17" s="11"/>
      <c r="Q17" s="14"/>
      <c r="R17" s="12"/>
      <c r="S17" s="12"/>
      <c r="T17" s="12"/>
      <c r="U17" s="12"/>
      <c r="V17" s="11">
        <v>1614</v>
      </c>
      <c r="W17" s="13">
        <v>41287.66</v>
      </c>
      <c r="X17" s="11">
        <v>61</v>
      </c>
      <c r="Y17" s="11"/>
      <c r="Z17" s="13"/>
      <c r="AA17" s="11"/>
      <c r="AB17" s="12"/>
      <c r="AC17" s="12"/>
      <c r="AD17" s="11">
        <v>65</v>
      </c>
      <c r="AE17" s="13">
        <v>1882.82</v>
      </c>
      <c r="AF17" s="11">
        <v>61</v>
      </c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75</v>
      </c>
      <c r="AU17" s="13">
        <v>3288.3</v>
      </c>
      <c r="AV17" s="11">
        <v>43</v>
      </c>
      <c r="AW17" s="11"/>
      <c r="AX17" s="13"/>
      <c r="AY17" s="11"/>
      <c r="AZ17" s="12"/>
      <c r="BA17" s="12"/>
      <c r="BB17" s="11"/>
      <c r="BC17" s="13"/>
      <c r="BD17" s="11">
        <v>1</v>
      </c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>
        <v>2</v>
      </c>
      <c r="CA17" s="13">
        <v>38.25</v>
      </c>
      <c r="CB17" s="11">
        <v>1</v>
      </c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>
        <v>15</v>
      </c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1</v>
      </c>
      <c r="DW17" s="13">
        <v>28.99</v>
      </c>
      <c r="DX17" s="11">
        <v>73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>
        <v>605</v>
      </c>
      <c r="EU17" s="13">
        <v>36261</v>
      </c>
      <c r="EV17" s="11"/>
      <c r="EW17" s="11"/>
      <c r="EX17" s="13"/>
      <c r="EY17" s="11"/>
      <c r="EZ17" s="12"/>
      <c r="FA17" s="12"/>
      <c r="FB17" s="11">
        <v>3</v>
      </c>
      <c r="FC17" s="13">
        <v>116.34</v>
      </c>
      <c r="FD17" s="11">
        <v>15</v>
      </c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17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124</v>
      </c>
      <c r="KA17" s="13">
        <v>3284.91</v>
      </c>
      <c r="KB17" s="11">
        <v>15</v>
      </c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4853</v>
      </c>
      <c r="C18" s="11">
        <f>=ROUNDDOWN(71.5781710914454,0)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271</v>
      </c>
      <c r="K18" s="13">
        <v>28978.15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>
        <v>1</v>
      </c>
      <c r="W18" s="13">
        <v>56.48</v>
      </c>
      <c r="X18" s="11"/>
      <c r="Y18" s="11"/>
      <c r="Z18" s="13"/>
      <c r="AA18" s="11"/>
      <c r="AB18" s="12"/>
      <c r="AC18" s="12"/>
      <c r="AD18" s="11">
        <v>222</v>
      </c>
      <c r="AE18" s="13">
        <v>25598.05</v>
      </c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7</v>
      </c>
      <c r="BS18" s="13">
        <v>334.06</v>
      </c>
      <c r="BT18" s="11"/>
      <c r="BU18" s="11"/>
      <c r="BV18" s="13"/>
      <c r="BW18" s="11"/>
      <c r="BX18" s="12"/>
      <c r="BY18" s="12"/>
      <c r="BZ18" s="11">
        <v>17</v>
      </c>
      <c r="CA18" s="13">
        <v>1121.44</v>
      </c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>
        <v>4</v>
      </c>
      <c r="CY18" s="13">
        <v>659.96</v>
      </c>
      <c r="CZ18" s="11"/>
      <c r="DA18" s="11"/>
      <c r="DB18" s="13"/>
      <c r="DC18" s="11"/>
      <c r="DD18" s="12"/>
      <c r="DE18" s="12"/>
      <c r="DF18" s="11">
        <v>19</v>
      </c>
      <c r="DG18" s="13">
        <v>1208.16</v>
      </c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>
        <v>1</v>
      </c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642122</v>
      </c>
      <c r="C19" s="11">
        <f>=ROUNDDOWN(30.954738501439,0)</f>
      </c>
      <c r="D19" s="11">
        <v>429756</v>
      </c>
      <c r="E19" s="12">
        <v>0.9238</v>
      </c>
      <c r="F19" s="11"/>
      <c r="G19" s="11">
        <f>=ROUNDDOWN({0},0)</f>
      </c>
      <c r="H19" s="11"/>
      <c r="I19" s="12"/>
      <c r="J19" s="11">
        <v>59382</v>
      </c>
      <c r="K19" s="13">
        <v>1410558.05</v>
      </c>
      <c r="L19" s="11">
        <v>1389</v>
      </c>
      <c r="M19" s="14">
        <v>1015.52</v>
      </c>
      <c r="N19" s="11"/>
      <c r="O19" s="13"/>
      <c r="P19" s="11"/>
      <c r="Q19" s="14"/>
      <c r="R19" s="12"/>
      <c r="S19" s="12"/>
      <c r="T19" s="12"/>
      <c r="U19" s="12"/>
      <c r="V19" s="11">
        <v>32287</v>
      </c>
      <c r="W19" s="13">
        <v>679546.61</v>
      </c>
      <c r="X19" s="11">
        <v>1175</v>
      </c>
      <c r="Y19" s="11"/>
      <c r="Z19" s="13"/>
      <c r="AA19" s="11"/>
      <c r="AB19" s="12"/>
      <c r="AC19" s="12"/>
      <c r="AD19" s="11">
        <v>1247</v>
      </c>
      <c r="AE19" s="13">
        <v>35260.83</v>
      </c>
      <c r="AF19" s="11">
        <v>1038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3794</v>
      </c>
      <c r="AU19" s="13">
        <v>89159.7</v>
      </c>
      <c r="AV19" s="11">
        <v>994</v>
      </c>
      <c r="AW19" s="11"/>
      <c r="AX19" s="13"/>
      <c r="AY19" s="11"/>
      <c r="AZ19" s="12"/>
      <c r="BA19" s="12"/>
      <c r="BB19" s="11">
        <v>4821</v>
      </c>
      <c r="BC19" s="13">
        <v>127162.19</v>
      </c>
      <c r="BD19" s="11">
        <v>986</v>
      </c>
      <c r="BE19" s="11"/>
      <c r="BF19" s="13"/>
      <c r="BG19" s="11"/>
      <c r="BH19" s="12"/>
      <c r="BI19" s="12"/>
      <c r="BJ19" s="11">
        <v>1132</v>
      </c>
      <c r="BK19" s="13">
        <v>38961.92</v>
      </c>
      <c r="BL19" s="11">
        <v>607</v>
      </c>
      <c r="BM19" s="11"/>
      <c r="BN19" s="13"/>
      <c r="BO19" s="11"/>
      <c r="BP19" s="12"/>
      <c r="BQ19" s="12"/>
      <c r="BR19" s="11">
        <v>5509</v>
      </c>
      <c r="BS19" s="13">
        <v>165661.59</v>
      </c>
      <c r="BT19" s="11">
        <v>974</v>
      </c>
      <c r="BU19" s="11"/>
      <c r="BV19" s="13"/>
      <c r="BW19" s="11"/>
      <c r="BX19" s="12"/>
      <c r="BY19" s="12"/>
      <c r="BZ19" s="11">
        <v>1146</v>
      </c>
      <c r="CA19" s="13">
        <v>33811.69</v>
      </c>
      <c r="CB19" s="11">
        <v>1038</v>
      </c>
      <c r="CC19" s="11"/>
      <c r="CD19" s="13"/>
      <c r="CE19" s="11"/>
      <c r="CF19" s="12"/>
      <c r="CG19" s="12"/>
      <c r="CH19" s="11">
        <v>3068</v>
      </c>
      <c r="CI19" s="13">
        <v>64763.28</v>
      </c>
      <c r="CJ19" s="11">
        <v>627</v>
      </c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3552</v>
      </c>
      <c r="CY19" s="13">
        <v>85106.8</v>
      </c>
      <c r="CZ19" s="11">
        <v>1011</v>
      </c>
      <c r="DA19" s="11"/>
      <c r="DB19" s="13"/>
      <c r="DC19" s="11"/>
      <c r="DD19" s="12"/>
      <c r="DE19" s="12"/>
      <c r="DF19" s="11">
        <v>348</v>
      </c>
      <c r="DG19" s="13">
        <v>9900.27</v>
      </c>
      <c r="DH19" s="11">
        <v>749</v>
      </c>
      <c r="DI19" s="11"/>
      <c r="DJ19" s="13"/>
      <c r="DK19" s="11"/>
      <c r="DL19" s="12"/>
      <c r="DM19" s="12"/>
      <c r="DN19" s="11">
        <v>892</v>
      </c>
      <c r="DO19" s="13">
        <v>27438.35</v>
      </c>
      <c r="DP19" s="11">
        <v>880</v>
      </c>
      <c r="DQ19" s="11"/>
      <c r="DR19" s="13"/>
      <c r="DS19" s="11"/>
      <c r="DT19" s="12"/>
      <c r="DU19" s="12"/>
      <c r="DV19" s="11">
        <v>289</v>
      </c>
      <c r="DW19" s="13">
        <v>9996.15</v>
      </c>
      <c r="DX19" s="11">
        <v>1037</v>
      </c>
      <c r="DY19" s="11"/>
      <c r="DZ19" s="13"/>
      <c r="EA19" s="11"/>
      <c r="EB19" s="12"/>
      <c r="EC19" s="12"/>
      <c r="ED19" s="11">
        <v>20</v>
      </c>
      <c r="EE19" s="13">
        <v>627.62</v>
      </c>
      <c r="EF19" s="11">
        <v>36</v>
      </c>
      <c r="EG19" s="11"/>
      <c r="EH19" s="13"/>
      <c r="EI19" s="11"/>
      <c r="EJ19" s="12"/>
      <c r="EK19" s="12"/>
      <c r="EL19" s="11">
        <v>228</v>
      </c>
      <c r="EM19" s="13">
        <v>8963.82</v>
      </c>
      <c r="EN19" s="11">
        <v>97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>
        <v>93</v>
      </c>
      <c r="FC19" s="13">
        <v>5168.48</v>
      </c>
      <c r="FD19" s="11">
        <v>573</v>
      </c>
      <c r="FE19" s="11"/>
      <c r="FF19" s="13"/>
      <c r="FG19" s="11"/>
      <c r="FH19" s="12"/>
      <c r="FI19" s="12"/>
      <c r="FJ19" s="11">
        <v>234</v>
      </c>
      <c r="FK19" s="13">
        <v>5420.65</v>
      </c>
      <c r="FL19" s="11">
        <v>257</v>
      </c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182</v>
      </c>
      <c r="GA19" s="13">
        <v>4325.98</v>
      </c>
      <c r="GB19" s="11">
        <v>348</v>
      </c>
      <c r="GC19" s="11"/>
      <c r="GD19" s="13"/>
      <c r="GE19" s="11"/>
      <c r="GF19" s="12"/>
      <c r="GG19" s="12"/>
      <c r="GH19" s="11">
        <v>69</v>
      </c>
      <c r="GI19" s="13">
        <v>4677.58</v>
      </c>
      <c r="GJ19" s="11">
        <v>21</v>
      </c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1</v>
      </c>
      <c r="GY19" s="13">
        <v>37.31</v>
      </c>
      <c r="GZ19" s="11">
        <v>774</v>
      </c>
      <c r="HA19" s="11"/>
      <c r="HB19" s="13"/>
      <c r="HC19" s="11"/>
      <c r="HD19" s="12"/>
      <c r="HE19" s="12"/>
      <c r="HF19" s="11">
        <v>155</v>
      </c>
      <c r="HG19" s="13">
        <v>5265.02</v>
      </c>
      <c r="HH19" s="11">
        <v>89</v>
      </c>
      <c r="HI19" s="11"/>
      <c r="HJ19" s="13"/>
      <c r="HK19" s="11"/>
      <c r="HL19" s="12"/>
      <c r="HM19" s="12"/>
      <c r="HN19" s="11">
        <v>113</v>
      </c>
      <c r="HO19" s="13">
        <v>2705.02</v>
      </c>
      <c r="HP19" s="11">
        <v>682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63</v>
      </c>
      <c r="IE19" s="13">
        <v>1694.97</v>
      </c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27</v>
      </c>
      <c r="IU19" s="13">
        <v>1214.18</v>
      </c>
      <c r="IV19" s="11">
        <v>118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>
        <v>14</v>
      </c>
      <c r="JK19" s="13">
        <v>362.38</v>
      </c>
      <c r="JL19" s="11">
        <v>349</v>
      </c>
      <c r="JM19" s="11"/>
      <c r="JN19" s="13"/>
      <c r="JO19" s="11"/>
      <c r="JP19" s="12"/>
      <c r="JQ19" s="12"/>
      <c r="JR19" s="11">
        <v>98</v>
      </c>
      <c r="JS19" s="13">
        <v>3325.66</v>
      </c>
      <c r="JT19" s="11">
        <v>73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135401</v>
      </c>
      <c r="C20" s="11">
        <f>=ROUNDDOWN(47.4275806508109,0)</f>
      </c>
      <c r="D20" s="11">
        <v>43524</v>
      </c>
      <c r="E20" s="12">
        <v>0.969</v>
      </c>
      <c r="F20" s="11"/>
      <c r="G20" s="11">
        <f>=ROUNDDOWN({0},0)</f>
      </c>
      <c r="H20" s="11"/>
      <c r="I20" s="12"/>
      <c r="J20" s="11">
        <v>14965</v>
      </c>
      <c r="K20" s="13">
        <v>474337.66</v>
      </c>
      <c r="L20" s="11">
        <v>144</v>
      </c>
      <c r="M20" s="14">
        <v>3294.01</v>
      </c>
      <c r="N20" s="11"/>
      <c r="O20" s="13"/>
      <c r="P20" s="11"/>
      <c r="Q20" s="14"/>
      <c r="R20" s="12"/>
      <c r="S20" s="12"/>
      <c r="T20" s="12"/>
      <c r="U20" s="12"/>
      <c r="V20" s="11">
        <v>6063</v>
      </c>
      <c r="W20" s="13">
        <v>197876.76</v>
      </c>
      <c r="X20" s="11">
        <v>135</v>
      </c>
      <c r="Y20" s="11"/>
      <c r="Z20" s="13"/>
      <c r="AA20" s="11"/>
      <c r="AB20" s="12"/>
      <c r="AC20" s="12"/>
      <c r="AD20" s="11">
        <v>752</v>
      </c>
      <c r="AE20" s="13">
        <v>18950.97</v>
      </c>
      <c r="AF20" s="11">
        <v>141</v>
      </c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516</v>
      </c>
      <c r="AU20" s="13">
        <v>14290.5</v>
      </c>
      <c r="AV20" s="11">
        <v>141</v>
      </c>
      <c r="AW20" s="11"/>
      <c r="AX20" s="13"/>
      <c r="AY20" s="11"/>
      <c r="AZ20" s="12"/>
      <c r="BA20" s="12"/>
      <c r="BB20" s="11">
        <v>2174</v>
      </c>
      <c r="BC20" s="13">
        <v>71645.94</v>
      </c>
      <c r="BD20" s="11">
        <v>141</v>
      </c>
      <c r="BE20" s="11"/>
      <c r="BF20" s="13"/>
      <c r="BG20" s="11"/>
      <c r="BH20" s="12"/>
      <c r="BI20" s="12"/>
      <c r="BJ20" s="11">
        <v>401</v>
      </c>
      <c r="BK20" s="13">
        <v>13928.56</v>
      </c>
      <c r="BL20" s="11">
        <v>99</v>
      </c>
      <c r="BM20" s="11"/>
      <c r="BN20" s="13"/>
      <c r="BO20" s="11"/>
      <c r="BP20" s="12"/>
      <c r="BQ20" s="12"/>
      <c r="BR20" s="11">
        <v>1787</v>
      </c>
      <c r="BS20" s="13">
        <v>49692.44</v>
      </c>
      <c r="BT20" s="11">
        <v>141</v>
      </c>
      <c r="BU20" s="11"/>
      <c r="BV20" s="13"/>
      <c r="BW20" s="11"/>
      <c r="BX20" s="12"/>
      <c r="BY20" s="12"/>
      <c r="BZ20" s="11">
        <v>591</v>
      </c>
      <c r="CA20" s="13">
        <v>19347.14</v>
      </c>
      <c r="CB20" s="11">
        <v>141</v>
      </c>
      <c r="CC20" s="11"/>
      <c r="CD20" s="13"/>
      <c r="CE20" s="11"/>
      <c r="CF20" s="12"/>
      <c r="CG20" s="12"/>
      <c r="CH20" s="11">
        <v>874</v>
      </c>
      <c r="CI20" s="13">
        <v>28360.92</v>
      </c>
      <c r="CJ20" s="11">
        <v>51</v>
      </c>
      <c r="CK20" s="11"/>
      <c r="CL20" s="13"/>
      <c r="CM20" s="11"/>
      <c r="CN20" s="12"/>
      <c r="CO20" s="12"/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74</v>
      </c>
      <c r="CY20" s="13">
        <v>3964.63</v>
      </c>
      <c r="CZ20" s="11">
        <v>132</v>
      </c>
      <c r="DA20" s="11"/>
      <c r="DB20" s="13"/>
      <c r="DC20" s="11"/>
      <c r="DD20" s="12"/>
      <c r="DE20" s="12"/>
      <c r="DF20" s="11">
        <v>261</v>
      </c>
      <c r="DG20" s="13">
        <v>8689.15</v>
      </c>
      <c r="DH20" s="11">
        <v>133</v>
      </c>
      <c r="DI20" s="11"/>
      <c r="DJ20" s="13"/>
      <c r="DK20" s="11"/>
      <c r="DL20" s="12"/>
      <c r="DM20" s="12"/>
      <c r="DN20" s="11">
        <v>474</v>
      </c>
      <c r="DO20" s="13">
        <v>14350.35</v>
      </c>
      <c r="DP20" s="11">
        <v>131</v>
      </c>
      <c r="DQ20" s="11"/>
      <c r="DR20" s="13"/>
      <c r="DS20" s="11"/>
      <c r="DT20" s="12"/>
      <c r="DU20" s="12"/>
      <c r="DV20" s="11">
        <v>4</v>
      </c>
      <c r="DW20" s="13">
        <v>117.46</v>
      </c>
      <c r="DX20" s="11">
        <v>141</v>
      </c>
      <c r="DY20" s="11"/>
      <c r="DZ20" s="13"/>
      <c r="EA20" s="11"/>
      <c r="EB20" s="12"/>
      <c r="EC20" s="12"/>
      <c r="ED20" s="11">
        <v>21</v>
      </c>
      <c r="EE20" s="13">
        <v>703.41</v>
      </c>
      <c r="EF20" s="11">
        <v>17</v>
      </c>
      <c r="EG20" s="11"/>
      <c r="EH20" s="13"/>
      <c r="EI20" s="11"/>
      <c r="EJ20" s="12"/>
      <c r="EK20" s="12"/>
      <c r="EL20" s="11">
        <v>814</v>
      </c>
      <c r="EM20" s="13">
        <v>26853.79</v>
      </c>
      <c r="EN20" s="11">
        <v>89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>
        <v>26</v>
      </c>
      <c r="FC20" s="13">
        <v>1281.12</v>
      </c>
      <c r="FD20" s="11">
        <v>135</v>
      </c>
      <c r="FE20" s="11"/>
      <c r="FF20" s="13"/>
      <c r="FG20" s="11"/>
      <c r="FH20" s="12"/>
      <c r="FI20" s="12"/>
      <c r="FJ20" s="11">
        <v>2</v>
      </c>
      <c r="FK20" s="13">
        <v>57.76</v>
      </c>
      <c r="FL20" s="11">
        <v>11</v>
      </c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>
        <v>74</v>
      </c>
      <c r="GC20" s="11"/>
      <c r="GD20" s="13"/>
      <c r="GE20" s="11"/>
      <c r="GF20" s="12"/>
      <c r="GG20" s="12"/>
      <c r="GH20" s="11">
        <v>22</v>
      </c>
      <c r="GI20" s="13">
        <v>496.92</v>
      </c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1</v>
      </c>
      <c r="GY20" s="13">
        <v>29.94</v>
      </c>
      <c r="GZ20" s="11">
        <v>93</v>
      </c>
      <c r="HA20" s="11"/>
      <c r="HB20" s="13"/>
      <c r="HC20" s="11"/>
      <c r="HD20" s="12"/>
      <c r="HE20" s="12"/>
      <c r="HF20" s="11">
        <v>44</v>
      </c>
      <c r="HG20" s="13">
        <v>1603.63</v>
      </c>
      <c r="HH20" s="11">
        <v>33</v>
      </c>
      <c r="HI20" s="11"/>
      <c r="HJ20" s="13"/>
      <c r="HK20" s="11"/>
      <c r="HL20" s="12"/>
      <c r="HM20" s="12"/>
      <c r="HN20" s="11"/>
      <c r="HO20" s="13"/>
      <c r="HP20" s="11">
        <v>131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7</v>
      </c>
      <c r="IE20" s="13">
        <v>193.55</v>
      </c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50</v>
      </c>
      <c r="IU20" s="13">
        <v>1710.26</v>
      </c>
      <c r="IV20" s="11">
        <v>66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7</v>
      </c>
      <c r="JK20" s="13">
        <v>192.46</v>
      </c>
      <c r="JL20" s="11">
        <v>113</v>
      </c>
      <c r="JM20" s="11"/>
      <c r="JN20" s="13"/>
      <c r="JO20" s="11"/>
      <c r="JP20" s="12"/>
      <c r="JQ20" s="12"/>
      <c r="JR20" s="11"/>
      <c r="JS20" s="13"/>
      <c r="JT20" s="11">
        <v>1</v>
      </c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0" t="s">
        <v>84</v>
      </c>
      <c r="B21" s="11">
        <v>331205</v>
      </c>
      <c r="C21" s="11">
        <f>=ROUNDDOWN(40.8073876027254,0)</f>
      </c>
      <c r="D21" s="11">
        <v>62678</v>
      </c>
      <c r="E21" s="12">
        <v>0.9453</v>
      </c>
      <c r="F21" s="11"/>
      <c r="G21" s="11">
        <f>=ROUNDDOWN({0},0)</f>
      </c>
      <c r="H21" s="11"/>
      <c r="I21" s="12"/>
      <c r="J21" s="11">
        <v>28291</v>
      </c>
      <c r="K21" s="13">
        <v>697551.11</v>
      </c>
      <c r="L21" s="11">
        <v>552</v>
      </c>
      <c r="M21" s="14">
        <v>1263.68</v>
      </c>
      <c r="N21" s="11"/>
      <c r="O21" s="13"/>
      <c r="P21" s="11"/>
      <c r="Q21" s="14"/>
      <c r="R21" s="12"/>
      <c r="S21" s="12"/>
      <c r="T21" s="12"/>
      <c r="U21" s="12"/>
      <c r="V21" s="11">
        <v>12877</v>
      </c>
      <c r="W21" s="13">
        <v>334507.63</v>
      </c>
      <c r="X21" s="11">
        <v>528</v>
      </c>
      <c r="Y21" s="11"/>
      <c r="Z21" s="13"/>
      <c r="AA21" s="11"/>
      <c r="AB21" s="12"/>
      <c r="AC21" s="12"/>
      <c r="AD21" s="11">
        <v>5263</v>
      </c>
      <c r="AE21" s="13">
        <v>109585.86</v>
      </c>
      <c r="AF21" s="11">
        <v>542</v>
      </c>
      <c r="AG21" s="11"/>
      <c r="AH21" s="13"/>
      <c r="AI21" s="11"/>
      <c r="AJ21" s="12"/>
      <c r="AK21" s="12"/>
      <c r="AL21" s="11"/>
      <c r="AM21" s="13"/>
      <c r="AN21" s="11"/>
      <c r="AO21" s="11"/>
      <c r="AP21" s="13"/>
      <c r="AQ21" s="11"/>
      <c r="AR21" s="12"/>
      <c r="AS21" s="12"/>
      <c r="AT21" s="11">
        <v>1945</v>
      </c>
      <c r="AU21" s="13">
        <v>43183.66</v>
      </c>
      <c r="AV21" s="11">
        <v>469</v>
      </c>
      <c r="AW21" s="11"/>
      <c r="AX21" s="13"/>
      <c r="AY21" s="11"/>
      <c r="AZ21" s="12"/>
      <c r="BA21" s="12"/>
      <c r="BB21" s="11">
        <v>105</v>
      </c>
      <c r="BC21" s="13">
        <v>3132.32</v>
      </c>
      <c r="BD21" s="11">
        <v>21</v>
      </c>
      <c r="BE21" s="11"/>
      <c r="BF21" s="13"/>
      <c r="BG21" s="11"/>
      <c r="BH21" s="12"/>
      <c r="BI21" s="12"/>
      <c r="BJ21" s="11">
        <v>22</v>
      </c>
      <c r="BK21" s="13">
        <v>686.14</v>
      </c>
      <c r="BL21" s="11">
        <v>58</v>
      </c>
      <c r="BM21" s="11"/>
      <c r="BN21" s="13"/>
      <c r="BO21" s="11"/>
      <c r="BP21" s="12"/>
      <c r="BQ21" s="12"/>
      <c r="BR21" s="11">
        <v>3181</v>
      </c>
      <c r="BS21" s="13">
        <v>64767.63</v>
      </c>
      <c r="BT21" s="11">
        <v>525</v>
      </c>
      <c r="BU21" s="11"/>
      <c r="BV21" s="13"/>
      <c r="BW21" s="11"/>
      <c r="BX21" s="12"/>
      <c r="BY21" s="12"/>
      <c r="BZ21" s="11">
        <v>926</v>
      </c>
      <c r="CA21" s="13">
        <v>25797.21</v>
      </c>
      <c r="CB21" s="11">
        <v>537</v>
      </c>
      <c r="CC21" s="11"/>
      <c r="CD21" s="13"/>
      <c r="CE21" s="11"/>
      <c r="CF21" s="12"/>
      <c r="CG21" s="12"/>
      <c r="CH21" s="11">
        <v>1364</v>
      </c>
      <c r="CI21" s="13">
        <v>25756.29</v>
      </c>
      <c r="CJ21" s="11">
        <v>54</v>
      </c>
      <c r="CK21" s="11"/>
      <c r="CL21" s="13"/>
      <c r="CM21" s="11"/>
      <c r="CN21" s="12"/>
      <c r="CO21" s="12"/>
      <c r="CP21" s="11">
        <v>780</v>
      </c>
      <c r="CQ21" s="13">
        <v>20130.53</v>
      </c>
      <c r="CR21" s="11">
        <v>209</v>
      </c>
      <c r="CS21" s="11"/>
      <c r="CT21" s="13"/>
      <c r="CU21" s="11"/>
      <c r="CV21" s="12"/>
      <c r="CW21" s="12"/>
      <c r="CX21" s="11">
        <v>209</v>
      </c>
      <c r="CY21" s="13">
        <v>12450.03</v>
      </c>
      <c r="CZ21" s="11">
        <v>501</v>
      </c>
      <c r="DA21" s="11"/>
      <c r="DB21" s="13"/>
      <c r="DC21" s="11"/>
      <c r="DD21" s="12"/>
      <c r="DE21" s="12"/>
      <c r="DF21" s="11">
        <v>591</v>
      </c>
      <c r="DG21" s="13">
        <v>17214.66</v>
      </c>
      <c r="DH21" s="11">
        <v>80</v>
      </c>
      <c r="DI21" s="11"/>
      <c r="DJ21" s="13"/>
      <c r="DK21" s="11"/>
      <c r="DL21" s="12"/>
      <c r="DM21" s="12"/>
      <c r="DN21" s="11">
        <v>209</v>
      </c>
      <c r="DO21" s="13">
        <v>4089.23</v>
      </c>
      <c r="DP21" s="11">
        <v>332</v>
      </c>
      <c r="DQ21" s="11"/>
      <c r="DR21" s="13"/>
      <c r="DS21" s="11"/>
      <c r="DT21" s="12"/>
      <c r="DU21" s="12"/>
      <c r="DV21" s="11">
        <v>328</v>
      </c>
      <c r="DW21" s="13">
        <v>22181.34</v>
      </c>
      <c r="DX21" s="11">
        <v>543</v>
      </c>
      <c r="DY21" s="11"/>
      <c r="DZ21" s="13"/>
      <c r="EA21" s="11"/>
      <c r="EB21" s="12"/>
      <c r="EC21" s="12"/>
      <c r="ED21" s="11">
        <v>38</v>
      </c>
      <c r="EE21" s="13">
        <v>1086.95</v>
      </c>
      <c r="EF21" s="11">
        <v>35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>
        <v>64</v>
      </c>
      <c r="EU21" s="13">
        <v>2115.2</v>
      </c>
      <c r="EV21" s="11"/>
      <c r="EW21" s="11"/>
      <c r="EX21" s="13"/>
      <c r="EY21" s="11"/>
      <c r="EZ21" s="12"/>
      <c r="FA21" s="12"/>
      <c r="FB21" s="11">
        <v>128</v>
      </c>
      <c r="FC21" s="13">
        <v>4034.95</v>
      </c>
      <c r="FD21" s="11">
        <v>473</v>
      </c>
      <c r="FE21" s="11"/>
      <c r="FF21" s="13"/>
      <c r="FG21" s="11"/>
      <c r="FH21" s="12"/>
      <c r="FI21" s="12"/>
      <c r="FJ21" s="11">
        <v>58</v>
      </c>
      <c r="FK21" s="13">
        <v>836.68</v>
      </c>
      <c r="FL21" s="11">
        <v>13</v>
      </c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>
        <v>45</v>
      </c>
      <c r="GA21" s="13">
        <v>954.65</v>
      </c>
      <c r="GB21" s="11">
        <v>50</v>
      </c>
      <c r="GC21" s="11"/>
      <c r="GD21" s="13"/>
      <c r="GE21" s="11"/>
      <c r="GF21" s="12"/>
      <c r="GG21" s="12"/>
      <c r="GH21" s="11">
        <v>91</v>
      </c>
      <c r="GI21" s="13">
        <v>3414.24</v>
      </c>
      <c r="GJ21" s="11">
        <v>12</v>
      </c>
      <c r="GK21" s="11"/>
      <c r="GL21" s="13"/>
      <c r="GM21" s="11"/>
      <c r="GN21" s="12"/>
      <c r="GO21" s="12"/>
      <c r="GP21" s="11">
        <v>13</v>
      </c>
      <c r="GQ21" s="13">
        <v>357.64</v>
      </c>
      <c r="GR21" s="11">
        <v>105</v>
      </c>
      <c r="GS21" s="11"/>
      <c r="GT21" s="13"/>
      <c r="GU21" s="11"/>
      <c r="GV21" s="12"/>
      <c r="GW21" s="12"/>
      <c r="GX21" s="11">
        <v>7</v>
      </c>
      <c r="GY21" s="13">
        <v>243.35</v>
      </c>
      <c r="GZ21" s="11">
        <v>259</v>
      </c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>
        <v>7</v>
      </c>
      <c r="HO21" s="13">
        <v>198.58</v>
      </c>
      <c r="HP21" s="11">
        <v>104</v>
      </c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27</v>
      </c>
      <c r="IU21" s="13">
        <v>545.6</v>
      </c>
      <c r="IV21" s="11">
        <v>83</v>
      </c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>
        <v>13</v>
      </c>
      <c r="JK21" s="13">
        <v>280.74</v>
      </c>
      <c r="JL21" s="11">
        <v>157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663643</v>
      </c>
      <c r="K22" s="17">
        <v>17356056.09</v>
      </c>
      <c r="L22" s="15">
        <v>7357</v>
      </c>
      <c r="M22" s="18">
        <v>2359.12</v>
      </c>
      <c r="N22" s="15"/>
      <c r="O22" s="17"/>
      <c r="P22" s="15"/>
      <c r="Q22" s="18"/>
      <c r="R22" s="16"/>
      <c r="S22" s="16"/>
      <c r="T22" s="16"/>
      <c r="U22" s="16"/>
      <c r="V22" s="15">
        <v>122414</v>
      </c>
      <c r="W22" s="17">
        <v>4107844.23</v>
      </c>
      <c r="X22" s="15">
        <v>6207</v>
      </c>
      <c r="Y22" s="15"/>
      <c r="Z22" s="17"/>
      <c r="AA22" s="15"/>
      <c r="AB22" s="16"/>
      <c r="AC22" s="16"/>
      <c r="AD22" s="15">
        <v>36068</v>
      </c>
      <c r="AE22" s="17">
        <v>2573025.73</v>
      </c>
      <c r="AF22" s="15">
        <v>6370</v>
      </c>
      <c r="AG22" s="15"/>
      <c r="AH22" s="17"/>
      <c r="AI22" s="15"/>
      <c r="AJ22" s="16"/>
      <c r="AK22" s="16"/>
      <c r="AL22" s="15">
        <v>330676</v>
      </c>
      <c r="AM22" s="17">
        <v>2176333.4</v>
      </c>
      <c r="AN22" s="15"/>
      <c r="AO22" s="15"/>
      <c r="AP22" s="17"/>
      <c r="AQ22" s="15"/>
      <c r="AR22" s="16"/>
      <c r="AS22" s="16"/>
      <c r="AT22" s="15">
        <v>34446</v>
      </c>
      <c r="AU22" s="17">
        <v>1332463.5</v>
      </c>
      <c r="AV22" s="15">
        <v>5850</v>
      </c>
      <c r="AW22" s="15"/>
      <c r="AX22" s="17"/>
      <c r="AY22" s="15"/>
      <c r="AZ22" s="16"/>
      <c r="BA22" s="16"/>
      <c r="BB22" s="15">
        <v>28975</v>
      </c>
      <c r="BC22" s="17">
        <v>1194279.06</v>
      </c>
      <c r="BD22" s="15">
        <v>5308</v>
      </c>
      <c r="BE22" s="15"/>
      <c r="BF22" s="17"/>
      <c r="BG22" s="15"/>
      <c r="BH22" s="16"/>
      <c r="BI22" s="16"/>
      <c r="BJ22" s="15">
        <v>13919</v>
      </c>
      <c r="BK22" s="17">
        <v>998603.57</v>
      </c>
      <c r="BL22" s="15">
        <v>4515</v>
      </c>
      <c r="BM22" s="15"/>
      <c r="BN22" s="17"/>
      <c r="BO22" s="15"/>
      <c r="BP22" s="16"/>
      <c r="BQ22" s="16"/>
      <c r="BR22" s="15">
        <v>26814</v>
      </c>
      <c r="BS22" s="17">
        <v>972509.37</v>
      </c>
      <c r="BT22" s="15">
        <v>5090</v>
      </c>
      <c r="BU22" s="15"/>
      <c r="BV22" s="17"/>
      <c r="BW22" s="15"/>
      <c r="BX22" s="16"/>
      <c r="BY22" s="16"/>
      <c r="BZ22" s="15">
        <v>12725</v>
      </c>
      <c r="CA22" s="17">
        <v>967884.3</v>
      </c>
      <c r="CB22" s="15">
        <v>6227</v>
      </c>
      <c r="CC22" s="15"/>
      <c r="CD22" s="17"/>
      <c r="CE22" s="15"/>
      <c r="CF22" s="16"/>
      <c r="CG22" s="16"/>
      <c r="CH22" s="15">
        <v>19938</v>
      </c>
      <c r="CI22" s="17">
        <v>956030.16</v>
      </c>
      <c r="CJ22" s="15">
        <v>2464</v>
      </c>
      <c r="CK22" s="15"/>
      <c r="CL22" s="17"/>
      <c r="CM22" s="15"/>
      <c r="CN22" s="16"/>
      <c r="CO22" s="16"/>
      <c r="CP22" s="15">
        <v>3882</v>
      </c>
      <c r="CQ22" s="17">
        <v>489661.44</v>
      </c>
      <c r="CR22" s="15">
        <v>1522</v>
      </c>
      <c r="CS22" s="15"/>
      <c r="CT22" s="17"/>
      <c r="CU22" s="15"/>
      <c r="CV22" s="16"/>
      <c r="CW22" s="16"/>
      <c r="CX22" s="15">
        <v>9791</v>
      </c>
      <c r="CY22" s="17">
        <v>374201.57</v>
      </c>
      <c r="CZ22" s="15">
        <v>5809</v>
      </c>
      <c r="DA22" s="15"/>
      <c r="DB22" s="17"/>
      <c r="DC22" s="15"/>
      <c r="DD22" s="16"/>
      <c r="DE22" s="16"/>
      <c r="DF22" s="15">
        <v>4373</v>
      </c>
      <c r="DG22" s="17">
        <v>279190.61</v>
      </c>
      <c r="DH22" s="15">
        <v>4274</v>
      </c>
      <c r="DI22" s="15"/>
      <c r="DJ22" s="17"/>
      <c r="DK22" s="15"/>
      <c r="DL22" s="16"/>
      <c r="DM22" s="16"/>
      <c r="DN22" s="15">
        <v>5254</v>
      </c>
      <c r="DO22" s="17">
        <v>237694.4</v>
      </c>
      <c r="DP22" s="15">
        <v>4103</v>
      </c>
      <c r="DQ22" s="15"/>
      <c r="DR22" s="17"/>
      <c r="DS22" s="15"/>
      <c r="DT22" s="16"/>
      <c r="DU22" s="16"/>
      <c r="DV22" s="15">
        <v>2187</v>
      </c>
      <c r="DW22" s="17">
        <v>115149.29</v>
      </c>
      <c r="DX22" s="15">
        <v>6258</v>
      </c>
      <c r="DY22" s="15"/>
      <c r="DZ22" s="17"/>
      <c r="EA22" s="15"/>
      <c r="EB22" s="16"/>
      <c r="EC22" s="16"/>
      <c r="ED22" s="15">
        <v>937</v>
      </c>
      <c r="EE22" s="17">
        <v>93888.61</v>
      </c>
      <c r="EF22" s="15">
        <v>971</v>
      </c>
      <c r="EG22" s="15"/>
      <c r="EH22" s="17"/>
      <c r="EI22" s="15"/>
      <c r="EJ22" s="16"/>
      <c r="EK22" s="16"/>
      <c r="EL22" s="15">
        <v>1721</v>
      </c>
      <c r="EM22" s="17">
        <v>73424.11</v>
      </c>
      <c r="EN22" s="15">
        <v>847</v>
      </c>
      <c r="EO22" s="15"/>
      <c r="EP22" s="17"/>
      <c r="EQ22" s="15"/>
      <c r="ER22" s="16"/>
      <c r="ES22" s="16"/>
      <c r="ET22" s="15">
        <v>1519</v>
      </c>
      <c r="EU22" s="17">
        <v>64997.68</v>
      </c>
      <c r="EV22" s="15"/>
      <c r="EW22" s="15"/>
      <c r="EX22" s="17"/>
      <c r="EY22" s="15"/>
      <c r="EZ22" s="16"/>
      <c r="FA22" s="16"/>
      <c r="FB22" s="15">
        <v>1028</v>
      </c>
      <c r="FC22" s="17">
        <v>51306.23</v>
      </c>
      <c r="FD22" s="15">
        <v>4871</v>
      </c>
      <c r="FE22" s="15"/>
      <c r="FF22" s="17"/>
      <c r="FG22" s="15"/>
      <c r="FH22" s="16"/>
      <c r="FI22" s="16"/>
      <c r="FJ22" s="15">
        <v>1854</v>
      </c>
      <c r="FK22" s="17">
        <v>45638.57</v>
      </c>
      <c r="FL22" s="15">
        <v>563</v>
      </c>
      <c r="FM22" s="15"/>
      <c r="FN22" s="17"/>
      <c r="FO22" s="15"/>
      <c r="FP22" s="16"/>
      <c r="FQ22" s="16"/>
      <c r="FR22" s="15">
        <v>423</v>
      </c>
      <c r="FS22" s="17">
        <v>39273.91</v>
      </c>
      <c r="FT22" s="15">
        <v>1049</v>
      </c>
      <c r="FU22" s="15"/>
      <c r="FV22" s="17"/>
      <c r="FW22" s="15"/>
      <c r="FX22" s="16"/>
      <c r="FY22" s="16"/>
      <c r="FZ22" s="15">
        <v>853</v>
      </c>
      <c r="GA22" s="17">
        <v>36208.82</v>
      </c>
      <c r="GB22" s="15">
        <v>2127</v>
      </c>
      <c r="GC22" s="15"/>
      <c r="GD22" s="17"/>
      <c r="GE22" s="15"/>
      <c r="GF22" s="16"/>
      <c r="GG22" s="16"/>
      <c r="GH22" s="15">
        <v>490</v>
      </c>
      <c r="GI22" s="17">
        <v>35667.29</v>
      </c>
      <c r="GJ22" s="15">
        <v>168</v>
      </c>
      <c r="GK22" s="15"/>
      <c r="GL22" s="17"/>
      <c r="GM22" s="15"/>
      <c r="GN22" s="16"/>
      <c r="GO22" s="16"/>
      <c r="GP22" s="15">
        <v>316</v>
      </c>
      <c r="GQ22" s="17">
        <v>31637.74</v>
      </c>
      <c r="GR22" s="15">
        <v>868</v>
      </c>
      <c r="GS22" s="15"/>
      <c r="GT22" s="17"/>
      <c r="GU22" s="15"/>
      <c r="GV22" s="16"/>
      <c r="GW22" s="16"/>
      <c r="GX22" s="15">
        <v>152</v>
      </c>
      <c r="GY22" s="17">
        <v>21155.34</v>
      </c>
      <c r="GZ22" s="15">
        <v>4259</v>
      </c>
      <c r="HA22" s="15"/>
      <c r="HB22" s="17"/>
      <c r="HC22" s="15"/>
      <c r="HD22" s="16"/>
      <c r="HE22" s="16"/>
      <c r="HF22" s="15">
        <v>374</v>
      </c>
      <c r="HG22" s="17">
        <v>16002.71</v>
      </c>
      <c r="HH22" s="15">
        <v>798</v>
      </c>
      <c r="HI22" s="15"/>
      <c r="HJ22" s="17"/>
      <c r="HK22" s="15"/>
      <c r="HL22" s="16"/>
      <c r="HM22" s="16"/>
      <c r="HN22" s="15">
        <v>470</v>
      </c>
      <c r="HO22" s="17">
        <v>13482.15</v>
      </c>
      <c r="HP22" s="15">
        <v>2964</v>
      </c>
      <c r="HQ22" s="15"/>
      <c r="HR22" s="17"/>
      <c r="HS22" s="15"/>
      <c r="HT22" s="16"/>
      <c r="HU22" s="16"/>
      <c r="HV22" s="15">
        <v>920</v>
      </c>
      <c r="HW22" s="17">
        <v>12092.06</v>
      </c>
      <c r="HX22" s="15"/>
      <c r="HY22" s="15"/>
      <c r="HZ22" s="17"/>
      <c r="IA22" s="15"/>
      <c r="IB22" s="16"/>
      <c r="IC22" s="16"/>
      <c r="ID22" s="15">
        <v>229</v>
      </c>
      <c r="IE22" s="17">
        <v>10148.58</v>
      </c>
      <c r="IF22" s="15"/>
      <c r="IG22" s="15"/>
      <c r="IH22" s="17"/>
      <c r="II22" s="15"/>
      <c r="IJ22" s="16"/>
      <c r="IK22" s="16"/>
      <c r="IL22" s="15">
        <v>76</v>
      </c>
      <c r="IM22" s="17">
        <v>8803.7</v>
      </c>
      <c r="IN22" s="15">
        <v>616</v>
      </c>
      <c r="IO22" s="15"/>
      <c r="IP22" s="17"/>
      <c r="IQ22" s="15"/>
      <c r="IR22" s="16"/>
      <c r="IS22" s="16"/>
      <c r="IT22" s="15">
        <v>203</v>
      </c>
      <c r="IU22" s="17">
        <v>7299.77</v>
      </c>
      <c r="IV22" s="15">
        <v>764</v>
      </c>
      <c r="IW22" s="15"/>
      <c r="IX22" s="17"/>
      <c r="IY22" s="15"/>
      <c r="IZ22" s="16"/>
      <c r="JA22" s="16"/>
      <c r="JB22" s="15">
        <v>207</v>
      </c>
      <c r="JC22" s="17">
        <v>6081.34</v>
      </c>
      <c r="JD22" s="15"/>
      <c r="JE22" s="15"/>
      <c r="JF22" s="17"/>
      <c r="JG22" s="15"/>
      <c r="JH22" s="16"/>
      <c r="JI22" s="16"/>
      <c r="JJ22" s="15">
        <v>127</v>
      </c>
      <c r="JK22" s="17">
        <v>4718.09</v>
      </c>
      <c r="JL22" s="15">
        <v>2366</v>
      </c>
      <c r="JM22" s="15"/>
      <c r="JN22" s="17"/>
      <c r="JO22" s="15"/>
      <c r="JP22" s="16"/>
      <c r="JQ22" s="16"/>
      <c r="JR22" s="15">
        <v>108</v>
      </c>
      <c r="JS22" s="17">
        <v>3880.86</v>
      </c>
      <c r="JT22" s="15">
        <v>198</v>
      </c>
      <c r="JU22" s="15"/>
      <c r="JV22" s="17"/>
      <c r="JW22" s="15"/>
      <c r="JX22" s="16"/>
      <c r="JY22" s="16"/>
      <c r="JZ22" s="15">
        <v>124</v>
      </c>
      <c r="KA22" s="17">
        <v>3284.91</v>
      </c>
      <c r="KB22" s="15">
        <v>15</v>
      </c>
      <c r="KC22" s="15"/>
      <c r="KD22" s="17"/>
      <c r="KE22" s="15"/>
      <c r="KF22" s="16"/>
      <c r="KG22" s="16"/>
      <c r="KH22" s="15">
        <v>50</v>
      </c>
      <c r="KI22" s="17">
        <v>2192.99</v>
      </c>
      <c r="KJ22" s="15">
        <v>166</v>
      </c>
      <c r="KK22" s="15"/>
      <c r="KL22" s="17"/>
      <c r="KM22" s="15"/>
      <c r="KN22" s="16"/>
      <c r="KO22" s="16"/>
      <c r="KP22" s="15"/>
      <c r="KQ22" s="17"/>
      <c r="KR22" s="15"/>
      <c r="KS22" s="15"/>
      <c r="KT22" s="17"/>
      <c r="KU22" s="15"/>
      <c r="KV22" s="16"/>
      <c r="KW22" s="16"/>
      <c r="KX22" s="15"/>
      <c r="KY22" s="17"/>
      <c r="KZ22" s="15">
        <v>58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