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<sst xmlns="http://schemas.openxmlformats.org/spreadsheetml/2006/main" count="53" uniqueCount="53">
  <si>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</si>
  <si>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</si>
  <si>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</si>
  <si>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08/01/2025</t>
  </si>
  <si>
    <t>End Date:</t>
  </si>
  <si>
    <t>08/17/2025</t>
  </si>
  <si>
    <t>Report Run Date:</t>
  </si>
  <si>
    <t>08/18/2025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</si>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</sst>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820487</v>
      </c>
      <c r="C5" s="11">
        <f>=ROUNDDOWN(32.1579271232211,0)</f>
      </c>
      <c r="D5" s="11">
        <v>267284</v>
      </c>
      <c r="E5" s="12">
        <v>0.9447</v>
      </c>
      <c r="F5" s="11"/>
      <c r="G5" s="11">
        <f>=ROUNDDOWN({0},0)</f>
      </c>
      <c r="H5" s="11"/>
      <c r="I5" s="12">
        <v>0.9474</v>
      </c>
      <c r="J5" s="11">
        <v>455</v>
      </c>
      <c r="K5" s="13">
        <v>31290.78</v>
      </c>
      <c r="L5" s="11">
        <v>2242</v>
      </c>
      <c r="M5" s="14">
        <v>13.96</v>
      </c>
      <c r="N5" s="11">
        <v>1548</v>
      </c>
      <c r="O5" s="13">
        <v>102663.68</v>
      </c>
      <c r="P5" s="11">
        <v>2242</v>
      </c>
      <c r="Q5" s="14">
        <v>45.79</v>
      </c>
      <c r="R5" s="12">
        <v>-0.7061</v>
      </c>
      <c r="S5" s="12">
        <v>-0.6952</v>
      </c>
      <c r="T5" s="12"/>
      <c r="U5" s="12">
        <v>-0.6951</v>
      </c>
      <c r="V5" s="11">
        <v>338</v>
      </c>
      <c r="W5" s="13">
        <v>21069.23</v>
      </c>
      <c r="X5" s="11">
        <v>595</v>
      </c>
      <c r="Y5" s="11">
        <v>1182</v>
      </c>
      <c r="Z5" s="13">
        <v>73595.75</v>
      </c>
      <c r="AA5" s="11">
        <v>595</v>
      </c>
      <c r="AB5" s="12">
        <v>-0.714</v>
      </c>
      <c r="AC5" s="12">
        <v>-0.7137</v>
      </c>
      <c r="AD5" s="11">
        <v>32</v>
      </c>
      <c r="AE5" s="13">
        <v>2533.19</v>
      </c>
      <c r="AF5" s="11">
        <v>192</v>
      </c>
      <c r="AG5" s="11">
        <v>107</v>
      </c>
      <c r="AH5" s="13">
        <v>7693.92</v>
      </c>
      <c r="AI5" s="11">
        <v>192</v>
      </c>
      <c r="AJ5" s="12">
        <v>-0.7009</v>
      </c>
      <c r="AK5" s="12">
        <v>-0.6708</v>
      </c>
      <c r="AL5" s="11">
        <v>68</v>
      </c>
      <c r="AM5" s="13">
        <v>6299.68</v>
      </c>
      <c r="AN5" s="11">
        <v>569</v>
      </c>
      <c r="AO5" s="11">
        <v>167</v>
      </c>
      <c r="AP5" s="13">
        <v>12735.93</v>
      </c>
      <c r="AQ5" s="11">
        <v>569</v>
      </c>
      <c r="AR5" s="12">
        <v>-0.5928</v>
      </c>
      <c r="AS5" s="12">
        <v>-0.5054</v>
      </c>
      <c r="AT5" s="11">
        <v>16</v>
      </c>
      <c r="AU5" s="13">
        <v>1272.85</v>
      </c>
      <c r="AV5" s="11">
        <v>373</v>
      </c>
      <c r="AW5" s="11">
        <v>76</v>
      </c>
      <c r="AX5" s="13">
        <v>6613.55</v>
      </c>
      <c r="AY5" s="11">
        <v>373</v>
      </c>
      <c r="AZ5" s="12">
        <v>-0.7895</v>
      </c>
      <c r="BA5" s="12">
        <v>-0.8075</v>
      </c>
      <c r="BB5" s="11">
        <v>1</v>
      </c>
      <c r="BC5" s="13">
        <v>115.83</v>
      </c>
      <c r="BD5" s="11">
        <v>178</v>
      </c>
      <c r="BE5" s="11">
        <v>16</v>
      </c>
      <c r="BF5" s="13">
        <v>2024.53</v>
      </c>
      <c r="BG5" s="11">
        <v>178</v>
      </c>
      <c r="BH5" s="12">
        <v>-0.9375</v>
      </c>
      <c r="BI5" s="12">
        <v>-0.9428</v>
      </c>
    </row>
    <row r="6">
      <c r="A6" s="10" t="s">
        <v>37</v>
      </c>
      <c r="B6" s="11">
        <v>210</v>
      </c>
      <c r="C6" s="11">
        <f>=ROUNDDOWN(51.2195121951219,0)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17941</v>
      </c>
      <c r="C7" s="11">
        <f>=ROUNDDOWN(17.1815744110324,0)</f>
      </c>
      <c r="D7" s="11">
        <v>6554</v>
      </c>
      <c r="E7" s="12">
        <v>0.913</v>
      </c>
      <c r="F7" s="11"/>
      <c r="G7" s="11">
        <f>=ROUNDDOWN({0},0)</f>
      </c>
      <c r="H7" s="11"/>
      <c r="I7" s="12"/>
      <c r="J7" s="11">
        <v>118</v>
      </c>
      <c r="K7" s="13">
        <v>6027.47</v>
      </c>
      <c r="L7" s="11">
        <v>124</v>
      </c>
      <c r="M7" s="14">
        <v>48.61</v>
      </c>
      <c r="N7" s="11">
        <v>412</v>
      </c>
      <c r="O7" s="13">
        <v>22257.2</v>
      </c>
      <c r="P7" s="11">
        <v>124</v>
      </c>
      <c r="Q7" s="14">
        <v>179.49</v>
      </c>
      <c r="R7" s="12">
        <v>-0.7136</v>
      </c>
      <c r="S7" s="12">
        <v>-0.7292</v>
      </c>
      <c r="T7" s="12"/>
      <c r="U7" s="12">
        <v>-0.7292</v>
      </c>
      <c r="V7" s="11">
        <v>25</v>
      </c>
      <c r="W7" s="13">
        <v>1384.92</v>
      </c>
      <c r="X7" s="11">
        <v>80</v>
      </c>
      <c r="Y7" s="11">
        <v>83</v>
      </c>
      <c r="Z7" s="13">
        <v>4937.74</v>
      </c>
      <c r="AA7" s="11">
        <v>80</v>
      </c>
      <c r="AB7" s="12">
        <v>-0.6988</v>
      </c>
      <c r="AC7" s="12">
        <v>-0.7195</v>
      </c>
      <c r="AD7" s="11">
        <v>25</v>
      </c>
      <c r="AE7" s="13">
        <v>1072.56</v>
      </c>
      <c r="AF7" s="11">
        <v>46</v>
      </c>
      <c r="AG7" s="11">
        <v>88</v>
      </c>
      <c r="AH7" s="13">
        <v>3909.46</v>
      </c>
      <c r="AI7" s="11">
        <v>46</v>
      </c>
      <c r="AJ7" s="12">
        <v>-0.7159</v>
      </c>
      <c r="AK7" s="12">
        <v>-0.7257</v>
      </c>
      <c r="AL7" s="11">
        <v>29</v>
      </c>
      <c r="AM7" s="13">
        <v>1207.2</v>
      </c>
      <c r="AN7" s="11">
        <v>105</v>
      </c>
      <c r="AO7" s="11">
        <v>86</v>
      </c>
      <c r="AP7" s="13">
        <v>3675.05</v>
      </c>
      <c r="AQ7" s="11">
        <v>105</v>
      </c>
      <c r="AR7" s="12">
        <v>-0.6628</v>
      </c>
      <c r="AS7" s="12">
        <v>-0.6715</v>
      </c>
      <c r="AT7" s="11">
        <v>28</v>
      </c>
      <c r="AU7" s="13">
        <v>1435.46</v>
      </c>
      <c r="AV7" s="11">
        <v>79</v>
      </c>
      <c r="AW7" s="11">
        <v>90</v>
      </c>
      <c r="AX7" s="13">
        <v>4559.53</v>
      </c>
      <c r="AY7" s="11">
        <v>79</v>
      </c>
      <c r="AZ7" s="12">
        <v>-0.6889</v>
      </c>
      <c r="BA7" s="12">
        <v>-0.6852</v>
      </c>
      <c r="BB7" s="11">
        <v>11</v>
      </c>
      <c r="BC7" s="13">
        <v>927.33</v>
      </c>
      <c r="BD7" s="11">
        <v>111</v>
      </c>
      <c r="BE7" s="11">
        <v>65</v>
      </c>
      <c r="BF7" s="13">
        <v>5175.42</v>
      </c>
      <c r="BG7" s="11">
        <v>111</v>
      </c>
      <c r="BH7" s="12">
        <v>-0.8308</v>
      </c>
      <c r="BI7" s="12">
        <v>-0.8208</v>
      </c>
    </row>
    <row r="8">
      <c r="A8" s="10" t="s">
        <v>39</v>
      </c>
      <c r="B8" s="11">
        <v>137093</v>
      </c>
      <c r="C8" s="11">
        <f>=ROUNDDOWN(30.5166503428012,0)</f>
      </c>
      <c r="D8" s="11">
        <v>92132</v>
      </c>
      <c r="E8" s="12">
        <v>0.9687</v>
      </c>
      <c r="F8" s="11"/>
      <c r="G8" s="11">
        <f>=ROUNDDOWN({0},0)</f>
      </c>
      <c r="H8" s="11"/>
      <c r="I8" s="12"/>
      <c r="J8" s="11">
        <v>48</v>
      </c>
      <c r="K8" s="13">
        <v>2648.64</v>
      </c>
      <c r="L8" s="11">
        <v>251</v>
      </c>
      <c r="M8" s="14">
        <v>10.55</v>
      </c>
      <c r="N8" s="11">
        <v>119</v>
      </c>
      <c r="O8" s="13">
        <v>5858.96</v>
      </c>
      <c r="P8" s="11">
        <v>251</v>
      </c>
      <c r="Q8" s="14">
        <v>23.34</v>
      </c>
      <c r="R8" s="12">
        <v>-0.5966</v>
      </c>
      <c r="S8" s="12">
        <v>-0.5479</v>
      </c>
      <c r="T8" s="12"/>
      <c r="U8" s="12">
        <v>-0.548</v>
      </c>
      <c r="V8" s="11"/>
      <c r="W8" s="13"/>
      <c r="X8" s="11"/>
      <c r="Y8" s="11"/>
      <c r="Z8" s="13"/>
      <c r="AA8" s="11"/>
      <c r="AB8" s="12"/>
      <c r="AC8" s="12"/>
      <c r="AD8" s="11">
        <v>45</v>
      </c>
      <c r="AE8" s="13">
        <v>2488.26</v>
      </c>
      <c r="AF8" s="11">
        <v>65</v>
      </c>
      <c r="AG8" s="11">
        <v>116</v>
      </c>
      <c r="AH8" s="13">
        <v>5698.58</v>
      </c>
      <c r="AI8" s="11">
        <v>65</v>
      </c>
      <c r="AJ8" s="12">
        <v>-0.6121</v>
      </c>
      <c r="AK8" s="12">
        <v>-0.5634</v>
      </c>
      <c r="AL8" s="11"/>
      <c r="AM8" s="13"/>
      <c r="AN8" s="11"/>
      <c r="AO8" s="11"/>
      <c r="AP8" s="13"/>
      <c r="AQ8" s="11"/>
      <c r="AR8" s="12"/>
      <c r="AS8" s="12"/>
      <c r="AT8" s="11">
        <v>3</v>
      </c>
      <c r="AU8" s="13">
        <v>160.38</v>
      </c>
      <c r="AV8" s="11">
        <v>2</v>
      </c>
      <c r="AW8" s="11">
        <v>3</v>
      </c>
      <c r="AX8" s="13">
        <v>160.38</v>
      </c>
      <c r="AY8" s="11">
        <v>2</v>
      </c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257081</v>
      </c>
      <c r="C9" s="11">
        <f>=ROUNDDOWN(31.3628156642674,0)</f>
      </c>
      <c r="D9" s="11">
        <v>179760</v>
      </c>
      <c r="E9" s="12">
        <v>0.9698</v>
      </c>
      <c r="F9" s="11"/>
      <c r="G9" s="11">
        <f>=ROUNDDOWN({0},0)</f>
      </c>
      <c r="H9" s="11"/>
      <c r="I9" s="12"/>
      <c r="J9" s="11">
        <v>51</v>
      </c>
      <c r="K9" s="13">
        <v>1157.94</v>
      </c>
      <c r="L9" s="11">
        <v>330</v>
      </c>
      <c r="M9" s="14">
        <v>3.51</v>
      </c>
      <c r="N9" s="11">
        <v>214</v>
      </c>
      <c r="O9" s="13">
        <v>4827.32</v>
      </c>
      <c r="P9" s="11">
        <v>330</v>
      </c>
      <c r="Q9" s="14">
        <v>14.63</v>
      </c>
      <c r="R9" s="12">
        <v>-0.7617</v>
      </c>
      <c r="S9" s="12">
        <v>-0.7601</v>
      </c>
      <c r="T9" s="12"/>
      <c r="U9" s="12">
        <v>-0.7601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51</v>
      </c>
      <c r="AE9" s="13">
        <v>1157.94</v>
      </c>
      <c r="AF9" s="11">
        <v>88</v>
      </c>
      <c r="AG9" s="11">
        <v>214</v>
      </c>
      <c r="AH9" s="13">
        <v>4827.32</v>
      </c>
      <c r="AI9" s="11">
        <v>88</v>
      </c>
      <c r="AJ9" s="12">
        <v>-0.7617</v>
      </c>
      <c r="AK9" s="12">
        <v>-0.7601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608405</v>
      </c>
      <c r="C10" s="11">
        <f>=ROUNDDOWN(50.0127414714344,0)</f>
      </c>
      <c r="D10" s="11">
        <v>271273</v>
      </c>
      <c r="E10" s="12">
        <v>0.9495</v>
      </c>
      <c r="F10" s="11"/>
      <c r="G10" s="11">
        <f>=ROUNDDOWN({0},0)</f>
      </c>
      <c r="H10" s="11"/>
      <c r="I10" s="12"/>
      <c r="J10" s="11">
        <v>293</v>
      </c>
      <c r="K10" s="13">
        <v>12673.89</v>
      </c>
      <c r="L10" s="11">
        <v>1117</v>
      </c>
      <c r="M10" s="14">
        <v>11.35</v>
      </c>
      <c r="N10" s="11">
        <v>886</v>
      </c>
      <c r="O10" s="13">
        <v>39614.37</v>
      </c>
      <c r="P10" s="11">
        <v>1117</v>
      </c>
      <c r="Q10" s="14">
        <v>35.46</v>
      </c>
      <c r="R10" s="12">
        <v>-0.6693</v>
      </c>
      <c r="S10" s="12">
        <v>-0.6801</v>
      </c>
      <c r="T10" s="12"/>
      <c r="U10" s="12">
        <v>-0.6799</v>
      </c>
      <c r="V10" s="11">
        <v>140</v>
      </c>
      <c r="W10" s="13">
        <v>5109.79</v>
      </c>
      <c r="X10" s="11">
        <v>408</v>
      </c>
      <c r="Y10" s="11">
        <v>408</v>
      </c>
      <c r="Z10" s="13">
        <v>15559.44</v>
      </c>
      <c r="AA10" s="11">
        <v>408</v>
      </c>
      <c r="AB10" s="12">
        <v>-0.6569</v>
      </c>
      <c r="AC10" s="12">
        <v>-0.6716</v>
      </c>
      <c r="AD10" s="11">
        <v>142</v>
      </c>
      <c r="AE10" s="13">
        <v>7260.5</v>
      </c>
      <c r="AF10" s="11">
        <v>108</v>
      </c>
      <c r="AG10" s="11">
        <v>449</v>
      </c>
      <c r="AH10" s="13">
        <v>23294.28</v>
      </c>
      <c r="AI10" s="11">
        <v>108</v>
      </c>
      <c r="AJ10" s="12">
        <v>-0.6837</v>
      </c>
      <c r="AK10" s="12">
        <v>-0.6883</v>
      </c>
      <c r="AL10" s="11">
        <v>6</v>
      </c>
      <c r="AM10" s="13">
        <v>194.25</v>
      </c>
      <c r="AN10" s="11">
        <v>16</v>
      </c>
      <c r="AO10" s="11">
        <v>11</v>
      </c>
      <c r="AP10" s="13">
        <v>323.25</v>
      </c>
      <c r="AQ10" s="11">
        <v>16</v>
      </c>
      <c r="AR10" s="12">
        <v>-0.4545</v>
      </c>
      <c r="AS10" s="12">
        <v>-0.3991</v>
      </c>
      <c r="AT10" s="11">
        <v>5</v>
      </c>
      <c r="AU10" s="13">
        <v>109.35</v>
      </c>
      <c r="AV10" s="11">
        <v>6</v>
      </c>
      <c r="AW10" s="11">
        <v>18</v>
      </c>
      <c r="AX10" s="13">
        <v>437.4</v>
      </c>
      <c r="AY10" s="11">
        <v>6</v>
      </c>
      <c r="AZ10" s="12">
        <v>-0.7222</v>
      </c>
      <c r="BA10" s="12">
        <v>-0.75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964</v>
      </c>
      <c r="C11" s="11">
        <f>=ROUNDDOWN(61.0126582278481,0)</f>
      </c>
      <c r="D11" s="11"/>
      <c r="E11" s="12">
        <v>0.7619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80709</v>
      </c>
      <c r="C12" s="11">
        <f>=ROUNDDOWN(18.8185506435367,0)</f>
      </c>
      <c r="D12" s="11">
        <v>55368</v>
      </c>
      <c r="E12" s="12">
        <v>0.8903</v>
      </c>
      <c r="F12" s="11"/>
      <c r="G12" s="11">
        <f>=ROUNDDOWN({0},0)</f>
      </c>
      <c r="H12" s="11">
        <v>576</v>
      </c>
      <c r="I12" s="12">
        <v>0.8611</v>
      </c>
      <c r="J12" s="11">
        <v>1041</v>
      </c>
      <c r="K12" s="13">
        <v>189083.8</v>
      </c>
      <c r="L12" s="11">
        <v>462</v>
      </c>
      <c r="M12" s="14">
        <v>409.27</v>
      </c>
      <c r="N12" s="11">
        <v>3497</v>
      </c>
      <c r="O12" s="13">
        <v>649865.91</v>
      </c>
      <c r="P12" s="11">
        <v>462</v>
      </c>
      <c r="Q12" s="14">
        <v>1406.64</v>
      </c>
      <c r="R12" s="12">
        <v>-0.7023</v>
      </c>
      <c r="S12" s="12">
        <v>-0.709</v>
      </c>
      <c r="T12" s="12"/>
      <c r="U12" s="12">
        <v>-0.709</v>
      </c>
      <c r="V12" s="11">
        <v>841</v>
      </c>
      <c r="W12" s="13">
        <v>162536.41</v>
      </c>
      <c r="X12" s="11">
        <v>159</v>
      </c>
      <c r="Y12" s="11">
        <v>2803</v>
      </c>
      <c r="Z12" s="13">
        <v>556471.89</v>
      </c>
      <c r="AA12" s="11">
        <v>159</v>
      </c>
      <c r="AB12" s="12">
        <v>-0.7</v>
      </c>
      <c r="AC12" s="12">
        <v>-0.7079</v>
      </c>
      <c r="AD12" s="11">
        <v>36</v>
      </c>
      <c r="AE12" s="13">
        <v>4207.98</v>
      </c>
      <c r="AF12" s="11">
        <v>146</v>
      </c>
      <c r="AG12" s="11">
        <v>140</v>
      </c>
      <c r="AH12" s="13">
        <v>16285.31</v>
      </c>
      <c r="AI12" s="11">
        <v>146</v>
      </c>
      <c r="AJ12" s="12">
        <v>-0.7429</v>
      </c>
      <c r="AK12" s="12">
        <v>-0.7416</v>
      </c>
      <c r="AL12" s="11">
        <v>100</v>
      </c>
      <c r="AM12" s="13">
        <v>11538.39</v>
      </c>
      <c r="AN12" s="11">
        <v>246</v>
      </c>
      <c r="AO12" s="11">
        <v>270</v>
      </c>
      <c r="AP12" s="13">
        <v>33033</v>
      </c>
      <c r="AQ12" s="11">
        <v>246</v>
      </c>
      <c r="AR12" s="12">
        <v>-0.6296</v>
      </c>
      <c r="AS12" s="12">
        <v>-0.6507</v>
      </c>
      <c r="AT12" s="11">
        <v>46</v>
      </c>
      <c r="AU12" s="13">
        <v>8077.44</v>
      </c>
      <c r="AV12" s="11">
        <v>231</v>
      </c>
      <c r="AW12" s="11">
        <v>176</v>
      </c>
      <c r="AX12" s="13">
        <v>26216</v>
      </c>
      <c r="AY12" s="11">
        <v>231</v>
      </c>
      <c r="AZ12" s="12">
        <v>-0.7386</v>
      </c>
      <c r="BA12" s="12">
        <v>-0.6919</v>
      </c>
      <c r="BB12" s="11">
        <v>18</v>
      </c>
      <c r="BC12" s="13">
        <v>2723.58</v>
      </c>
      <c r="BD12" s="11">
        <v>328</v>
      </c>
      <c r="BE12" s="11">
        <v>108</v>
      </c>
      <c r="BF12" s="13">
        <v>17859.71</v>
      </c>
      <c r="BG12" s="11">
        <v>328</v>
      </c>
      <c r="BH12" s="12">
        <v>-0.8333</v>
      </c>
      <c r="BI12" s="12">
        <v>-0.8475</v>
      </c>
    </row>
    <row r="13">
      <c r="A13" s="10" t="s">
        <v>44</v>
      </c>
      <c r="B13" s="11">
        <v>14986</v>
      </c>
      <c r="C13" s="11">
        <f>=ROUNDDOWN(29.9420579420579,0)</f>
      </c>
      <c r="D13" s="11">
        <v>14205</v>
      </c>
      <c r="E13" s="12">
        <v>0.8711</v>
      </c>
      <c r="F13" s="11"/>
      <c r="G13" s="11">
        <f>=ROUNDDOWN({0},0)</f>
      </c>
      <c r="H13" s="11"/>
      <c r="I13" s="12"/>
      <c r="J13" s="11">
        <v>5</v>
      </c>
      <c r="K13" s="13">
        <v>584.54</v>
      </c>
      <c r="L13" s="11">
        <v>114</v>
      </c>
      <c r="M13" s="14">
        <v>5.13</v>
      </c>
      <c r="N13" s="11">
        <v>16</v>
      </c>
      <c r="O13" s="13">
        <v>1983.43</v>
      </c>
      <c r="P13" s="11">
        <v>114</v>
      </c>
      <c r="Q13" s="14">
        <v>17.4</v>
      </c>
      <c r="R13" s="12">
        <v>-0.6875</v>
      </c>
      <c r="S13" s="12">
        <v>-0.7053</v>
      </c>
      <c r="T13" s="12"/>
      <c r="U13" s="12">
        <v>-0.7052</v>
      </c>
      <c r="V13" s="11">
        <v>1</v>
      </c>
      <c r="W13" s="13">
        <v>101.73</v>
      </c>
      <c r="X13" s="11">
        <v>4</v>
      </c>
      <c r="Y13" s="11">
        <v>3</v>
      </c>
      <c r="Z13" s="13">
        <v>318.11</v>
      </c>
      <c r="AA13" s="11">
        <v>4</v>
      </c>
      <c r="AB13" s="12">
        <v>-0.6667</v>
      </c>
      <c r="AC13" s="12">
        <v>-0.6802</v>
      </c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228.59</v>
      </c>
      <c r="AN13" s="11">
        <v>43</v>
      </c>
      <c r="AO13" s="11">
        <v>11</v>
      </c>
      <c r="AP13" s="13">
        <v>1411.1</v>
      </c>
      <c r="AQ13" s="11">
        <v>43</v>
      </c>
      <c r="AR13" s="12">
        <v>-0.8182</v>
      </c>
      <c r="AS13" s="12">
        <v>-0.838</v>
      </c>
      <c r="AT13" s="11">
        <v>2</v>
      </c>
      <c r="AU13" s="13">
        <v>254.22</v>
      </c>
      <c r="AV13" s="11">
        <v>26</v>
      </c>
      <c r="AW13" s="11">
        <v>2</v>
      </c>
      <c r="AX13" s="13">
        <v>254.22</v>
      </c>
      <c r="AY13" s="11">
        <v>26</v>
      </c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7222</v>
      </c>
      <c r="C14" s="11">
        <f>=ROUNDDOWN(13.9259544928654,0)</f>
      </c>
      <c r="D14" s="11">
        <v>6243</v>
      </c>
      <c r="E14" s="12">
        <v>0.6954</v>
      </c>
      <c r="F14" s="11"/>
      <c r="G14" s="11">
        <f>=ROUNDDOWN({0},0)</f>
      </c>
      <c r="H14" s="11"/>
      <c r="I14" s="12"/>
      <c r="J14" s="11">
        <v>53</v>
      </c>
      <c r="K14" s="13">
        <v>3424.46</v>
      </c>
      <c r="L14" s="11">
        <v>81</v>
      </c>
      <c r="M14" s="14">
        <v>42.28</v>
      </c>
      <c r="N14" s="11">
        <v>181</v>
      </c>
      <c r="O14" s="13">
        <v>12823.02</v>
      </c>
      <c r="P14" s="11">
        <v>81</v>
      </c>
      <c r="Q14" s="14">
        <v>158.31</v>
      </c>
      <c r="R14" s="12">
        <v>-0.7072</v>
      </c>
      <c r="S14" s="12">
        <v>-0.7329</v>
      </c>
      <c r="T14" s="12"/>
      <c r="U14" s="12">
        <v>-0.7329</v>
      </c>
      <c r="V14" s="11"/>
      <c r="W14" s="13"/>
      <c r="X14" s="11">
        <v>57</v>
      </c>
      <c r="Y14" s="11"/>
      <c r="Z14" s="13"/>
      <c r="AA14" s="11">
        <v>57</v>
      </c>
      <c r="AB14" s="12"/>
      <c r="AC14" s="12"/>
      <c r="AD14" s="11">
        <v>24</v>
      </c>
      <c r="AE14" s="13">
        <v>1595.71</v>
      </c>
      <c r="AF14" s="11">
        <v>32</v>
      </c>
      <c r="AG14" s="11">
        <v>71</v>
      </c>
      <c r="AH14" s="13">
        <v>4523.81</v>
      </c>
      <c r="AI14" s="11">
        <v>32</v>
      </c>
      <c r="AJ14" s="12">
        <v>-0.662</v>
      </c>
      <c r="AK14" s="12">
        <v>-0.6473</v>
      </c>
      <c r="AL14" s="11">
        <v>16</v>
      </c>
      <c r="AM14" s="13">
        <v>999.49</v>
      </c>
      <c r="AN14" s="11">
        <v>62</v>
      </c>
      <c r="AO14" s="11">
        <v>58</v>
      </c>
      <c r="AP14" s="13">
        <v>3221</v>
      </c>
      <c r="AQ14" s="11">
        <v>62</v>
      </c>
      <c r="AR14" s="12">
        <v>-0.7241</v>
      </c>
      <c r="AS14" s="12">
        <v>-0.6897</v>
      </c>
      <c r="AT14" s="11">
        <v>12</v>
      </c>
      <c r="AU14" s="13">
        <v>759.96</v>
      </c>
      <c r="AV14" s="11">
        <v>57</v>
      </c>
      <c r="AW14" s="11">
        <v>31</v>
      </c>
      <c r="AX14" s="13">
        <v>2370.02</v>
      </c>
      <c r="AY14" s="11">
        <v>57</v>
      </c>
      <c r="AZ14" s="12">
        <v>-0.6129</v>
      </c>
      <c r="BA14" s="12">
        <v>-0.6793</v>
      </c>
      <c r="BB14" s="11">
        <v>1</v>
      </c>
      <c r="BC14" s="13">
        <v>69.3</v>
      </c>
      <c r="BD14" s="11">
        <v>10</v>
      </c>
      <c r="BE14" s="11">
        <v>21</v>
      </c>
      <c r="BF14" s="13">
        <v>2708.19</v>
      </c>
      <c r="BG14" s="11">
        <v>10</v>
      </c>
      <c r="BH14" s="12">
        <v>-0.9524</v>
      </c>
      <c r="BI14" s="12">
        <v>-0.9744</v>
      </c>
    </row>
    <row r="15">
      <c r="A15" s="10" t="s">
        <v>46</v>
      </c>
      <c r="B15" s="11">
        <v>5748</v>
      </c>
      <c r="C15" s="11">
        <f>=ROUNDDOWN(139.176755447942,0)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27717</v>
      </c>
      <c r="C16" s="11">
        <f>=ROUNDDOWN(73.4809119830329,0)</f>
      </c>
      <c r="D16" s="11">
        <v>7840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78</v>
      </c>
      <c r="M16" s="14"/>
      <c r="N16" s="11"/>
      <c r="O16" s="13"/>
      <c r="P16" s="11">
        <v>78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4655</v>
      </c>
      <c r="C17" s="11">
        <f>=ROUNDDOWN(105.795454545455,0)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453447</v>
      </c>
      <c r="C18" s="11">
        <f>=ROUNDDOWN(30.3414565601413,0)</f>
      </c>
      <c r="D18" s="11">
        <v>325804</v>
      </c>
      <c r="E18" s="12">
        <v>0.9524</v>
      </c>
      <c r="F18" s="11"/>
      <c r="G18" s="11">
        <f>=ROUNDDOWN({0},0)</f>
      </c>
      <c r="H18" s="11"/>
      <c r="I18" s="12"/>
      <c r="J18" s="11">
        <v>112</v>
      </c>
      <c r="K18" s="13">
        <v>4435.75</v>
      </c>
      <c r="L18" s="11">
        <v>1026</v>
      </c>
      <c r="M18" s="14">
        <v>4.32</v>
      </c>
      <c r="N18" s="11">
        <v>405</v>
      </c>
      <c r="O18" s="13">
        <v>15726.17</v>
      </c>
      <c r="P18" s="11">
        <v>1026</v>
      </c>
      <c r="Q18" s="14">
        <v>15.33</v>
      </c>
      <c r="R18" s="12">
        <v>-0.7235</v>
      </c>
      <c r="S18" s="12">
        <v>-0.7179</v>
      </c>
      <c r="T18" s="12"/>
      <c r="U18" s="12">
        <v>-0.7182</v>
      </c>
      <c r="V18" s="11"/>
      <c r="W18" s="13"/>
      <c r="X18" s="11"/>
      <c r="Y18" s="11"/>
      <c r="Z18" s="13"/>
      <c r="AA18" s="11"/>
      <c r="AB18" s="12"/>
      <c r="AC18" s="12"/>
      <c r="AD18" s="11">
        <v>112</v>
      </c>
      <c r="AE18" s="13">
        <v>4435.75</v>
      </c>
      <c r="AF18" s="11">
        <v>98</v>
      </c>
      <c r="AG18" s="11">
        <v>405</v>
      </c>
      <c r="AH18" s="13">
        <v>15726.17</v>
      </c>
      <c r="AI18" s="11">
        <v>98</v>
      </c>
      <c r="AJ18" s="12">
        <v>-0.7235</v>
      </c>
      <c r="AK18" s="12">
        <v>-0.7179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138443</v>
      </c>
      <c r="C19" s="11">
        <f>=ROUNDDOWN(47.2614617826785,0)</f>
      </c>
      <c r="D19" s="11">
        <v>45438</v>
      </c>
      <c r="E19" s="12">
        <v>1</v>
      </c>
      <c r="F19" s="11"/>
      <c r="G19" s="11">
        <f>=ROUNDDOWN({0},0)</f>
      </c>
      <c r="H19" s="11"/>
      <c r="I19" s="12"/>
      <c r="J19" s="11">
        <v>435</v>
      </c>
      <c r="K19" s="13">
        <v>15070.46</v>
      </c>
      <c r="L19" s="11">
        <v>141</v>
      </c>
      <c r="M19" s="14">
        <v>106.88</v>
      </c>
      <c r="N19" s="11">
        <v>1248</v>
      </c>
      <c r="O19" s="13">
        <v>42726.95</v>
      </c>
      <c r="P19" s="11">
        <v>141</v>
      </c>
      <c r="Q19" s="14">
        <v>303.03</v>
      </c>
      <c r="R19" s="12">
        <v>-0.6514</v>
      </c>
      <c r="S19" s="12">
        <v>-0.6473</v>
      </c>
      <c r="T19" s="12"/>
      <c r="U19" s="12">
        <v>-0.6473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435</v>
      </c>
      <c r="AE19" s="13">
        <v>15070.46</v>
      </c>
      <c r="AF19" s="11">
        <v>89</v>
      </c>
      <c r="AG19" s="11">
        <v>1248</v>
      </c>
      <c r="AH19" s="13">
        <v>42726.95</v>
      </c>
      <c r="AI19" s="11">
        <v>89</v>
      </c>
      <c r="AJ19" s="12">
        <v>-0.6514</v>
      </c>
      <c r="AK19" s="12">
        <v>-0.6473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308164</v>
      </c>
      <c r="C20" s="11">
        <f>=ROUNDDOWN(38.9071397007765,0)</f>
      </c>
      <c r="D20" s="11">
        <v>60226</v>
      </c>
      <c r="E20" s="12">
        <v>0.991</v>
      </c>
      <c r="F20" s="11"/>
      <c r="G20" s="11">
        <f>=ROUNDDOWN({0},0)</f>
      </c>
      <c r="H20" s="11"/>
      <c r="I20" s="12"/>
      <c r="J20" s="11">
        <v>378</v>
      </c>
      <c r="K20" s="13">
        <v>9786.88</v>
      </c>
      <c r="L20" s="11">
        <v>539</v>
      </c>
      <c r="M20" s="14">
        <v>18.16</v>
      </c>
      <c r="N20" s="11">
        <v>1163</v>
      </c>
      <c r="O20" s="13">
        <v>29415.25</v>
      </c>
      <c r="P20" s="11">
        <v>539</v>
      </c>
      <c r="Q20" s="14">
        <v>54.57</v>
      </c>
      <c r="R20" s="12">
        <v>-0.675</v>
      </c>
      <c r="S20" s="12">
        <v>-0.6673</v>
      </c>
      <c r="T20" s="12"/>
      <c r="U20" s="12">
        <v>-0.6672</v>
      </c>
      <c r="V20" s="11">
        <v>376</v>
      </c>
      <c r="W20" s="13">
        <v>9731.8</v>
      </c>
      <c r="X20" s="11">
        <v>210</v>
      </c>
      <c r="Y20" s="11">
        <v>1146</v>
      </c>
      <c r="Z20" s="13">
        <v>28963.27</v>
      </c>
      <c r="AA20" s="11">
        <v>210</v>
      </c>
      <c r="AB20" s="12">
        <v>-0.6719</v>
      </c>
      <c r="AC20" s="12">
        <v>-0.664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2</v>
      </c>
      <c r="AU20" s="13">
        <v>55.08</v>
      </c>
      <c r="AV20" s="11">
        <v>105</v>
      </c>
      <c r="AW20" s="11">
        <v>17</v>
      </c>
      <c r="AX20" s="13">
        <v>451.98</v>
      </c>
      <c r="AY20" s="11">
        <v>105</v>
      </c>
      <c r="AZ20" s="12">
        <v>-0.8824</v>
      </c>
      <c r="BA20" s="12">
        <v>-0.8781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2989</v>
      </c>
      <c r="K21" s="17">
        <v>276184.61</v>
      </c>
      <c r="L21" s="15">
        <v>6564</v>
      </c>
      <c r="M21" s="18">
        <v>42.08</v>
      </c>
      <c r="N21" s="15">
        <v>9689</v>
      </c>
      <c r="O21" s="17">
        <v>927762.26</v>
      </c>
      <c r="P21" s="15">
        <v>6564</v>
      </c>
      <c r="Q21" s="18">
        <v>141.34</v>
      </c>
      <c r="R21" s="16">
        <v>-0.6915</v>
      </c>
      <c r="S21" s="16">
        <v>-0.7023</v>
      </c>
      <c r="T21" s="16"/>
      <c r="U21" s="16">
        <v>-0.7023</v>
      </c>
      <c r="V21" s="15">
        <v>1721</v>
      </c>
      <c r="W21" s="17">
        <v>199933.88</v>
      </c>
      <c r="X21" s="15">
        <v>1519</v>
      </c>
      <c r="Y21" s="15">
        <v>5625</v>
      </c>
      <c r="Z21" s="17">
        <v>679846.2</v>
      </c>
      <c r="AA21" s="15">
        <v>1519</v>
      </c>
      <c r="AB21" s="16">
        <v>-0.694</v>
      </c>
      <c r="AC21" s="16">
        <v>-0.7059</v>
      </c>
      <c r="AD21" s="15">
        <v>902</v>
      </c>
      <c r="AE21" s="17">
        <v>39822.35</v>
      </c>
      <c r="AF21" s="15">
        <v>864</v>
      </c>
      <c r="AG21" s="15">
        <v>2838</v>
      </c>
      <c r="AH21" s="17">
        <v>124685.8</v>
      </c>
      <c r="AI21" s="15">
        <v>864</v>
      </c>
      <c r="AJ21" s="16">
        <v>-0.6822</v>
      </c>
      <c r="AK21" s="16">
        <v>-0.6806</v>
      </c>
      <c r="AL21" s="15">
        <v>221</v>
      </c>
      <c r="AM21" s="17">
        <v>20467.6</v>
      </c>
      <c r="AN21" s="15">
        <v>1062</v>
      </c>
      <c r="AO21" s="15">
        <v>603</v>
      </c>
      <c r="AP21" s="17">
        <v>54399.33</v>
      </c>
      <c r="AQ21" s="15">
        <v>1062</v>
      </c>
      <c r="AR21" s="16">
        <v>-0.6335</v>
      </c>
      <c r="AS21" s="16">
        <v>-0.6238</v>
      </c>
      <c r="AT21" s="15">
        <v>114</v>
      </c>
      <c r="AU21" s="17">
        <v>12124.74</v>
      </c>
      <c r="AV21" s="15">
        <v>879</v>
      </c>
      <c r="AW21" s="15">
        <v>413</v>
      </c>
      <c r="AX21" s="17">
        <v>41063.08</v>
      </c>
      <c r="AY21" s="15">
        <v>879</v>
      </c>
      <c r="AZ21" s="16">
        <v>-0.724</v>
      </c>
      <c r="BA21" s="16">
        <v>-0.7047</v>
      </c>
      <c r="BB21" s="15">
        <v>31</v>
      </c>
      <c r="BC21" s="17">
        <v>3836.04</v>
      </c>
      <c r="BD21" s="15">
        <v>627</v>
      </c>
      <c r="BE21" s="15">
        <v>210</v>
      </c>
      <c r="BF21" s="17">
        <v>27767.85</v>
      </c>
      <c r="BG21" s="15">
        <v>627</v>
      </c>
      <c r="BH21" s="16">
        <v>-0.8524</v>
      </c>
      <c r="BI21" s="16">
        <v>-0.8619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