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<sst xmlns="http://schemas.openxmlformats.org/spreadsheetml/2006/main" count="53" uniqueCount="53">
  <si>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</si>
  <si>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</si>
  <si>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</si>
  <si>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01/01/2025</t>
  </si>
  <si>
    <t>End Date:</t>
  </si>
  <si>
    <t>08/17/2025</t>
  </si>
  <si>
    <t>Report Run Date:</t>
  </si>
  <si>
    <t>08/18/2025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</si>
  <si>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</si>
  <si>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</si>
  <si>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</si>
  <si>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</si>
  <si>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</si>
  <si>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</si>
  <si>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AMERSIGNDS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</si>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</sst>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820489</v>
      </c>
      <c r="C5" s="11">
        <f>=ROUNDDOWN(31.9072674102073,0)</f>
      </c>
      <c r="D5" s="11">
        <v>267284</v>
      </c>
      <c r="E5" s="12">
        <v>0.9637</v>
      </c>
      <c r="F5" s="11"/>
      <c r="G5" s="11">
        <f>=ROUNDDOWN({0},0)</f>
      </c>
      <c r="H5" s="11"/>
      <c r="I5" s="12">
        <v>0.0897</v>
      </c>
      <c r="J5" s="11">
        <v>7111</v>
      </c>
      <c r="K5" s="13">
        <v>439305.8</v>
      </c>
      <c r="L5" s="11">
        <v>2242</v>
      </c>
      <c r="M5" s="14">
        <v>195.94</v>
      </c>
      <c r="N5" s="11"/>
      <c r="O5" s="13"/>
      <c r="P5" s="11"/>
      <c r="Q5" s="14"/>
      <c r="R5" s="12"/>
      <c r="S5" s="12"/>
      <c r="T5" s="12"/>
      <c r="U5" s="12"/>
      <c r="V5" s="11">
        <v>5213</v>
      </c>
      <c r="W5" s="13">
        <v>304726.79</v>
      </c>
      <c r="X5" s="11">
        <v>595</v>
      </c>
      <c r="Y5" s="11"/>
      <c r="Z5" s="13"/>
      <c r="AA5" s="11"/>
      <c r="AB5" s="12"/>
      <c r="AC5" s="12"/>
      <c r="AD5" s="11">
        <v>473</v>
      </c>
      <c r="AE5" s="13">
        <v>31412.51</v>
      </c>
      <c r="AF5" s="11">
        <v>192</v>
      </c>
      <c r="AG5" s="11"/>
      <c r="AH5" s="13"/>
      <c r="AI5" s="11"/>
      <c r="AJ5" s="12"/>
      <c r="AK5" s="12"/>
      <c r="AL5" s="11">
        <v>848</v>
      </c>
      <c r="AM5" s="13">
        <v>53939.89</v>
      </c>
      <c r="AN5" s="11">
        <v>569</v>
      </c>
      <c r="AO5" s="11"/>
      <c r="AP5" s="13"/>
      <c r="AQ5" s="11"/>
      <c r="AR5" s="12"/>
      <c r="AS5" s="12"/>
      <c r="AT5" s="11">
        <v>466</v>
      </c>
      <c r="AU5" s="13">
        <v>37962.2</v>
      </c>
      <c r="AV5" s="11">
        <v>373</v>
      </c>
      <c r="AW5" s="11"/>
      <c r="AX5" s="13"/>
      <c r="AY5" s="11"/>
      <c r="AZ5" s="12"/>
      <c r="BA5" s="12"/>
      <c r="BB5" s="11">
        <v>111</v>
      </c>
      <c r="BC5" s="13">
        <v>11264.41</v>
      </c>
      <c r="BD5" s="11">
        <v>178</v>
      </c>
      <c r="BE5" s="11"/>
      <c r="BF5" s="13"/>
      <c r="BG5" s="11"/>
      <c r="BH5" s="12"/>
      <c r="BI5" s="12"/>
    </row>
    <row r="6">
      <c r="A6" s="10" t="s">
        <v>37</v>
      </c>
      <c r="B6" s="11">
        <v>210</v>
      </c>
      <c r="C6" s="11">
        <f>=ROUNDDOWN(51.2195121951219,0)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17946</v>
      </c>
      <c r="C7" s="11">
        <f>=ROUNDDOWN(17.0573139435415,0)</f>
      </c>
      <c r="D7" s="11">
        <v>6554</v>
      </c>
      <c r="E7" s="12">
        <v>0.9236</v>
      </c>
      <c r="F7" s="11"/>
      <c r="G7" s="11">
        <f>=ROUNDDOWN({0},0)</f>
      </c>
      <c r="H7" s="11"/>
      <c r="I7" s="12"/>
      <c r="J7" s="11">
        <v>1900</v>
      </c>
      <c r="K7" s="13">
        <v>103212.85</v>
      </c>
      <c r="L7" s="11">
        <v>124</v>
      </c>
      <c r="M7" s="14">
        <v>832.36</v>
      </c>
      <c r="N7" s="11"/>
      <c r="O7" s="13"/>
      <c r="P7" s="11"/>
      <c r="Q7" s="14"/>
      <c r="R7" s="12"/>
      <c r="S7" s="12"/>
      <c r="T7" s="12"/>
      <c r="U7" s="12"/>
      <c r="V7" s="11">
        <v>341</v>
      </c>
      <c r="W7" s="13">
        <v>18330.49</v>
      </c>
      <c r="X7" s="11">
        <v>80</v>
      </c>
      <c r="Y7" s="11"/>
      <c r="Z7" s="13"/>
      <c r="AA7" s="11"/>
      <c r="AB7" s="12"/>
      <c r="AC7" s="12"/>
      <c r="AD7" s="11">
        <v>287</v>
      </c>
      <c r="AE7" s="13">
        <v>13487.87</v>
      </c>
      <c r="AF7" s="11">
        <v>46</v>
      </c>
      <c r="AG7" s="11"/>
      <c r="AH7" s="13"/>
      <c r="AI7" s="11"/>
      <c r="AJ7" s="12"/>
      <c r="AK7" s="12"/>
      <c r="AL7" s="11">
        <v>360</v>
      </c>
      <c r="AM7" s="13">
        <v>16493.74</v>
      </c>
      <c r="AN7" s="11">
        <v>105</v>
      </c>
      <c r="AO7" s="11"/>
      <c r="AP7" s="13"/>
      <c r="AQ7" s="11"/>
      <c r="AR7" s="12"/>
      <c r="AS7" s="12"/>
      <c r="AT7" s="11">
        <v>525</v>
      </c>
      <c r="AU7" s="13">
        <v>27247.48</v>
      </c>
      <c r="AV7" s="11">
        <v>79</v>
      </c>
      <c r="AW7" s="11"/>
      <c r="AX7" s="13"/>
      <c r="AY7" s="11"/>
      <c r="AZ7" s="12"/>
      <c r="BA7" s="12"/>
      <c r="BB7" s="11">
        <v>387</v>
      </c>
      <c r="BC7" s="13">
        <v>27653.27</v>
      </c>
      <c r="BD7" s="11">
        <v>111</v>
      </c>
      <c r="BE7" s="11"/>
      <c r="BF7" s="13"/>
      <c r="BG7" s="11"/>
      <c r="BH7" s="12"/>
      <c r="BI7" s="12"/>
    </row>
    <row r="8">
      <c r="A8" s="10" t="s">
        <v>39</v>
      </c>
      <c r="B8" s="11">
        <v>137093</v>
      </c>
      <c r="C8" s="11">
        <f>=ROUNDDOWN(30.5166503428012,0)</f>
      </c>
      <c r="D8" s="11">
        <v>92132</v>
      </c>
      <c r="E8" s="12">
        <v>0.9704</v>
      </c>
      <c r="F8" s="11"/>
      <c r="G8" s="11">
        <f>=ROUNDDOWN({0},0)</f>
      </c>
      <c r="H8" s="11"/>
      <c r="I8" s="12"/>
      <c r="J8" s="11">
        <v>509</v>
      </c>
      <c r="K8" s="13">
        <v>22988.03</v>
      </c>
      <c r="L8" s="11">
        <v>251</v>
      </c>
      <c r="M8" s="14">
        <v>91.59</v>
      </c>
      <c r="N8" s="11"/>
      <c r="O8" s="13"/>
      <c r="P8" s="11"/>
      <c r="Q8" s="14"/>
      <c r="R8" s="12"/>
      <c r="S8" s="12"/>
      <c r="T8" s="12"/>
      <c r="U8" s="12"/>
      <c r="V8" s="11"/>
      <c r="W8" s="13"/>
      <c r="X8" s="11"/>
      <c r="Y8" s="11"/>
      <c r="Z8" s="13"/>
      <c r="AA8" s="11"/>
      <c r="AB8" s="12"/>
      <c r="AC8" s="12"/>
      <c r="AD8" s="11">
        <v>491</v>
      </c>
      <c r="AE8" s="13">
        <v>22208.53</v>
      </c>
      <c r="AF8" s="11">
        <v>65</v>
      </c>
      <c r="AG8" s="11"/>
      <c r="AH8" s="13"/>
      <c r="AI8" s="11"/>
      <c r="AJ8" s="12"/>
      <c r="AK8" s="12"/>
      <c r="AL8" s="11"/>
      <c r="AM8" s="13"/>
      <c r="AN8" s="11"/>
      <c r="AO8" s="11"/>
      <c r="AP8" s="13"/>
      <c r="AQ8" s="11"/>
      <c r="AR8" s="12"/>
      <c r="AS8" s="12"/>
      <c r="AT8" s="11">
        <v>18</v>
      </c>
      <c r="AU8" s="13">
        <v>779.5</v>
      </c>
      <c r="AV8" s="11">
        <v>2</v>
      </c>
      <c r="AW8" s="11"/>
      <c r="AX8" s="13"/>
      <c r="AY8" s="11"/>
      <c r="AZ8" s="12"/>
      <c r="BA8" s="12"/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257081</v>
      </c>
      <c r="C9" s="11">
        <f>=ROUNDDOWN(31.3628156642674,0)</f>
      </c>
      <c r="D9" s="11">
        <v>179760</v>
      </c>
      <c r="E9" s="12">
        <v>0.9863</v>
      </c>
      <c r="F9" s="11"/>
      <c r="G9" s="11">
        <f>=ROUNDDOWN({0},0)</f>
      </c>
      <c r="H9" s="11"/>
      <c r="I9" s="12"/>
      <c r="J9" s="11">
        <v>829</v>
      </c>
      <c r="K9" s="13">
        <v>18094.63</v>
      </c>
      <c r="L9" s="11">
        <v>330</v>
      </c>
      <c r="M9" s="14">
        <v>54.83</v>
      </c>
      <c r="N9" s="11"/>
      <c r="O9" s="13"/>
      <c r="P9" s="11"/>
      <c r="Q9" s="14"/>
      <c r="R9" s="12"/>
      <c r="S9" s="12"/>
      <c r="T9" s="12"/>
      <c r="U9" s="12"/>
      <c r="V9" s="11"/>
      <c r="W9" s="13"/>
      <c r="X9" s="11">
        <v>2</v>
      </c>
      <c r="Y9" s="11"/>
      <c r="Z9" s="13"/>
      <c r="AA9" s="11"/>
      <c r="AB9" s="12"/>
      <c r="AC9" s="12"/>
      <c r="AD9" s="11">
        <v>829</v>
      </c>
      <c r="AE9" s="13">
        <v>18094.63</v>
      </c>
      <c r="AF9" s="11">
        <v>88</v>
      </c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608700</v>
      </c>
      <c r="C10" s="11">
        <f>=ROUNDDOWN(49.9429762305237,0)</f>
      </c>
      <c r="D10" s="11">
        <v>271573</v>
      </c>
      <c r="E10" s="12">
        <v>0.921</v>
      </c>
      <c r="F10" s="11"/>
      <c r="G10" s="11">
        <f>=ROUNDDOWN({0},0)</f>
      </c>
      <c r="H10" s="11"/>
      <c r="I10" s="12"/>
      <c r="J10" s="11">
        <v>3629</v>
      </c>
      <c r="K10" s="13">
        <v>143019.49</v>
      </c>
      <c r="L10" s="11">
        <v>1117</v>
      </c>
      <c r="M10" s="14">
        <v>128.04</v>
      </c>
      <c r="N10" s="11"/>
      <c r="O10" s="13"/>
      <c r="P10" s="11"/>
      <c r="Q10" s="14"/>
      <c r="R10" s="12"/>
      <c r="S10" s="12"/>
      <c r="T10" s="12"/>
      <c r="U10" s="12"/>
      <c r="V10" s="11">
        <v>1699</v>
      </c>
      <c r="W10" s="13">
        <v>60354.22</v>
      </c>
      <c r="X10" s="11">
        <v>408</v>
      </c>
      <c r="Y10" s="11"/>
      <c r="Z10" s="13"/>
      <c r="AA10" s="11"/>
      <c r="AB10" s="12"/>
      <c r="AC10" s="12"/>
      <c r="AD10" s="11">
        <v>1773</v>
      </c>
      <c r="AE10" s="13">
        <v>79121.63</v>
      </c>
      <c r="AF10" s="11">
        <v>108</v>
      </c>
      <c r="AG10" s="11"/>
      <c r="AH10" s="13"/>
      <c r="AI10" s="11"/>
      <c r="AJ10" s="12"/>
      <c r="AK10" s="12"/>
      <c r="AL10" s="11">
        <v>51</v>
      </c>
      <c r="AM10" s="13">
        <v>1280.24</v>
      </c>
      <c r="AN10" s="11">
        <v>16</v>
      </c>
      <c r="AO10" s="11"/>
      <c r="AP10" s="13"/>
      <c r="AQ10" s="11"/>
      <c r="AR10" s="12"/>
      <c r="AS10" s="12"/>
      <c r="AT10" s="11">
        <v>106</v>
      </c>
      <c r="AU10" s="13">
        <v>2263.4</v>
      </c>
      <c r="AV10" s="11">
        <v>6</v>
      </c>
      <c r="AW10" s="11"/>
      <c r="AX10" s="13"/>
      <c r="AY10" s="11"/>
      <c r="AZ10" s="12"/>
      <c r="BA10" s="12"/>
      <c r="BB10" s="11"/>
      <c r="BC10" s="13"/>
      <c r="BD10" s="11"/>
      <c r="BE10" s="11"/>
      <c r="BF10" s="13"/>
      <c r="BG10" s="11"/>
      <c r="BH10" s="12"/>
      <c r="BI10" s="12"/>
    </row>
    <row r="11">
      <c r="A11" s="10" t="s">
        <v>42</v>
      </c>
      <c r="B11" s="11">
        <v>964</v>
      </c>
      <c r="C11" s="11">
        <f>=ROUNDDOWN(61.0126582278481,0)</f>
      </c>
      <c r="D11" s="11"/>
      <c r="E11" s="12">
        <v>0.891</v>
      </c>
      <c r="F11" s="11"/>
      <c r="G11" s="11">
        <f>=ROUNDDOWN({0},0)</f>
      </c>
      <c r="H11" s="11"/>
      <c r="I11" s="12"/>
      <c r="J11" s="11"/>
      <c r="K11" s="13"/>
      <c r="L11" s="11">
        <v>26</v>
      </c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21</v>
      </c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80716</v>
      </c>
      <c r="C12" s="11">
        <f>=ROUNDDOWN(18.2499773898888,0)</f>
      </c>
      <c r="D12" s="11">
        <v>55368</v>
      </c>
      <c r="E12" s="12">
        <v>0.8968</v>
      </c>
      <c r="F12" s="11"/>
      <c r="G12" s="11">
        <f>=ROUNDDOWN({0},0)</f>
      </c>
      <c r="H12" s="11">
        <v>576</v>
      </c>
      <c r="I12" s="12">
        <v>0.6713</v>
      </c>
      <c r="J12" s="11">
        <v>15529</v>
      </c>
      <c r="K12" s="13">
        <v>2816076.77</v>
      </c>
      <c r="L12" s="11">
        <v>462</v>
      </c>
      <c r="M12" s="14">
        <v>6095.4</v>
      </c>
      <c r="N12" s="11"/>
      <c r="O12" s="13"/>
      <c r="P12" s="11"/>
      <c r="Q12" s="14"/>
      <c r="R12" s="12"/>
      <c r="S12" s="12"/>
      <c r="T12" s="12"/>
      <c r="U12" s="12"/>
      <c r="V12" s="11">
        <v>12084</v>
      </c>
      <c r="W12" s="13">
        <v>2334325.19</v>
      </c>
      <c r="X12" s="11">
        <v>159</v>
      </c>
      <c r="Y12" s="11"/>
      <c r="Z12" s="13"/>
      <c r="AA12" s="11"/>
      <c r="AB12" s="12"/>
      <c r="AC12" s="12"/>
      <c r="AD12" s="11">
        <v>518</v>
      </c>
      <c r="AE12" s="13">
        <v>60945.89</v>
      </c>
      <c r="AF12" s="11">
        <v>146</v>
      </c>
      <c r="AG12" s="11"/>
      <c r="AH12" s="13"/>
      <c r="AI12" s="11"/>
      <c r="AJ12" s="12"/>
      <c r="AK12" s="12"/>
      <c r="AL12" s="11">
        <v>1255</v>
      </c>
      <c r="AM12" s="13">
        <v>163097.81</v>
      </c>
      <c r="AN12" s="11">
        <v>246</v>
      </c>
      <c r="AO12" s="11"/>
      <c r="AP12" s="13"/>
      <c r="AQ12" s="11"/>
      <c r="AR12" s="12"/>
      <c r="AS12" s="12"/>
      <c r="AT12" s="11">
        <v>1117</v>
      </c>
      <c r="AU12" s="13">
        <v>166097.16</v>
      </c>
      <c r="AV12" s="11">
        <v>231</v>
      </c>
      <c r="AW12" s="11"/>
      <c r="AX12" s="13"/>
      <c r="AY12" s="11"/>
      <c r="AZ12" s="12"/>
      <c r="BA12" s="12"/>
      <c r="BB12" s="11">
        <v>555</v>
      </c>
      <c r="BC12" s="13">
        <v>91610.72</v>
      </c>
      <c r="BD12" s="11">
        <v>328</v>
      </c>
      <c r="BE12" s="11"/>
      <c r="BF12" s="13"/>
      <c r="BG12" s="11"/>
      <c r="BH12" s="12"/>
      <c r="BI12" s="12"/>
    </row>
    <row r="13">
      <c r="A13" s="10" t="s">
        <v>44</v>
      </c>
      <c r="B13" s="11">
        <v>14986</v>
      </c>
      <c r="C13" s="11">
        <f>=ROUNDDOWN(29.5873642645607,0)</f>
      </c>
      <c r="D13" s="11">
        <v>14205</v>
      </c>
      <c r="E13" s="12">
        <v>0.9191</v>
      </c>
      <c r="F13" s="11"/>
      <c r="G13" s="11">
        <f>=ROUNDDOWN({0},0)</f>
      </c>
      <c r="H13" s="11"/>
      <c r="I13" s="12"/>
      <c r="J13" s="11">
        <v>61</v>
      </c>
      <c r="K13" s="13">
        <v>6403.98</v>
      </c>
      <c r="L13" s="11">
        <v>114</v>
      </c>
      <c r="M13" s="14">
        <v>56.18</v>
      </c>
      <c r="N13" s="11"/>
      <c r="O13" s="13"/>
      <c r="P13" s="11"/>
      <c r="Q13" s="14"/>
      <c r="R13" s="12"/>
      <c r="S13" s="12"/>
      <c r="T13" s="12"/>
      <c r="U13" s="12"/>
      <c r="V13" s="11">
        <v>10</v>
      </c>
      <c r="W13" s="13">
        <v>1073.71</v>
      </c>
      <c r="X13" s="11">
        <v>4</v>
      </c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>
        <v>40</v>
      </c>
      <c r="AM13" s="13">
        <v>3811.92</v>
      </c>
      <c r="AN13" s="11">
        <v>43</v>
      </c>
      <c r="AO13" s="11"/>
      <c r="AP13" s="13"/>
      <c r="AQ13" s="11"/>
      <c r="AR13" s="12"/>
      <c r="AS13" s="12"/>
      <c r="AT13" s="11">
        <v>11</v>
      </c>
      <c r="AU13" s="13">
        <v>1518.35</v>
      </c>
      <c r="AV13" s="11">
        <v>26</v>
      </c>
      <c r="AW13" s="11"/>
      <c r="AX13" s="13"/>
      <c r="AY13" s="11"/>
      <c r="AZ13" s="12"/>
      <c r="BA13" s="12"/>
      <c r="BB13" s="11"/>
      <c r="BC13" s="13"/>
      <c r="BD13" s="11"/>
      <c r="BE13" s="11"/>
      <c r="BF13" s="13"/>
      <c r="BG13" s="11"/>
      <c r="BH13" s="12"/>
      <c r="BI13" s="12"/>
    </row>
    <row r="14">
      <c r="A14" s="10" t="s">
        <v>45</v>
      </c>
      <c r="B14" s="11">
        <v>7224</v>
      </c>
      <c r="C14" s="11">
        <f>=ROUNDDOWN(13.9190751445087,0)</f>
      </c>
      <c r="D14" s="11">
        <v>6243</v>
      </c>
      <c r="E14" s="12">
        <v>0.8609</v>
      </c>
      <c r="F14" s="11"/>
      <c r="G14" s="11">
        <f>=ROUNDDOWN({0},0)</f>
      </c>
      <c r="H14" s="11"/>
      <c r="I14" s="12"/>
      <c r="J14" s="11">
        <v>1151</v>
      </c>
      <c r="K14" s="13">
        <v>83050.14</v>
      </c>
      <c r="L14" s="11">
        <v>81</v>
      </c>
      <c r="M14" s="14">
        <v>1025.31</v>
      </c>
      <c r="N14" s="11"/>
      <c r="O14" s="13"/>
      <c r="P14" s="11"/>
      <c r="Q14" s="14"/>
      <c r="R14" s="12"/>
      <c r="S14" s="12"/>
      <c r="T14" s="12"/>
      <c r="U14" s="12"/>
      <c r="V14" s="11">
        <v>14</v>
      </c>
      <c r="W14" s="13">
        <v>1091</v>
      </c>
      <c r="X14" s="11">
        <v>57</v>
      </c>
      <c r="Y14" s="11"/>
      <c r="Z14" s="13"/>
      <c r="AA14" s="11"/>
      <c r="AB14" s="12"/>
      <c r="AC14" s="12"/>
      <c r="AD14" s="11">
        <v>243</v>
      </c>
      <c r="AE14" s="13">
        <v>13973.99</v>
      </c>
      <c r="AF14" s="11">
        <v>32</v>
      </c>
      <c r="AG14" s="11"/>
      <c r="AH14" s="13"/>
      <c r="AI14" s="11"/>
      <c r="AJ14" s="12"/>
      <c r="AK14" s="12"/>
      <c r="AL14" s="11">
        <v>387</v>
      </c>
      <c r="AM14" s="13">
        <v>22503.57</v>
      </c>
      <c r="AN14" s="11">
        <v>62</v>
      </c>
      <c r="AO14" s="11"/>
      <c r="AP14" s="13"/>
      <c r="AQ14" s="11"/>
      <c r="AR14" s="12"/>
      <c r="AS14" s="12"/>
      <c r="AT14" s="11">
        <v>284</v>
      </c>
      <c r="AU14" s="13">
        <v>19633.9</v>
      </c>
      <c r="AV14" s="11">
        <v>57</v>
      </c>
      <c r="AW14" s="11"/>
      <c r="AX14" s="13"/>
      <c r="AY14" s="11"/>
      <c r="AZ14" s="12"/>
      <c r="BA14" s="12"/>
      <c r="BB14" s="11">
        <v>223</v>
      </c>
      <c r="BC14" s="13">
        <v>25847.68</v>
      </c>
      <c r="BD14" s="11">
        <v>10</v>
      </c>
      <c r="BE14" s="11"/>
      <c r="BF14" s="13"/>
      <c r="BG14" s="11"/>
      <c r="BH14" s="12"/>
      <c r="BI14" s="12"/>
    </row>
    <row r="15">
      <c r="A15" s="10" t="s">
        <v>46</v>
      </c>
      <c r="B15" s="11">
        <v>5748</v>
      </c>
      <c r="C15" s="11">
        <f>=ROUNDDOWN(139.176755447942,0)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21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27717</v>
      </c>
      <c r="C16" s="11">
        <f>=ROUNDDOWN(73.4809119830329,0)</f>
      </c>
      <c r="D16" s="11">
        <v>7840</v>
      </c>
      <c r="E16" s="12">
        <v>0.8324</v>
      </c>
      <c r="F16" s="11"/>
      <c r="G16" s="11">
        <f>=ROUNDDOWN({0},0)</f>
      </c>
      <c r="H16" s="11"/>
      <c r="I16" s="12"/>
      <c r="J16" s="11"/>
      <c r="K16" s="13"/>
      <c r="L16" s="11">
        <v>78</v>
      </c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4655</v>
      </c>
      <c r="C17" s="11">
        <f>=ROUNDDOWN(105.795454545455,0)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453447</v>
      </c>
      <c r="C18" s="11">
        <f>=ROUNDDOWN(30.3414565601413,0)</f>
      </c>
      <c r="D18" s="11">
        <v>325804</v>
      </c>
      <c r="E18" s="12">
        <v>0.901</v>
      </c>
      <c r="F18" s="11"/>
      <c r="G18" s="11">
        <f>=ROUNDDOWN({0},0)</f>
      </c>
      <c r="H18" s="11"/>
      <c r="I18" s="12"/>
      <c r="J18" s="11">
        <v>1475</v>
      </c>
      <c r="K18" s="13">
        <v>55470.92</v>
      </c>
      <c r="L18" s="11">
        <v>1026</v>
      </c>
      <c r="M18" s="14">
        <v>54.07</v>
      </c>
      <c r="N18" s="11"/>
      <c r="O18" s="13"/>
      <c r="P18" s="11"/>
      <c r="Q18" s="14"/>
      <c r="R18" s="12"/>
      <c r="S18" s="12"/>
      <c r="T18" s="12"/>
      <c r="U18" s="12"/>
      <c r="V18" s="11"/>
      <c r="W18" s="13"/>
      <c r="X18" s="11"/>
      <c r="Y18" s="11"/>
      <c r="Z18" s="13"/>
      <c r="AA18" s="11"/>
      <c r="AB18" s="12"/>
      <c r="AC18" s="12"/>
      <c r="AD18" s="11">
        <v>1475</v>
      </c>
      <c r="AE18" s="13">
        <v>55470.92</v>
      </c>
      <c r="AF18" s="11">
        <v>98</v>
      </c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138443</v>
      </c>
      <c r="C19" s="11">
        <f>=ROUNDDOWN(46.842497039418,0)</f>
      </c>
      <c r="D19" s="11">
        <v>45438</v>
      </c>
      <c r="E19" s="12">
        <v>0.9955</v>
      </c>
      <c r="F19" s="11"/>
      <c r="G19" s="11">
        <f>=ROUNDDOWN({0},0)</f>
      </c>
      <c r="H19" s="11"/>
      <c r="I19" s="12"/>
      <c r="J19" s="11">
        <v>4396</v>
      </c>
      <c r="K19" s="13">
        <v>150120.68</v>
      </c>
      <c r="L19" s="11">
        <v>141</v>
      </c>
      <c r="M19" s="14">
        <v>1064.69</v>
      </c>
      <c r="N19" s="11"/>
      <c r="O19" s="13"/>
      <c r="P19" s="11"/>
      <c r="Q19" s="14"/>
      <c r="R19" s="12"/>
      <c r="S19" s="12"/>
      <c r="T19" s="12"/>
      <c r="U19" s="12"/>
      <c r="V19" s="11"/>
      <c r="W19" s="13"/>
      <c r="X19" s="11">
        <v>4</v>
      </c>
      <c r="Y19" s="11"/>
      <c r="Z19" s="13"/>
      <c r="AA19" s="11"/>
      <c r="AB19" s="12"/>
      <c r="AC19" s="12"/>
      <c r="AD19" s="11">
        <v>4396</v>
      </c>
      <c r="AE19" s="13">
        <v>150120.68</v>
      </c>
      <c r="AF19" s="11">
        <v>89</v>
      </c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308166</v>
      </c>
      <c r="C20" s="11">
        <f>=ROUNDDOWN(38.8206394396715,0)</f>
      </c>
      <c r="D20" s="11">
        <v>60226</v>
      </c>
      <c r="E20" s="12">
        <v>0.9933</v>
      </c>
      <c r="F20" s="11"/>
      <c r="G20" s="11">
        <f>=ROUNDDOWN({0},0)</f>
      </c>
      <c r="H20" s="11"/>
      <c r="I20" s="12"/>
      <c r="J20" s="11">
        <v>4621</v>
      </c>
      <c r="K20" s="13">
        <v>111750.56</v>
      </c>
      <c r="L20" s="11">
        <v>539</v>
      </c>
      <c r="M20" s="14">
        <v>207.33</v>
      </c>
      <c r="N20" s="11"/>
      <c r="O20" s="13"/>
      <c r="P20" s="11"/>
      <c r="Q20" s="14"/>
      <c r="R20" s="12"/>
      <c r="S20" s="12"/>
      <c r="T20" s="12"/>
      <c r="U20" s="12"/>
      <c r="V20" s="11">
        <v>4429</v>
      </c>
      <c r="W20" s="13">
        <v>107493.37</v>
      </c>
      <c r="X20" s="11">
        <v>210</v>
      </c>
      <c r="Y20" s="11"/>
      <c r="Z20" s="13"/>
      <c r="AA20" s="11"/>
      <c r="AB20" s="12"/>
      <c r="AC20" s="12"/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>
        <v>192</v>
      </c>
      <c r="AU20" s="13">
        <v>4257.19</v>
      </c>
      <c r="AV20" s="11">
        <v>105</v>
      </c>
      <c r="AW20" s="11"/>
      <c r="AX20" s="13"/>
      <c r="AY20" s="11"/>
      <c r="AZ20" s="12"/>
      <c r="BA20" s="12"/>
      <c r="BB20" s="11"/>
      <c r="BC20" s="13"/>
      <c r="BD20" s="11"/>
      <c r="BE20" s="11"/>
      <c r="BF20" s="13"/>
      <c r="BG20" s="11"/>
      <c r="BH20" s="12"/>
      <c r="BI20" s="12"/>
    </row>
    <row r="21">
      <c r="A21" s="19" t="s">
        <v>52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41211</v>
      </c>
      <c r="K21" s="17">
        <v>3949493.85</v>
      </c>
      <c r="L21" s="15">
        <v>6564</v>
      </c>
      <c r="M21" s="18">
        <v>601.69</v>
      </c>
      <c r="N21" s="15"/>
      <c r="O21" s="17"/>
      <c r="P21" s="15"/>
      <c r="Q21" s="18"/>
      <c r="R21" s="16"/>
      <c r="S21" s="16"/>
      <c r="T21" s="16"/>
      <c r="U21" s="16"/>
      <c r="V21" s="15">
        <v>23790</v>
      </c>
      <c r="W21" s="17">
        <v>2827394.77</v>
      </c>
      <c r="X21" s="15">
        <v>1519</v>
      </c>
      <c r="Y21" s="15"/>
      <c r="Z21" s="17"/>
      <c r="AA21" s="15"/>
      <c r="AB21" s="16"/>
      <c r="AC21" s="16"/>
      <c r="AD21" s="15">
        <v>10485</v>
      </c>
      <c r="AE21" s="17">
        <v>444836.65</v>
      </c>
      <c r="AF21" s="15">
        <v>864</v>
      </c>
      <c r="AG21" s="15"/>
      <c r="AH21" s="17"/>
      <c r="AI21" s="15"/>
      <c r="AJ21" s="16"/>
      <c r="AK21" s="16"/>
      <c r="AL21" s="15">
        <v>2941</v>
      </c>
      <c r="AM21" s="17">
        <v>261127.17</v>
      </c>
      <c r="AN21" s="15">
        <v>1062</v>
      </c>
      <c r="AO21" s="15"/>
      <c r="AP21" s="17"/>
      <c r="AQ21" s="15"/>
      <c r="AR21" s="16"/>
      <c r="AS21" s="16"/>
      <c r="AT21" s="15">
        <v>2719</v>
      </c>
      <c r="AU21" s="17">
        <v>259759.18</v>
      </c>
      <c r="AV21" s="15">
        <v>879</v>
      </c>
      <c r="AW21" s="15"/>
      <c r="AX21" s="17"/>
      <c r="AY21" s="15"/>
      <c r="AZ21" s="16"/>
      <c r="BA21" s="16"/>
      <c r="BB21" s="15">
        <v>1276</v>
      </c>
      <c r="BC21" s="17">
        <v>156376.08</v>
      </c>
      <c r="BD21" s="15">
        <v>627</v>
      </c>
      <c r="BE21" s="15"/>
      <c r="BF21" s="17"/>
      <c r="BG21" s="15"/>
      <c r="BH21" s="16"/>
      <c r="BI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