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<sst xmlns="http://schemas.openxmlformats.org/spreadsheetml/2006/main" count="85" uniqueCount="85">
  <si>
    <t>Date Type:</t>
  </si>
  <si>
    <t>Shipped Date</t>
  </si>
  <si>
    <t>Start Date:</t>
  </si>
  <si>
    <t>08/04/2025</t>
  </si>
  <si>
    <t>End Date:</t>
  </si>
  <si>
    <t>08/17/2025</t>
  </si>
  <si>
    <t>Report Run Date:</t>
  </si>
  <si>
    <t>08/18/2025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</si>
  <si>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</si>
  <si>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</si>
  <si>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</si>
  <si>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</si>
  <si>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</si>
  <si>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</si>
  <si>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</si>
  <si>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</si>
  <si>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TGTDVS</t>
  </si>
  <si>
    <t>OLLIIX</t>
  </si>
  <si>
    <t>JCPENNEY01</t>
  </si>
  <si>
    <t>ASHFURNDS</t>
  </si>
  <si>
    <t>NRTPORT</t>
  </si>
  <si>
    <t>HDDS</t>
  </si>
  <si>
    <t>BLK01</t>
  </si>
  <si>
    <t>DESINC</t>
  </si>
  <si>
    <t>KIRKLANDDS</t>
  </si>
  <si>
    <t>ZOLA</t>
  </si>
  <si>
    <t>COSTCO01</t>
  </si>
  <si>
    <t>DLBRAND</t>
  </si>
  <si>
    <t>ROOMECOM</t>
  </si>
  <si>
    <t>DLCROSCILL</t>
  </si>
  <si>
    <t>WALMARTDS</t>
  </si>
  <si>
    <t>HSNDS</t>
  </si>
  <si>
    <t>AMERSIGNDS</t>
  </si>
  <si>
    <t>HOUZZ</t>
  </si>
  <si>
    <t>AAFESDS</t>
  </si>
  <si>
    <t>FINGERHUTDS</t>
  </si>
  <si>
    <t>HHGLOBALTTS</t>
  </si>
  <si>
    <t>WM.COM</t>
  </si>
  <si>
    <t>LAMPDS</t>
  </si>
  <si>
    <t>LOWESDS</t>
  </si>
  <si>
    <t>BEALLSDS</t>
  </si>
  <si>
    <t>NORDSTRACKDS</t>
  </si>
  <si>
    <t>CHEWYDS</t>
  </si>
  <si>
    <t>BLOOM02</t>
  </si>
  <si>
    <t>MACY</t>
  </si>
  <si>
    <t>BIGLOTSDS</t>
  </si>
  <si>
    <t>JLAHOSP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</si>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</sst>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W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47</v>
      </c>
      <c r="K3" s="4" t="s">
        <v>47</v>
      </c>
      <c r="L3" s="4" t="s">
        <v>47</v>
      </c>
      <c r="M3" s="4" t="s">
        <v>47</v>
      </c>
      <c r="N3" s="4" t="s">
        <v>48</v>
      </c>
      <c r="O3" s="4" t="s">
        <v>48</v>
      </c>
      <c r="P3" s="4" t="s">
        <v>48</v>
      </c>
      <c r="Q3" s="4" t="s">
        <v>48</v>
      </c>
      <c r="R3" s="4" t="s">
        <v>49</v>
      </c>
      <c r="S3" s="4" t="s">
        <v>50</v>
      </c>
      <c r="T3" s="4" t="s">
        <v>51</v>
      </c>
      <c r="U3" s="4" t="s">
        <v>52</v>
      </c>
      <c r="V3" s="4" t="s">
        <v>47</v>
      </c>
      <c r="W3" s="4" t="s">
        <v>47</v>
      </c>
      <c r="X3" s="4" t="s">
        <v>47</v>
      </c>
      <c r="Y3" s="4" t="s">
        <v>48</v>
      </c>
      <c r="Z3" s="4" t="s">
        <v>48</v>
      </c>
      <c r="AA3" s="4" t="s">
        <v>48</v>
      </c>
      <c r="AB3" s="4" t="s">
        <v>49</v>
      </c>
      <c r="AC3" s="4" t="s">
        <v>50</v>
      </c>
      <c r="AD3" s="4" t="s">
        <v>47</v>
      </c>
      <c r="AE3" s="4" t="s">
        <v>47</v>
      </c>
      <c r="AF3" s="4" t="s">
        <v>47</v>
      </c>
      <c r="AG3" s="4" t="s">
        <v>48</v>
      </c>
      <c r="AH3" s="4" t="s">
        <v>48</v>
      </c>
      <c r="AI3" s="4" t="s">
        <v>48</v>
      </c>
      <c r="AJ3" s="4" t="s">
        <v>49</v>
      </c>
      <c r="AK3" s="4" t="s">
        <v>50</v>
      </c>
      <c r="AL3" s="4" t="s">
        <v>47</v>
      </c>
      <c r="AM3" s="4" t="s">
        <v>47</v>
      </c>
      <c r="AN3" s="4" t="s">
        <v>47</v>
      </c>
      <c r="AO3" s="4" t="s">
        <v>48</v>
      </c>
      <c r="AP3" s="4" t="s">
        <v>48</v>
      </c>
      <c r="AQ3" s="4" t="s">
        <v>48</v>
      </c>
      <c r="AR3" s="4" t="s">
        <v>49</v>
      </c>
      <c r="AS3" s="4" t="s">
        <v>50</v>
      </c>
      <c r="AT3" s="4" t="s">
        <v>47</v>
      </c>
      <c r="AU3" s="4" t="s">
        <v>47</v>
      </c>
      <c r="AV3" s="4" t="s">
        <v>47</v>
      </c>
      <c r="AW3" s="4" t="s">
        <v>48</v>
      </c>
      <c r="AX3" s="4" t="s">
        <v>48</v>
      </c>
      <c r="AY3" s="4" t="s">
        <v>48</v>
      </c>
      <c r="AZ3" s="4" t="s">
        <v>49</v>
      </c>
      <c r="BA3" s="4" t="s">
        <v>50</v>
      </c>
      <c r="BB3" s="4" t="s">
        <v>47</v>
      </c>
      <c r="BC3" s="4" t="s">
        <v>47</v>
      </c>
      <c r="BD3" s="4" t="s">
        <v>47</v>
      </c>
      <c r="BE3" s="4" t="s">
        <v>48</v>
      </c>
      <c r="BF3" s="4" t="s">
        <v>48</v>
      </c>
      <c r="BG3" s="4" t="s">
        <v>48</v>
      </c>
      <c r="BH3" s="4" t="s">
        <v>49</v>
      </c>
      <c r="BI3" s="4" t="s">
        <v>50</v>
      </c>
      <c r="BJ3" s="4" t="s">
        <v>47</v>
      </c>
      <c r="BK3" s="4" t="s">
        <v>47</v>
      </c>
      <c r="BL3" s="4" t="s">
        <v>47</v>
      </c>
      <c r="BM3" s="4" t="s">
        <v>48</v>
      </c>
      <c r="BN3" s="4" t="s">
        <v>48</v>
      </c>
      <c r="BO3" s="4" t="s">
        <v>48</v>
      </c>
      <c r="BP3" s="4" t="s">
        <v>49</v>
      </c>
      <c r="BQ3" s="4" t="s">
        <v>50</v>
      </c>
      <c r="BR3" s="4" t="s">
        <v>47</v>
      </c>
      <c r="BS3" s="4" t="s">
        <v>47</v>
      </c>
      <c r="BT3" s="4" t="s">
        <v>47</v>
      </c>
      <c r="BU3" s="4" t="s">
        <v>48</v>
      </c>
      <c r="BV3" s="4" t="s">
        <v>48</v>
      </c>
      <c r="BW3" s="4" t="s">
        <v>48</v>
      </c>
      <c r="BX3" s="4" t="s">
        <v>49</v>
      </c>
      <c r="BY3" s="4" t="s">
        <v>50</v>
      </c>
      <c r="BZ3" s="4" t="s">
        <v>47</v>
      </c>
      <c r="CA3" s="4" t="s">
        <v>47</v>
      </c>
      <c r="CB3" s="4" t="s">
        <v>47</v>
      </c>
      <c r="CC3" s="4" t="s">
        <v>48</v>
      </c>
      <c r="CD3" s="4" t="s">
        <v>48</v>
      </c>
      <c r="CE3" s="4" t="s">
        <v>48</v>
      </c>
      <c r="CF3" s="4" t="s">
        <v>49</v>
      </c>
      <c r="CG3" s="4" t="s">
        <v>50</v>
      </c>
      <c r="CH3" s="4" t="s">
        <v>47</v>
      </c>
      <c r="CI3" s="4" t="s">
        <v>47</v>
      </c>
      <c r="CJ3" s="4" t="s">
        <v>47</v>
      </c>
      <c r="CK3" s="4" t="s">
        <v>48</v>
      </c>
      <c r="CL3" s="4" t="s">
        <v>48</v>
      </c>
      <c r="CM3" s="4" t="s">
        <v>48</v>
      </c>
      <c r="CN3" s="4" t="s">
        <v>49</v>
      </c>
      <c r="CO3" s="4" t="s">
        <v>50</v>
      </c>
      <c r="CP3" s="4" t="s">
        <v>47</v>
      </c>
      <c r="CQ3" s="4" t="s">
        <v>47</v>
      </c>
      <c r="CR3" s="4" t="s">
        <v>47</v>
      </c>
      <c r="CS3" s="4" t="s">
        <v>48</v>
      </c>
      <c r="CT3" s="4" t="s">
        <v>48</v>
      </c>
      <c r="CU3" s="4" t="s">
        <v>48</v>
      </c>
      <c r="CV3" s="4" t="s">
        <v>49</v>
      </c>
      <c r="CW3" s="4" t="s">
        <v>50</v>
      </c>
      <c r="CX3" s="4" t="s">
        <v>47</v>
      </c>
      <c r="CY3" s="4" t="s">
        <v>47</v>
      </c>
      <c r="CZ3" s="4" t="s">
        <v>47</v>
      </c>
      <c r="DA3" s="4" t="s">
        <v>48</v>
      </c>
      <c r="DB3" s="4" t="s">
        <v>48</v>
      </c>
      <c r="DC3" s="4" t="s">
        <v>48</v>
      </c>
      <c r="DD3" s="4" t="s">
        <v>49</v>
      </c>
      <c r="DE3" s="4" t="s">
        <v>50</v>
      </c>
      <c r="DF3" s="4" t="s">
        <v>47</v>
      </c>
      <c r="DG3" s="4" t="s">
        <v>47</v>
      </c>
      <c r="DH3" s="4" t="s">
        <v>47</v>
      </c>
      <c r="DI3" s="4" t="s">
        <v>48</v>
      </c>
      <c r="DJ3" s="4" t="s">
        <v>48</v>
      </c>
      <c r="DK3" s="4" t="s">
        <v>48</v>
      </c>
      <c r="DL3" s="4" t="s">
        <v>49</v>
      </c>
      <c r="DM3" s="4" t="s">
        <v>50</v>
      </c>
      <c r="DN3" s="4" t="s">
        <v>47</v>
      </c>
      <c r="DO3" s="4" t="s">
        <v>47</v>
      </c>
      <c r="DP3" s="4" t="s">
        <v>47</v>
      </c>
      <c r="DQ3" s="4" t="s">
        <v>48</v>
      </c>
      <c r="DR3" s="4" t="s">
        <v>48</v>
      </c>
      <c r="DS3" s="4" t="s">
        <v>48</v>
      </c>
      <c r="DT3" s="4" t="s">
        <v>49</v>
      </c>
      <c r="DU3" s="4" t="s">
        <v>50</v>
      </c>
      <c r="DV3" s="4" t="s">
        <v>47</v>
      </c>
      <c r="DW3" s="4" t="s">
        <v>47</v>
      </c>
      <c r="DX3" s="4" t="s">
        <v>47</v>
      </c>
      <c r="DY3" s="4" t="s">
        <v>48</v>
      </c>
      <c r="DZ3" s="4" t="s">
        <v>48</v>
      </c>
      <c r="EA3" s="4" t="s">
        <v>48</v>
      </c>
      <c r="EB3" s="4" t="s">
        <v>49</v>
      </c>
      <c r="EC3" s="4" t="s">
        <v>50</v>
      </c>
      <c r="ED3" s="4" t="s">
        <v>47</v>
      </c>
      <c r="EE3" s="4" t="s">
        <v>47</v>
      </c>
      <c r="EF3" s="4" t="s">
        <v>47</v>
      </c>
      <c r="EG3" s="4" t="s">
        <v>48</v>
      </c>
      <c r="EH3" s="4" t="s">
        <v>48</v>
      </c>
      <c r="EI3" s="4" t="s">
        <v>48</v>
      </c>
      <c r="EJ3" s="4" t="s">
        <v>49</v>
      </c>
      <c r="EK3" s="4" t="s">
        <v>50</v>
      </c>
      <c r="EL3" s="4" t="s">
        <v>47</v>
      </c>
      <c r="EM3" s="4" t="s">
        <v>47</v>
      </c>
      <c r="EN3" s="4" t="s">
        <v>47</v>
      </c>
      <c r="EO3" s="4" t="s">
        <v>48</v>
      </c>
      <c r="EP3" s="4" t="s">
        <v>48</v>
      </c>
      <c r="EQ3" s="4" t="s">
        <v>48</v>
      </c>
      <c r="ER3" s="4" t="s">
        <v>49</v>
      </c>
      <c r="ES3" s="4" t="s">
        <v>50</v>
      </c>
      <c r="ET3" s="4" t="s">
        <v>47</v>
      </c>
      <c r="EU3" s="4" t="s">
        <v>47</v>
      </c>
      <c r="EV3" s="4" t="s">
        <v>47</v>
      </c>
      <c r="EW3" s="4" t="s">
        <v>48</v>
      </c>
      <c r="EX3" s="4" t="s">
        <v>48</v>
      </c>
      <c r="EY3" s="4" t="s">
        <v>48</v>
      </c>
      <c r="EZ3" s="4" t="s">
        <v>49</v>
      </c>
      <c r="FA3" s="4" t="s">
        <v>50</v>
      </c>
      <c r="FB3" s="4" t="s">
        <v>47</v>
      </c>
      <c r="FC3" s="4" t="s">
        <v>47</v>
      </c>
      <c r="FD3" s="4" t="s">
        <v>47</v>
      </c>
      <c r="FE3" s="4" t="s">
        <v>48</v>
      </c>
      <c r="FF3" s="4" t="s">
        <v>48</v>
      </c>
      <c r="FG3" s="4" t="s">
        <v>48</v>
      </c>
      <c r="FH3" s="4" t="s">
        <v>49</v>
      </c>
      <c r="FI3" s="4" t="s">
        <v>50</v>
      </c>
      <c r="FJ3" s="4" t="s">
        <v>47</v>
      </c>
      <c r="FK3" s="4" t="s">
        <v>47</v>
      </c>
      <c r="FL3" s="4" t="s">
        <v>47</v>
      </c>
      <c r="FM3" s="4" t="s">
        <v>48</v>
      </c>
      <c r="FN3" s="4" t="s">
        <v>48</v>
      </c>
      <c r="FO3" s="4" t="s">
        <v>48</v>
      </c>
      <c r="FP3" s="4" t="s">
        <v>49</v>
      </c>
      <c r="FQ3" s="4" t="s">
        <v>50</v>
      </c>
      <c r="FR3" s="4" t="s">
        <v>47</v>
      </c>
      <c r="FS3" s="4" t="s">
        <v>47</v>
      </c>
      <c r="FT3" s="4" t="s">
        <v>47</v>
      </c>
      <c r="FU3" s="4" t="s">
        <v>48</v>
      </c>
      <c r="FV3" s="4" t="s">
        <v>48</v>
      </c>
      <c r="FW3" s="4" t="s">
        <v>48</v>
      </c>
      <c r="FX3" s="4" t="s">
        <v>49</v>
      </c>
      <c r="FY3" s="4" t="s">
        <v>50</v>
      </c>
      <c r="FZ3" s="4" t="s">
        <v>47</v>
      </c>
      <c r="GA3" s="4" t="s">
        <v>47</v>
      </c>
      <c r="GB3" s="4" t="s">
        <v>47</v>
      </c>
      <c r="GC3" s="4" t="s">
        <v>48</v>
      </c>
      <c r="GD3" s="4" t="s">
        <v>48</v>
      </c>
      <c r="GE3" s="4" t="s">
        <v>48</v>
      </c>
      <c r="GF3" s="4" t="s">
        <v>49</v>
      </c>
      <c r="GG3" s="4" t="s">
        <v>50</v>
      </c>
      <c r="GH3" s="4" t="s">
        <v>47</v>
      </c>
      <c r="GI3" s="4" t="s">
        <v>47</v>
      </c>
      <c r="GJ3" s="4" t="s">
        <v>47</v>
      </c>
      <c r="GK3" s="4" t="s">
        <v>48</v>
      </c>
      <c r="GL3" s="4" t="s">
        <v>48</v>
      </c>
      <c r="GM3" s="4" t="s">
        <v>48</v>
      </c>
      <c r="GN3" s="4" t="s">
        <v>49</v>
      </c>
      <c r="GO3" s="4" t="s">
        <v>50</v>
      </c>
      <c r="GP3" s="4" t="s">
        <v>47</v>
      </c>
      <c r="GQ3" s="4" t="s">
        <v>47</v>
      </c>
      <c r="GR3" s="4" t="s">
        <v>47</v>
      </c>
      <c r="GS3" s="4" t="s">
        <v>48</v>
      </c>
      <c r="GT3" s="4" t="s">
        <v>48</v>
      </c>
      <c r="GU3" s="4" t="s">
        <v>48</v>
      </c>
      <c r="GV3" s="4" t="s">
        <v>49</v>
      </c>
      <c r="GW3" s="4" t="s">
        <v>50</v>
      </c>
      <c r="GX3" s="4" t="s">
        <v>47</v>
      </c>
      <c r="GY3" s="4" t="s">
        <v>47</v>
      </c>
      <c r="GZ3" s="4" t="s">
        <v>47</v>
      </c>
      <c r="HA3" s="4" t="s">
        <v>48</v>
      </c>
      <c r="HB3" s="4" t="s">
        <v>48</v>
      </c>
      <c r="HC3" s="4" t="s">
        <v>48</v>
      </c>
      <c r="HD3" s="4" t="s">
        <v>49</v>
      </c>
      <c r="HE3" s="4" t="s">
        <v>50</v>
      </c>
      <c r="HF3" s="4" t="s">
        <v>47</v>
      </c>
      <c r="HG3" s="4" t="s">
        <v>47</v>
      </c>
      <c r="HH3" s="4" t="s">
        <v>47</v>
      </c>
      <c r="HI3" s="4" t="s">
        <v>48</v>
      </c>
      <c r="HJ3" s="4" t="s">
        <v>48</v>
      </c>
      <c r="HK3" s="4" t="s">
        <v>48</v>
      </c>
      <c r="HL3" s="4" t="s">
        <v>49</v>
      </c>
      <c r="HM3" s="4" t="s">
        <v>50</v>
      </c>
      <c r="HN3" s="4" t="s">
        <v>47</v>
      </c>
      <c r="HO3" s="4" t="s">
        <v>47</v>
      </c>
      <c r="HP3" s="4" t="s">
        <v>47</v>
      </c>
      <c r="HQ3" s="4" t="s">
        <v>48</v>
      </c>
      <c r="HR3" s="4" t="s">
        <v>48</v>
      </c>
      <c r="HS3" s="4" t="s">
        <v>48</v>
      </c>
      <c r="HT3" s="4" t="s">
        <v>49</v>
      </c>
      <c r="HU3" s="4" t="s">
        <v>50</v>
      </c>
      <c r="HV3" s="4" t="s">
        <v>47</v>
      </c>
      <c r="HW3" s="4" t="s">
        <v>47</v>
      </c>
      <c r="HX3" s="4" t="s">
        <v>47</v>
      </c>
      <c r="HY3" s="4" t="s">
        <v>48</v>
      </c>
      <c r="HZ3" s="4" t="s">
        <v>48</v>
      </c>
      <c r="IA3" s="4" t="s">
        <v>48</v>
      </c>
      <c r="IB3" s="4" t="s">
        <v>49</v>
      </c>
      <c r="IC3" s="4" t="s">
        <v>50</v>
      </c>
      <c r="ID3" s="4" t="s">
        <v>47</v>
      </c>
      <c r="IE3" s="4" t="s">
        <v>47</v>
      </c>
      <c r="IF3" s="4" t="s">
        <v>47</v>
      </c>
      <c r="IG3" s="4" t="s">
        <v>48</v>
      </c>
      <c r="IH3" s="4" t="s">
        <v>48</v>
      </c>
      <c r="II3" s="4" t="s">
        <v>48</v>
      </c>
      <c r="IJ3" s="4" t="s">
        <v>49</v>
      </c>
      <c r="IK3" s="4" t="s">
        <v>50</v>
      </c>
      <c r="IL3" s="4" t="s">
        <v>47</v>
      </c>
      <c r="IM3" s="4" t="s">
        <v>47</v>
      </c>
      <c r="IN3" s="4" t="s">
        <v>47</v>
      </c>
      <c r="IO3" s="4" t="s">
        <v>48</v>
      </c>
      <c r="IP3" s="4" t="s">
        <v>48</v>
      </c>
      <c r="IQ3" s="4" t="s">
        <v>48</v>
      </c>
      <c r="IR3" s="4" t="s">
        <v>49</v>
      </c>
      <c r="IS3" s="4" t="s">
        <v>50</v>
      </c>
      <c r="IT3" s="4" t="s">
        <v>47</v>
      </c>
      <c r="IU3" s="4" t="s">
        <v>47</v>
      </c>
      <c r="IV3" s="4" t="s">
        <v>47</v>
      </c>
      <c r="IW3" s="4" t="s">
        <v>48</v>
      </c>
      <c r="IX3" s="4" t="s">
        <v>48</v>
      </c>
      <c r="IY3" s="4" t="s">
        <v>48</v>
      </c>
      <c r="IZ3" s="4" t="s">
        <v>49</v>
      </c>
      <c r="JA3" s="4" t="s">
        <v>50</v>
      </c>
      <c r="JB3" s="4" t="s">
        <v>47</v>
      </c>
      <c r="JC3" s="4" t="s">
        <v>47</v>
      </c>
      <c r="JD3" s="4" t="s">
        <v>47</v>
      </c>
      <c r="JE3" s="4" t="s">
        <v>48</v>
      </c>
      <c r="JF3" s="4" t="s">
        <v>48</v>
      </c>
      <c r="JG3" s="4" t="s">
        <v>48</v>
      </c>
      <c r="JH3" s="4" t="s">
        <v>49</v>
      </c>
      <c r="JI3" s="4" t="s">
        <v>50</v>
      </c>
      <c r="JJ3" s="4" t="s">
        <v>47</v>
      </c>
      <c r="JK3" s="4" t="s">
        <v>47</v>
      </c>
      <c r="JL3" s="4" t="s">
        <v>47</v>
      </c>
      <c r="JM3" s="4" t="s">
        <v>48</v>
      </c>
      <c r="JN3" s="4" t="s">
        <v>48</v>
      </c>
      <c r="JO3" s="4" t="s">
        <v>48</v>
      </c>
      <c r="JP3" s="4" t="s">
        <v>49</v>
      </c>
      <c r="JQ3" s="4" t="s">
        <v>50</v>
      </c>
      <c r="JR3" s="4" t="s">
        <v>47</v>
      </c>
      <c r="JS3" s="4" t="s">
        <v>47</v>
      </c>
      <c r="JT3" s="4" t="s">
        <v>47</v>
      </c>
      <c r="JU3" s="4" t="s">
        <v>48</v>
      </c>
      <c r="JV3" s="4" t="s">
        <v>48</v>
      </c>
      <c r="JW3" s="4" t="s">
        <v>48</v>
      </c>
      <c r="JX3" s="4" t="s">
        <v>49</v>
      </c>
      <c r="JY3" s="4" t="s">
        <v>50</v>
      </c>
      <c r="JZ3" s="4" t="s">
        <v>47</v>
      </c>
      <c r="KA3" s="4" t="s">
        <v>47</v>
      </c>
      <c r="KB3" s="4" t="s">
        <v>47</v>
      </c>
      <c r="KC3" s="4" t="s">
        <v>48</v>
      </c>
      <c r="KD3" s="4" t="s">
        <v>48</v>
      </c>
      <c r="KE3" s="4" t="s">
        <v>48</v>
      </c>
      <c r="KF3" s="4" t="s">
        <v>49</v>
      </c>
      <c r="KG3" s="4" t="s">
        <v>50</v>
      </c>
      <c r="KH3" s="4" t="s">
        <v>47</v>
      </c>
      <c r="KI3" s="4" t="s">
        <v>47</v>
      </c>
      <c r="KJ3" s="4" t="s">
        <v>47</v>
      </c>
      <c r="KK3" s="4" t="s">
        <v>48</v>
      </c>
      <c r="KL3" s="4" t="s">
        <v>48</v>
      </c>
      <c r="KM3" s="4" t="s">
        <v>48</v>
      </c>
      <c r="KN3" s="4" t="s">
        <v>49</v>
      </c>
      <c r="KO3" s="4" t="s">
        <v>50</v>
      </c>
      <c r="KP3" s="4" t="s">
        <v>47</v>
      </c>
      <c r="KQ3" s="4" t="s">
        <v>47</v>
      </c>
      <c r="KR3" s="4" t="s">
        <v>47</v>
      </c>
      <c r="KS3" s="4" t="s">
        <v>48</v>
      </c>
      <c r="KT3" s="4" t="s">
        <v>48</v>
      </c>
      <c r="KU3" s="4" t="s">
        <v>48</v>
      </c>
      <c r="KV3" s="4" t="s">
        <v>49</v>
      </c>
      <c r="KW3" s="4" t="s">
        <v>50</v>
      </c>
    </row>
    <row r="4">
      <c r="A4" s="4" t="s">
        <v>8</v>
      </c>
      <c r="B4" s="4" t="s">
        <v>53</v>
      </c>
      <c r="C4" s="4" t="s">
        <v>54</v>
      </c>
      <c r="D4" s="4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" t="s">
        <v>64</v>
      </c>
      <c r="N4" s="4" t="s">
        <v>61</v>
      </c>
      <c r="O4" s="4" t="s">
        <v>62</v>
      </c>
      <c r="P4" s="4" t="s">
        <v>63</v>
      </c>
      <c r="Q4" s="4" t="s">
        <v>64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65</v>
      </c>
      <c r="W4" s="4" t="s">
        <v>66</v>
      </c>
      <c r="X4" s="4" t="s">
        <v>63</v>
      </c>
      <c r="Y4" s="4" t="s">
        <v>65</v>
      </c>
      <c r="Z4" s="4" t="s">
        <v>66</v>
      </c>
      <c r="AA4" s="4" t="s">
        <v>63</v>
      </c>
      <c r="AB4" s="4" t="s">
        <v>49</v>
      </c>
      <c r="AC4" s="4" t="s">
        <v>50</v>
      </c>
      <c r="AD4" s="4" t="s">
        <v>65</v>
      </c>
      <c r="AE4" s="4" t="s">
        <v>66</v>
      </c>
      <c r="AF4" s="4" t="s">
        <v>63</v>
      </c>
      <c r="AG4" s="4" t="s">
        <v>65</v>
      </c>
      <c r="AH4" s="4" t="s">
        <v>66</v>
      </c>
      <c r="AI4" s="4" t="s">
        <v>63</v>
      </c>
      <c r="AJ4" s="4" t="s">
        <v>49</v>
      </c>
      <c r="AK4" s="4" t="s">
        <v>50</v>
      </c>
      <c r="AL4" s="4" t="s">
        <v>65</v>
      </c>
      <c r="AM4" s="4" t="s">
        <v>66</v>
      </c>
      <c r="AN4" s="4" t="s">
        <v>63</v>
      </c>
      <c r="AO4" s="4" t="s">
        <v>65</v>
      </c>
      <c r="AP4" s="4" t="s">
        <v>66</v>
      </c>
      <c r="AQ4" s="4" t="s">
        <v>63</v>
      </c>
      <c r="AR4" s="4" t="s">
        <v>49</v>
      </c>
      <c r="AS4" s="4" t="s">
        <v>50</v>
      </c>
      <c r="AT4" s="4" t="s">
        <v>65</v>
      </c>
      <c r="AU4" s="4" t="s">
        <v>66</v>
      </c>
      <c r="AV4" s="4" t="s">
        <v>63</v>
      </c>
      <c r="AW4" s="4" t="s">
        <v>65</v>
      </c>
      <c r="AX4" s="4" t="s">
        <v>66</v>
      </c>
      <c r="AY4" s="4" t="s">
        <v>63</v>
      </c>
      <c r="AZ4" s="4" t="s">
        <v>49</v>
      </c>
      <c r="BA4" s="4" t="s">
        <v>50</v>
      </c>
      <c r="BB4" s="4" t="s">
        <v>65</v>
      </c>
      <c r="BC4" s="4" t="s">
        <v>66</v>
      </c>
      <c r="BD4" s="4" t="s">
        <v>63</v>
      </c>
      <c r="BE4" s="4" t="s">
        <v>65</v>
      </c>
      <c r="BF4" s="4" t="s">
        <v>66</v>
      </c>
      <c r="BG4" s="4" t="s">
        <v>63</v>
      </c>
      <c r="BH4" s="4" t="s">
        <v>49</v>
      </c>
      <c r="BI4" s="4" t="s">
        <v>50</v>
      </c>
      <c r="BJ4" s="4" t="s">
        <v>65</v>
      </c>
      <c r="BK4" s="4" t="s">
        <v>66</v>
      </c>
      <c r="BL4" s="4" t="s">
        <v>63</v>
      </c>
      <c r="BM4" s="4" t="s">
        <v>65</v>
      </c>
      <c r="BN4" s="4" t="s">
        <v>66</v>
      </c>
      <c r="BO4" s="4" t="s">
        <v>63</v>
      </c>
      <c r="BP4" s="4" t="s">
        <v>49</v>
      </c>
      <c r="BQ4" s="4" t="s">
        <v>50</v>
      </c>
      <c r="BR4" s="4" t="s">
        <v>65</v>
      </c>
      <c r="BS4" s="4" t="s">
        <v>66</v>
      </c>
      <c r="BT4" s="4" t="s">
        <v>63</v>
      </c>
      <c r="BU4" s="4" t="s">
        <v>65</v>
      </c>
      <c r="BV4" s="4" t="s">
        <v>66</v>
      </c>
      <c r="BW4" s="4" t="s">
        <v>63</v>
      </c>
      <c r="BX4" s="4" t="s">
        <v>49</v>
      </c>
      <c r="BY4" s="4" t="s">
        <v>50</v>
      </c>
      <c r="BZ4" s="4" t="s">
        <v>65</v>
      </c>
      <c r="CA4" s="4" t="s">
        <v>66</v>
      </c>
      <c r="CB4" s="4" t="s">
        <v>63</v>
      </c>
      <c r="CC4" s="4" t="s">
        <v>65</v>
      </c>
      <c r="CD4" s="4" t="s">
        <v>66</v>
      </c>
      <c r="CE4" s="4" t="s">
        <v>63</v>
      </c>
      <c r="CF4" s="4" t="s">
        <v>49</v>
      </c>
      <c r="CG4" s="4" t="s">
        <v>50</v>
      </c>
      <c r="CH4" s="4" t="s">
        <v>65</v>
      </c>
      <c r="CI4" s="4" t="s">
        <v>66</v>
      </c>
      <c r="CJ4" s="4" t="s">
        <v>63</v>
      </c>
      <c r="CK4" s="4" t="s">
        <v>65</v>
      </c>
      <c r="CL4" s="4" t="s">
        <v>66</v>
      </c>
      <c r="CM4" s="4" t="s">
        <v>63</v>
      </c>
      <c r="CN4" s="4" t="s">
        <v>49</v>
      </c>
      <c r="CO4" s="4" t="s">
        <v>50</v>
      </c>
      <c r="CP4" s="4" t="s">
        <v>65</v>
      </c>
      <c r="CQ4" s="4" t="s">
        <v>66</v>
      </c>
      <c r="CR4" s="4" t="s">
        <v>63</v>
      </c>
      <c r="CS4" s="4" t="s">
        <v>65</v>
      </c>
      <c r="CT4" s="4" t="s">
        <v>66</v>
      </c>
      <c r="CU4" s="4" t="s">
        <v>63</v>
      </c>
      <c r="CV4" s="4" t="s">
        <v>49</v>
      </c>
      <c r="CW4" s="4" t="s">
        <v>50</v>
      </c>
      <c r="CX4" s="4" t="s">
        <v>65</v>
      </c>
      <c r="CY4" s="4" t="s">
        <v>66</v>
      </c>
      <c r="CZ4" s="4" t="s">
        <v>63</v>
      </c>
      <c r="DA4" s="4" t="s">
        <v>65</v>
      </c>
      <c r="DB4" s="4" t="s">
        <v>66</v>
      </c>
      <c r="DC4" s="4" t="s">
        <v>63</v>
      </c>
      <c r="DD4" s="4" t="s">
        <v>49</v>
      </c>
      <c r="DE4" s="4" t="s">
        <v>50</v>
      </c>
      <c r="DF4" s="4" t="s">
        <v>65</v>
      </c>
      <c r="DG4" s="4" t="s">
        <v>66</v>
      </c>
      <c r="DH4" s="4" t="s">
        <v>63</v>
      </c>
      <c r="DI4" s="4" t="s">
        <v>65</v>
      </c>
      <c r="DJ4" s="4" t="s">
        <v>66</v>
      </c>
      <c r="DK4" s="4" t="s">
        <v>63</v>
      </c>
      <c r="DL4" s="4" t="s">
        <v>49</v>
      </c>
      <c r="DM4" s="4" t="s">
        <v>50</v>
      </c>
      <c r="DN4" s="4" t="s">
        <v>65</v>
      </c>
      <c r="DO4" s="4" t="s">
        <v>66</v>
      </c>
      <c r="DP4" s="4" t="s">
        <v>63</v>
      </c>
      <c r="DQ4" s="4" t="s">
        <v>65</v>
      </c>
      <c r="DR4" s="4" t="s">
        <v>66</v>
      </c>
      <c r="DS4" s="4" t="s">
        <v>63</v>
      </c>
      <c r="DT4" s="4" t="s">
        <v>49</v>
      </c>
      <c r="DU4" s="4" t="s">
        <v>50</v>
      </c>
      <c r="DV4" s="4" t="s">
        <v>65</v>
      </c>
      <c r="DW4" s="4" t="s">
        <v>66</v>
      </c>
      <c r="DX4" s="4" t="s">
        <v>63</v>
      </c>
      <c r="DY4" s="4" t="s">
        <v>65</v>
      </c>
      <c r="DZ4" s="4" t="s">
        <v>66</v>
      </c>
      <c r="EA4" s="4" t="s">
        <v>63</v>
      </c>
      <c r="EB4" s="4" t="s">
        <v>49</v>
      </c>
      <c r="EC4" s="4" t="s">
        <v>50</v>
      </c>
      <c r="ED4" s="4" t="s">
        <v>65</v>
      </c>
      <c r="EE4" s="4" t="s">
        <v>66</v>
      </c>
      <c r="EF4" s="4" t="s">
        <v>63</v>
      </c>
      <c r="EG4" s="4" t="s">
        <v>65</v>
      </c>
      <c r="EH4" s="4" t="s">
        <v>66</v>
      </c>
      <c r="EI4" s="4" t="s">
        <v>63</v>
      </c>
      <c r="EJ4" s="4" t="s">
        <v>49</v>
      </c>
      <c r="EK4" s="4" t="s">
        <v>50</v>
      </c>
      <c r="EL4" s="4" t="s">
        <v>65</v>
      </c>
      <c r="EM4" s="4" t="s">
        <v>66</v>
      </c>
      <c r="EN4" s="4" t="s">
        <v>63</v>
      </c>
      <c r="EO4" s="4" t="s">
        <v>65</v>
      </c>
      <c r="EP4" s="4" t="s">
        <v>66</v>
      </c>
      <c r="EQ4" s="4" t="s">
        <v>63</v>
      </c>
      <c r="ER4" s="4" t="s">
        <v>49</v>
      </c>
      <c r="ES4" s="4" t="s">
        <v>50</v>
      </c>
      <c r="ET4" s="4" t="s">
        <v>65</v>
      </c>
      <c r="EU4" s="4" t="s">
        <v>66</v>
      </c>
      <c r="EV4" s="4" t="s">
        <v>63</v>
      </c>
      <c r="EW4" s="4" t="s">
        <v>65</v>
      </c>
      <c r="EX4" s="4" t="s">
        <v>66</v>
      </c>
      <c r="EY4" s="4" t="s">
        <v>63</v>
      </c>
      <c r="EZ4" s="4" t="s">
        <v>49</v>
      </c>
      <c r="FA4" s="4" t="s">
        <v>50</v>
      </c>
      <c r="FB4" s="4" t="s">
        <v>65</v>
      </c>
      <c r="FC4" s="4" t="s">
        <v>66</v>
      </c>
      <c r="FD4" s="4" t="s">
        <v>63</v>
      </c>
      <c r="FE4" s="4" t="s">
        <v>65</v>
      </c>
      <c r="FF4" s="4" t="s">
        <v>66</v>
      </c>
      <c r="FG4" s="4" t="s">
        <v>63</v>
      </c>
      <c r="FH4" s="4" t="s">
        <v>49</v>
      </c>
      <c r="FI4" s="4" t="s">
        <v>50</v>
      </c>
      <c r="FJ4" s="4" t="s">
        <v>65</v>
      </c>
      <c r="FK4" s="4" t="s">
        <v>66</v>
      </c>
      <c r="FL4" s="4" t="s">
        <v>63</v>
      </c>
      <c r="FM4" s="4" t="s">
        <v>65</v>
      </c>
      <c r="FN4" s="4" t="s">
        <v>66</v>
      </c>
      <c r="FO4" s="4" t="s">
        <v>63</v>
      </c>
      <c r="FP4" s="4" t="s">
        <v>49</v>
      </c>
      <c r="FQ4" s="4" t="s">
        <v>50</v>
      </c>
      <c r="FR4" s="4" t="s">
        <v>65</v>
      </c>
      <c r="FS4" s="4" t="s">
        <v>66</v>
      </c>
      <c r="FT4" s="4" t="s">
        <v>63</v>
      </c>
      <c r="FU4" s="4" t="s">
        <v>65</v>
      </c>
      <c r="FV4" s="4" t="s">
        <v>66</v>
      </c>
      <c r="FW4" s="4" t="s">
        <v>63</v>
      </c>
      <c r="FX4" s="4" t="s">
        <v>49</v>
      </c>
      <c r="FY4" s="4" t="s">
        <v>50</v>
      </c>
      <c r="FZ4" s="4" t="s">
        <v>65</v>
      </c>
      <c r="GA4" s="4" t="s">
        <v>66</v>
      </c>
      <c r="GB4" s="4" t="s">
        <v>63</v>
      </c>
      <c r="GC4" s="4" t="s">
        <v>65</v>
      </c>
      <c r="GD4" s="4" t="s">
        <v>66</v>
      </c>
      <c r="GE4" s="4" t="s">
        <v>63</v>
      </c>
      <c r="GF4" s="4" t="s">
        <v>49</v>
      </c>
      <c r="GG4" s="4" t="s">
        <v>50</v>
      </c>
      <c r="GH4" s="4" t="s">
        <v>65</v>
      </c>
      <c r="GI4" s="4" t="s">
        <v>66</v>
      </c>
      <c r="GJ4" s="4" t="s">
        <v>63</v>
      </c>
      <c r="GK4" s="4" t="s">
        <v>65</v>
      </c>
      <c r="GL4" s="4" t="s">
        <v>66</v>
      </c>
      <c r="GM4" s="4" t="s">
        <v>63</v>
      </c>
      <c r="GN4" s="4" t="s">
        <v>49</v>
      </c>
      <c r="GO4" s="4" t="s">
        <v>50</v>
      </c>
      <c r="GP4" s="4" t="s">
        <v>65</v>
      </c>
      <c r="GQ4" s="4" t="s">
        <v>66</v>
      </c>
      <c r="GR4" s="4" t="s">
        <v>63</v>
      </c>
      <c r="GS4" s="4" t="s">
        <v>65</v>
      </c>
      <c r="GT4" s="4" t="s">
        <v>66</v>
      </c>
      <c r="GU4" s="4" t="s">
        <v>63</v>
      </c>
      <c r="GV4" s="4" t="s">
        <v>49</v>
      </c>
      <c r="GW4" s="4" t="s">
        <v>50</v>
      </c>
      <c r="GX4" s="4" t="s">
        <v>65</v>
      </c>
      <c r="GY4" s="4" t="s">
        <v>66</v>
      </c>
      <c r="GZ4" s="4" t="s">
        <v>63</v>
      </c>
      <c r="HA4" s="4" t="s">
        <v>65</v>
      </c>
      <c r="HB4" s="4" t="s">
        <v>66</v>
      </c>
      <c r="HC4" s="4" t="s">
        <v>63</v>
      </c>
      <c r="HD4" s="4" t="s">
        <v>49</v>
      </c>
      <c r="HE4" s="4" t="s">
        <v>50</v>
      </c>
      <c r="HF4" s="4" t="s">
        <v>65</v>
      </c>
      <c r="HG4" s="4" t="s">
        <v>66</v>
      </c>
      <c r="HH4" s="4" t="s">
        <v>63</v>
      </c>
      <c r="HI4" s="4" t="s">
        <v>65</v>
      </c>
      <c r="HJ4" s="4" t="s">
        <v>66</v>
      </c>
      <c r="HK4" s="4" t="s">
        <v>63</v>
      </c>
      <c r="HL4" s="4" t="s">
        <v>49</v>
      </c>
      <c r="HM4" s="4" t="s">
        <v>50</v>
      </c>
      <c r="HN4" s="4" t="s">
        <v>65</v>
      </c>
      <c r="HO4" s="4" t="s">
        <v>66</v>
      </c>
      <c r="HP4" s="4" t="s">
        <v>63</v>
      </c>
      <c r="HQ4" s="4" t="s">
        <v>65</v>
      </c>
      <c r="HR4" s="4" t="s">
        <v>66</v>
      </c>
      <c r="HS4" s="4" t="s">
        <v>63</v>
      </c>
      <c r="HT4" s="4" t="s">
        <v>49</v>
      </c>
      <c r="HU4" s="4" t="s">
        <v>50</v>
      </c>
      <c r="HV4" s="4" t="s">
        <v>65</v>
      </c>
      <c r="HW4" s="4" t="s">
        <v>66</v>
      </c>
      <c r="HX4" s="4" t="s">
        <v>63</v>
      </c>
      <c r="HY4" s="4" t="s">
        <v>65</v>
      </c>
      <c r="HZ4" s="4" t="s">
        <v>66</v>
      </c>
      <c r="IA4" s="4" t="s">
        <v>63</v>
      </c>
      <c r="IB4" s="4" t="s">
        <v>49</v>
      </c>
      <c r="IC4" s="4" t="s">
        <v>50</v>
      </c>
      <c r="ID4" s="4" t="s">
        <v>65</v>
      </c>
      <c r="IE4" s="4" t="s">
        <v>66</v>
      </c>
      <c r="IF4" s="4" t="s">
        <v>63</v>
      </c>
      <c r="IG4" s="4" t="s">
        <v>65</v>
      </c>
      <c r="IH4" s="4" t="s">
        <v>66</v>
      </c>
      <c r="II4" s="4" t="s">
        <v>63</v>
      </c>
      <c r="IJ4" s="4" t="s">
        <v>49</v>
      </c>
      <c r="IK4" s="4" t="s">
        <v>50</v>
      </c>
      <c r="IL4" s="4" t="s">
        <v>65</v>
      </c>
      <c r="IM4" s="4" t="s">
        <v>66</v>
      </c>
      <c r="IN4" s="4" t="s">
        <v>63</v>
      </c>
      <c r="IO4" s="4" t="s">
        <v>65</v>
      </c>
      <c r="IP4" s="4" t="s">
        <v>66</v>
      </c>
      <c r="IQ4" s="4" t="s">
        <v>63</v>
      </c>
      <c r="IR4" s="4" t="s">
        <v>49</v>
      </c>
      <c r="IS4" s="4" t="s">
        <v>50</v>
      </c>
      <c r="IT4" s="4" t="s">
        <v>65</v>
      </c>
      <c r="IU4" s="4" t="s">
        <v>66</v>
      </c>
      <c r="IV4" s="4" t="s">
        <v>63</v>
      </c>
      <c r="IW4" s="4" t="s">
        <v>65</v>
      </c>
      <c r="IX4" s="4" t="s">
        <v>66</v>
      </c>
      <c r="IY4" s="4" t="s">
        <v>63</v>
      </c>
      <c r="IZ4" s="4" t="s">
        <v>49</v>
      </c>
      <c r="JA4" s="4" t="s">
        <v>50</v>
      </c>
      <c r="JB4" s="4" t="s">
        <v>65</v>
      </c>
      <c r="JC4" s="4" t="s">
        <v>66</v>
      </c>
      <c r="JD4" s="4" t="s">
        <v>63</v>
      </c>
      <c r="JE4" s="4" t="s">
        <v>65</v>
      </c>
      <c r="JF4" s="4" t="s">
        <v>66</v>
      </c>
      <c r="JG4" s="4" t="s">
        <v>63</v>
      </c>
      <c r="JH4" s="4" t="s">
        <v>49</v>
      </c>
      <c r="JI4" s="4" t="s">
        <v>50</v>
      </c>
      <c r="JJ4" s="4" t="s">
        <v>65</v>
      </c>
      <c r="JK4" s="4" t="s">
        <v>66</v>
      </c>
      <c r="JL4" s="4" t="s">
        <v>63</v>
      </c>
      <c r="JM4" s="4" t="s">
        <v>65</v>
      </c>
      <c r="JN4" s="4" t="s">
        <v>66</v>
      </c>
      <c r="JO4" s="4" t="s">
        <v>63</v>
      </c>
      <c r="JP4" s="4" t="s">
        <v>49</v>
      </c>
      <c r="JQ4" s="4" t="s">
        <v>50</v>
      </c>
      <c r="JR4" s="4" t="s">
        <v>65</v>
      </c>
      <c r="JS4" s="4" t="s">
        <v>66</v>
      </c>
      <c r="JT4" s="4" t="s">
        <v>63</v>
      </c>
      <c r="JU4" s="4" t="s">
        <v>65</v>
      </c>
      <c r="JV4" s="4" t="s">
        <v>66</v>
      </c>
      <c r="JW4" s="4" t="s">
        <v>63</v>
      </c>
      <c r="JX4" s="4" t="s">
        <v>49</v>
      </c>
      <c r="JY4" s="4" t="s">
        <v>50</v>
      </c>
      <c r="JZ4" s="4" t="s">
        <v>65</v>
      </c>
      <c r="KA4" s="4" t="s">
        <v>66</v>
      </c>
      <c r="KB4" s="4" t="s">
        <v>63</v>
      </c>
      <c r="KC4" s="4" t="s">
        <v>65</v>
      </c>
      <c r="KD4" s="4" t="s">
        <v>66</v>
      </c>
      <c r="KE4" s="4" t="s">
        <v>63</v>
      </c>
      <c r="KF4" s="4" t="s">
        <v>49</v>
      </c>
      <c r="KG4" s="4" t="s">
        <v>50</v>
      </c>
      <c r="KH4" s="4" t="s">
        <v>65</v>
      </c>
      <c r="KI4" s="4" t="s">
        <v>66</v>
      </c>
      <c r="KJ4" s="4" t="s">
        <v>63</v>
      </c>
      <c r="KK4" s="4" t="s">
        <v>65</v>
      </c>
      <c r="KL4" s="4" t="s">
        <v>66</v>
      </c>
      <c r="KM4" s="4" t="s">
        <v>63</v>
      </c>
      <c r="KN4" s="4" t="s">
        <v>49</v>
      </c>
      <c r="KO4" s="4" t="s">
        <v>50</v>
      </c>
      <c r="KP4" s="4" t="s">
        <v>65</v>
      </c>
      <c r="KQ4" s="4" t="s">
        <v>66</v>
      </c>
      <c r="KR4" s="4" t="s">
        <v>63</v>
      </c>
      <c r="KS4" s="4" t="s">
        <v>65</v>
      </c>
      <c r="KT4" s="4" t="s">
        <v>66</v>
      </c>
      <c r="KU4" s="4" t="s">
        <v>63</v>
      </c>
      <c r="KV4" s="4" t="s">
        <v>49</v>
      </c>
      <c r="KW4" s="4" t="s">
        <v>50</v>
      </c>
    </row>
    <row r="5">
      <c r="A5" s="10" t="s">
        <v>67</v>
      </c>
      <c r="B5" s="11">
        <v>1171537</v>
      </c>
      <c r="C5" s="11">
        <f>=ROUNDDOWN(30.9943542583813,0)</f>
      </c>
      <c r="D5" s="11">
        <v>368567</v>
      </c>
      <c r="E5" s="12">
        <v>0.9051</v>
      </c>
      <c r="F5" s="11"/>
      <c r="G5" s="11">
        <f>=ROUNDDOWN({0},0)</f>
      </c>
      <c r="H5" s="11"/>
      <c r="I5" s="12">
        <v>0.9474</v>
      </c>
      <c r="J5" s="11">
        <v>48308</v>
      </c>
      <c r="K5" s="13">
        <v>2466076.43</v>
      </c>
      <c r="L5" s="11">
        <v>2488</v>
      </c>
      <c r="M5" s="14">
        <v>991.19</v>
      </c>
      <c r="N5" s="11">
        <v>91674</v>
      </c>
      <c r="O5" s="13">
        <v>3691990.12</v>
      </c>
      <c r="P5" s="11">
        <v>2020</v>
      </c>
      <c r="Q5" s="14">
        <v>1827.72</v>
      </c>
      <c r="R5" s="12">
        <v>-0.473</v>
      </c>
      <c r="S5" s="12">
        <v>-0.332</v>
      </c>
      <c r="T5" s="12">
        <v>0.2317</v>
      </c>
      <c r="U5" s="12">
        <v>-0.4577</v>
      </c>
      <c r="V5" s="11">
        <v>12828</v>
      </c>
      <c r="W5" s="13">
        <v>600145.49</v>
      </c>
      <c r="X5" s="11">
        <v>2189</v>
      </c>
      <c r="Y5" s="11">
        <v>18428</v>
      </c>
      <c r="Z5" s="13">
        <v>826967.09</v>
      </c>
      <c r="AA5" s="11">
        <v>1635</v>
      </c>
      <c r="AB5" s="12">
        <v>-0.3039</v>
      </c>
      <c r="AC5" s="12">
        <v>-0.2743</v>
      </c>
      <c r="AD5" s="11">
        <v>4675</v>
      </c>
      <c r="AE5" s="13">
        <v>306347.7</v>
      </c>
      <c r="AF5" s="11">
        <v>2175</v>
      </c>
      <c r="AG5" s="11">
        <v>7468</v>
      </c>
      <c r="AH5" s="13">
        <v>351007.1</v>
      </c>
      <c r="AI5" s="11">
        <v>1763</v>
      </c>
      <c r="AJ5" s="12">
        <v>-0.374</v>
      </c>
      <c r="AK5" s="12">
        <v>-0.1272</v>
      </c>
      <c r="AL5" s="11">
        <v>9164</v>
      </c>
      <c r="AM5" s="13">
        <v>366962</v>
      </c>
      <c r="AN5" s="11">
        <v>2063</v>
      </c>
      <c r="AO5" s="11">
        <v>10782</v>
      </c>
      <c r="AP5" s="13">
        <v>412017.67</v>
      </c>
      <c r="AQ5" s="11">
        <v>1770</v>
      </c>
      <c r="AR5" s="12">
        <v>-0.1501</v>
      </c>
      <c r="AS5" s="12">
        <v>-0.1094</v>
      </c>
      <c r="AT5" s="11">
        <v>5187</v>
      </c>
      <c r="AU5" s="13">
        <v>284608</v>
      </c>
      <c r="AV5" s="11">
        <v>1935</v>
      </c>
      <c r="AW5" s="11">
        <v>9309</v>
      </c>
      <c r="AX5" s="13">
        <v>515281.93</v>
      </c>
      <c r="AY5" s="11">
        <v>1588</v>
      </c>
      <c r="AZ5" s="12">
        <v>-0.4428</v>
      </c>
      <c r="BA5" s="12">
        <v>-0.4477</v>
      </c>
      <c r="BB5" s="11">
        <v>2736</v>
      </c>
      <c r="BC5" s="13">
        <v>204752.03</v>
      </c>
      <c r="BD5" s="11">
        <v>1853</v>
      </c>
      <c r="BE5" s="11">
        <v>3516</v>
      </c>
      <c r="BF5" s="13">
        <v>229258.25</v>
      </c>
      <c r="BG5" s="11">
        <v>1782</v>
      </c>
      <c r="BH5" s="12">
        <v>-0.2218</v>
      </c>
      <c r="BI5" s="12">
        <v>-0.1069</v>
      </c>
      <c r="BJ5" s="11">
        <v>2083</v>
      </c>
      <c r="BK5" s="13">
        <v>89005.65</v>
      </c>
      <c r="BL5" s="11">
        <v>675</v>
      </c>
      <c r="BM5" s="11">
        <v>6425</v>
      </c>
      <c r="BN5" s="13">
        <v>312301.59</v>
      </c>
      <c r="BO5" s="11">
        <v>1551</v>
      </c>
      <c r="BP5" s="12">
        <v>-0.6758</v>
      </c>
      <c r="BQ5" s="12">
        <v>-0.715</v>
      </c>
      <c r="BR5" s="11">
        <v>1663</v>
      </c>
      <c r="BS5" s="13">
        <v>121514.2</v>
      </c>
      <c r="BT5" s="11">
        <v>2175</v>
      </c>
      <c r="BU5" s="11">
        <v>1848</v>
      </c>
      <c r="BV5" s="13">
        <v>119921.77</v>
      </c>
      <c r="BW5" s="11">
        <v>1622</v>
      </c>
      <c r="BX5" s="12">
        <v>-0.1001</v>
      </c>
      <c r="BY5" s="12">
        <v>0.0133</v>
      </c>
      <c r="BZ5" s="11">
        <v>3675</v>
      </c>
      <c r="CA5" s="13">
        <v>182998.86</v>
      </c>
      <c r="CB5" s="11">
        <v>1918</v>
      </c>
      <c r="CC5" s="11">
        <v>5200</v>
      </c>
      <c r="CD5" s="13">
        <v>257925.38</v>
      </c>
      <c r="CE5" s="11">
        <v>1680</v>
      </c>
      <c r="CF5" s="12">
        <v>-0.2933</v>
      </c>
      <c r="CG5" s="12">
        <v>-0.2905</v>
      </c>
      <c r="CH5" s="11">
        <v>292</v>
      </c>
      <c r="CI5" s="13">
        <v>18244.88</v>
      </c>
      <c r="CJ5" s="11">
        <v>595</v>
      </c>
      <c r="CK5" s="11">
        <v>114</v>
      </c>
      <c r="CL5" s="13">
        <v>6450.63</v>
      </c>
      <c r="CM5" s="11">
        <v>610</v>
      </c>
      <c r="CN5" s="12">
        <v>1.5614</v>
      </c>
      <c r="CO5" s="12">
        <v>1.8284</v>
      </c>
      <c r="CP5" s="11">
        <v>2434</v>
      </c>
      <c r="CQ5" s="13">
        <v>102826.85</v>
      </c>
      <c r="CR5" s="11">
        <v>2159</v>
      </c>
      <c r="CS5" s="11">
        <v>2200</v>
      </c>
      <c r="CT5" s="13">
        <v>113140.53</v>
      </c>
      <c r="CU5" s="11">
        <v>1652</v>
      </c>
      <c r="CV5" s="12">
        <v>0.1064</v>
      </c>
      <c r="CW5" s="12">
        <v>-0.0912</v>
      </c>
      <c r="CX5" s="11">
        <v>386</v>
      </c>
      <c r="CY5" s="13">
        <v>18565.77</v>
      </c>
      <c r="CZ5" s="11">
        <v>1509</v>
      </c>
      <c r="DA5" s="11">
        <v>846</v>
      </c>
      <c r="DB5" s="13">
        <v>27452.29</v>
      </c>
      <c r="DC5" s="11">
        <v>480</v>
      </c>
      <c r="DD5" s="12">
        <v>-0.5437</v>
      </c>
      <c r="DE5" s="12">
        <v>-0.3237</v>
      </c>
      <c r="DF5" s="11">
        <v>1086</v>
      </c>
      <c r="DG5" s="13">
        <v>62650.25</v>
      </c>
      <c r="DH5" s="11">
        <v>1490</v>
      </c>
      <c r="DI5" s="11">
        <v>909</v>
      </c>
      <c r="DJ5" s="13">
        <v>52488.81</v>
      </c>
      <c r="DK5" s="11">
        <v>1665</v>
      </c>
      <c r="DL5" s="12">
        <v>0.1947</v>
      </c>
      <c r="DM5" s="12">
        <v>0.1936</v>
      </c>
      <c r="DN5" s="11">
        <v>643</v>
      </c>
      <c r="DO5" s="13">
        <v>33064.76</v>
      </c>
      <c r="DP5" s="11">
        <v>2245</v>
      </c>
      <c r="DQ5" s="11">
        <v>336</v>
      </c>
      <c r="DR5" s="13">
        <v>19393.57</v>
      </c>
      <c r="DS5" s="11">
        <v>1882</v>
      </c>
      <c r="DT5" s="12">
        <v>0.9137</v>
      </c>
      <c r="DU5" s="12">
        <v>0.7049</v>
      </c>
      <c r="DV5" s="11">
        <v>61</v>
      </c>
      <c r="DW5" s="13">
        <v>3324.89</v>
      </c>
      <c r="DX5" s="11">
        <v>294</v>
      </c>
      <c r="DY5" s="11">
        <v>109</v>
      </c>
      <c r="DZ5" s="13">
        <v>4721.58</v>
      </c>
      <c r="EA5" s="11">
        <v>161</v>
      </c>
      <c r="EB5" s="12">
        <v>-0.4404</v>
      </c>
      <c r="EC5" s="12">
        <v>-0.2958</v>
      </c>
      <c r="ED5" s="11">
        <v>27</v>
      </c>
      <c r="EE5" s="13">
        <v>2146.3</v>
      </c>
      <c r="EF5" s="11">
        <v>192</v>
      </c>
      <c r="EG5" s="11">
        <v>59</v>
      </c>
      <c r="EH5" s="13">
        <v>4063.06</v>
      </c>
      <c r="EI5" s="11">
        <v>249</v>
      </c>
      <c r="EJ5" s="12">
        <v>-0.5424</v>
      </c>
      <c r="EK5" s="12">
        <v>-0.4718</v>
      </c>
      <c r="EL5" s="11"/>
      <c r="EM5" s="13"/>
      <c r="EN5" s="11"/>
      <c r="EO5" s="11"/>
      <c r="EP5" s="13"/>
      <c r="EQ5" s="11"/>
      <c r="ER5" s="12"/>
      <c r="ES5" s="12"/>
      <c r="ET5" s="11">
        <v>189</v>
      </c>
      <c r="EU5" s="13">
        <v>9269.56</v>
      </c>
      <c r="EV5" s="11">
        <v>1919</v>
      </c>
      <c r="EW5" s="11"/>
      <c r="EX5" s="13"/>
      <c r="EY5" s="11"/>
      <c r="EZ5" s="12"/>
      <c r="FA5" s="12"/>
      <c r="FB5" s="11">
        <v>64</v>
      </c>
      <c r="FC5" s="13">
        <v>5999.68</v>
      </c>
      <c r="FD5" s="11">
        <v>569</v>
      </c>
      <c r="FE5" s="11">
        <v>76</v>
      </c>
      <c r="FF5" s="13">
        <v>4942.99</v>
      </c>
      <c r="FG5" s="11">
        <v>437</v>
      </c>
      <c r="FH5" s="12">
        <v>-0.1579</v>
      </c>
      <c r="FI5" s="12">
        <v>0.2138</v>
      </c>
      <c r="FJ5" s="11">
        <v>89</v>
      </c>
      <c r="FK5" s="13">
        <v>13824.83</v>
      </c>
      <c r="FL5" s="11">
        <v>67</v>
      </c>
      <c r="FM5" s="11">
        <v>14</v>
      </c>
      <c r="FN5" s="13">
        <v>2490.36</v>
      </c>
      <c r="FO5" s="11">
        <v>71</v>
      </c>
      <c r="FP5" s="12">
        <v>5.3571</v>
      </c>
      <c r="FQ5" s="12">
        <v>4.5513</v>
      </c>
      <c r="FR5" s="11">
        <v>392</v>
      </c>
      <c r="FS5" s="13">
        <v>9687.8</v>
      </c>
      <c r="FT5" s="11">
        <v>62</v>
      </c>
      <c r="FU5" s="11">
        <v>499</v>
      </c>
      <c r="FV5" s="13">
        <v>17079.04</v>
      </c>
      <c r="FW5" s="11">
        <v>328</v>
      </c>
      <c r="FX5" s="12">
        <v>-0.2144</v>
      </c>
      <c r="FY5" s="12">
        <v>-0.4328</v>
      </c>
      <c r="FZ5" s="11">
        <v>184</v>
      </c>
      <c r="GA5" s="13">
        <v>10838.27</v>
      </c>
      <c r="GB5" s="11">
        <v>970</v>
      </c>
      <c r="GC5" s="11">
        <v>81</v>
      </c>
      <c r="GD5" s="13">
        <v>4777.87</v>
      </c>
      <c r="GE5" s="11">
        <v>534</v>
      </c>
      <c r="GF5" s="12">
        <v>1.2716</v>
      </c>
      <c r="GG5" s="12">
        <v>1.2684</v>
      </c>
      <c r="GH5" s="11">
        <v>16</v>
      </c>
      <c r="GI5" s="13">
        <v>1272.85</v>
      </c>
      <c r="GJ5" s="11">
        <v>373</v>
      </c>
      <c r="GK5" s="11">
        <v>23</v>
      </c>
      <c r="GL5" s="13">
        <v>1695.88</v>
      </c>
      <c r="GM5" s="11">
        <v>292</v>
      </c>
      <c r="GN5" s="12">
        <v>-0.3043</v>
      </c>
      <c r="GO5" s="12">
        <v>-0.2494</v>
      </c>
      <c r="GP5" s="11">
        <v>12</v>
      </c>
      <c r="GQ5" s="13">
        <v>860.66</v>
      </c>
      <c r="GR5" s="11">
        <v>1358</v>
      </c>
      <c r="GS5" s="11">
        <v>7</v>
      </c>
      <c r="GT5" s="13">
        <v>491.79</v>
      </c>
      <c r="GU5" s="11">
        <v>835</v>
      </c>
      <c r="GV5" s="12">
        <v>0.7143</v>
      </c>
      <c r="GW5" s="12">
        <v>0.7501</v>
      </c>
      <c r="GX5" s="11">
        <v>19</v>
      </c>
      <c r="GY5" s="13">
        <v>1594.35</v>
      </c>
      <c r="GZ5" s="11">
        <v>427</v>
      </c>
      <c r="HA5" s="11">
        <v>14</v>
      </c>
      <c r="HB5" s="13">
        <v>689.97</v>
      </c>
      <c r="HC5" s="11">
        <v>364</v>
      </c>
      <c r="HD5" s="12">
        <v>0.3571</v>
      </c>
      <c r="HE5" s="12">
        <v>1.3108</v>
      </c>
      <c r="HF5" s="11">
        <v>72</v>
      </c>
      <c r="HG5" s="13">
        <v>4686.63</v>
      </c>
      <c r="HH5" s="11">
        <v>216</v>
      </c>
      <c r="HI5" s="11">
        <v>195</v>
      </c>
      <c r="HJ5" s="13">
        <v>12693.95</v>
      </c>
      <c r="HK5" s="11">
        <v>278</v>
      </c>
      <c r="HL5" s="12">
        <v>-0.6308</v>
      </c>
      <c r="HM5" s="12">
        <v>-0.6308</v>
      </c>
      <c r="HN5" s="11">
        <v>173</v>
      </c>
      <c r="HO5" s="13">
        <v>5360.05</v>
      </c>
      <c r="HP5" s="11">
        <v>1271</v>
      </c>
      <c r="HQ5" s="11"/>
      <c r="HR5" s="13"/>
      <c r="HS5" s="11">
        <v>258</v>
      </c>
      <c r="HT5" s="12"/>
      <c r="HU5" s="12"/>
      <c r="HV5" s="11">
        <v>121</v>
      </c>
      <c r="HW5" s="13">
        <v>3741.95</v>
      </c>
      <c r="HX5" s="11"/>
      <c r="HY5" s="11">
        <v>2</v>
      </c>
      <c r="HZ5" s="13">
        <v>43.94</v>
      </c>
      <c r="IA5" s="11"/>
      <c r="IB5" s="12">
        <v>59.5</v>
      </c>
      <c r="IC5" s="12">
        <v>84.1604</v>
      </c>
      <c r="ID5" s="11">
        <v>1</v>
      </c>
      <c r="IE5" s="13">
        <v>115.83</v>
      </c>
      <c r="IF5" s="11">
        <v>178</v>
      </c>
      <c r="IG5" s="11">
        <v>9</v>
      </c>
      <c r="IH5" s="13">
        <v>799.87</v>
      </c>
      <c r="II5" s="11">
        <v>187</v>
      </c>
      <c r="IJ5" s="12">
        <v>-0.8889</v>
      </c>
      <c r="IK5" s="12">
        <v>-0.8552</v>
      </c>
      <c r="IL5" s="11">
        <v>13</v>
      </c>
      <c r="IM5" s="13">
        <v>589.63</v>
      </c>
      <c r="IN5" s="11">
        <v>260</v>
      </c>
      <c r="IO5" s="11">
        <v>5</v>
      </c>
      <c r="IP5" s="13">
        <v>430.47</v>
      </c>
      <c r="IQ5" s="11">
        <v>56</v>
      </c>
      <c r="IR5" s="12">
        <v>1.6</v>
      </c>
      <c r="IS5" s="12">
        <v>0.3697</v>
      </c>
      <c r="IT5" s="11">
        <v>23</v>
      </c>
      <c r="IU5" s="13">
        <v>1076.71</v>
      </c>
      <c r="IV5" s="11">
        <v>958</v>
      </c>
      <c r="IW5" s="11">
        <v>29</v>
      </c>
      <c r="IX5" s="13">
        <v>1827</v>
      </c>
      <c r="IY5" s="11">
        <v>607</v>
      </c>
      <c r="IZ5" s="12">
        <v>-0.2069</v>
      </c>
      <c r="JA5" s="12">
        <v>-0.4107</v>
      </c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>
        <v>17</v>
      </c>
      <c r="JX5" s="12"/>
      <c r="JY5" s="12"/>
      <c r="JZ5" s="11"/>
      <c r="KA5" s="13"/>
      <c r="KB5" s="11"/>
      <c r="KC5" s="11">
        <v>23085</v>
      </c>
      <c r="KD5" s="13">
        <v>386790.9</v>
      </c>
      <c r="KE5" s="11"/>
      <c r="KF5" s="12"/>
      <c r="KG5" s="12"/>
      <c r="KH5" s="11"/>
      <c r="KI5" s="13"/>
      <c r="KJ5" s="11"/>
      <c r="KK5" s="11">
        <v>86</v>
      </c>
      <c r="KL5" s="13">
        <v>4844.84</v>
      </c>
      <c r="KM5" s="11"/>
      <c r="KN5" s="12"/>
      <c r="KO5" s="12"/>
      <c r="KP5" s="11"/>
      <c r="KQ5" s="13"/>
      <c r="KR5" s="11">
        <v>5</v>
      </c>
      <c r="KS5" s="11"/>
      <c r="KT5" s="13"/>
      <c r="KU5" s="11"/>
      <c r="KV5" s="12"/>
      <c r="KW5" s="12"/>
    </row>
    <row r="6">
      <c r="A6" s="10" t="s">
        <v>68</v>
      </c>
      <c r="B6" s="11">
        <v>24059</v>
      </c>
      <c r="C6" s="11">
        <f>=ROUNDDOWN(59.6110009910803,0)</f>
      </c>
      <c r="D6" s="11">
        <v>5990</v>
      </c>
      <c r="E6" s="12">
        <v>0.2266</v>
      </c>
      <c r="F6" s="11"/>
      <c r="G6" s="11">
        <f>=ROUNDDOWN({0},0)</f>
      </c>
      <c r="H6" s="11"/>
      <c r="I6" s="12"/>
      <c r="J6" s="11">
        <v>137</v>
      </c>
      <c r="K6" s="13">
        <v>2310.65</v>
      </c>
      <c r="L6" s="11">
        <v>69</v>
      </c>
      <c r="M6" s="14">
        <v>33.49</v>
      </c>
      <c r="N6" s="11">
        <v>521</v>
      </c>
      <c r="O6" s="13">
        <v>8216.67</v>
      </c>
      <c r="P6" s="11">
        <v>411</v>
      </c>
      <c r="Q6" s="14">
        <v>19.99</v>
      </c>
      <c r="R6" s="12">
        <v>-0.737</v>
      </c>
      <c r="S6" s="12">
        <v>-0.7188</v>
      </c>
      <c r="T6" s="12">
        <v>-0.8321</v>
      </c>
      <c r="U6" s="12">
        <v>0.6753</v>
      </c>
      <c r="V6" s="11">
        <v>3</v>
      </c>
      <c r="W6" s="13">
        <v>45</v>
      </c>
      <c r="X6" s="11">
        <v>61</v>
      </c>
      <c r="Y6" s="11">
        <v>53</v>
      </c>
      <c r="Z6" s="13">
        <v>953.25</v>
      </c>
      <c r="AA6" s="11">
        <v>203</v>
      </c>
      <c r="AB6" s="12">
        <v>-0.9434</v>
      </c>
      <c r="AC6" s="12">
        <v>-0.9528</v>
      </c>
      <c r="AD6" s="11">
        <v>3</v>
      </c>
      <c r="AE6" s="13">
        <v>72.8</v>
      </c>
      <c r="AF6" s="11">
        <v>53</v>
      </c>
      <c r="AG6" s="11">
        <v>6</v>
      </c>
      <c r="AH6" s="13">
        <v>114.01</v>
      </c>
      <c r="AI6" s="11">
        <v>74</v>
      </c>
      <c r="AJ6" s="12">
        <v>-0.5</v>
      </c>
      <c r="AK6" s="12">
        <v>-0.3615</v>
      </c>
      <c r="AL6" s="11">
        <v>13</v>
      </c>
      <c r="AM6" s="13">
        <v>267.56</v>
      </c>
      <c r="AN6" s="11">
        <v>29</v>
      </c>
      <c r="AO6" s="11"/>
      <c r="AP6" s="13"/>
      <c r="AQ6" s="11">
        <v>8</v>
      </c>
      <c r="AR6" s="12"/>
      <c r="AS6" s="12"/>
      <c r="AT6" s="11">
        <v>57</v>
      </c>
      <c r="AU6" s="13">
        <v>838.03</v>
      </c>
      <c r="AV6" s="11">
        <v>69</v>
      </c>
      <c r="AW6" s="11">
        <v>294</v>
      </c>
      <c r="AX6" s="13">
        <v>4300.81</v>
      </c>
      <c r="AY6" s="11">
        <v>411</v>
      </c>
      <c r="AZ6" s="12">
        <v>-0.8061</v>
      </c>
      <c r="BA6" s="12">
        <v>-0.8051</v>
      </c>
      <c r="BB6" s="11"/>
      <c r="BC6" s="13"/>
      <c r="BD6" s="11"/>
      <c r="BE6" s="11">
        <v>9</v>
      </c>
      <c r="BF6" s="13">
        <v>154.73</v>
      </c>
      <c r="BG6" s="11">
        <v>74</v>
      </c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>
        <v>1</v>
      </c>
      <c r="BU6" s="11"/>
      <c r="BV6" s="13"/>
      <c r="BW6" s="11"/>
      <c r="BX6" s="12"/>
      <c r="BY6" s="12"/>
      <c r="BZ6" s="11">
        <v>46</v>
      </c>
      <c r="CA6" s="13">
        <v>802.47</v>
      </c>
      <c r="CB6" s="11">
        <v>29</v>
      </c>
      <c r="CC6" s="11">
        <v>159</v>
      </c>
      <c r="CD6" s="13">
        <v>2693.87</v>
      </c>
      <c r="CE6" s="11">
        <v>47</v>
      </c>
      <c r="CF6" s="12">
        <v>-0.7107</v>
      </c>
      <c r="CG6" s="12">
        <v>-0.7021</v>
      </c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>
        <v>47</v>
      </c>
      <c r="CS6" s="11"/>
      <c r="CT6" s="13"/>
      <c r="CU6" s="11">
        <v>56</v>
      </c>
      <c r="CV6" s="12"/>
      <c r="CW6" s="12"/>
      <c r="CX6" s="11"/>
      <c r="CY6" s="13"/>
      <c r="CZ6" s="11">
        <v>63</v>
      </c>
      <c r="DA6" s="11"/>
      <c r="DB6" s="13"/>
      <c r="DC6" s="11">
        <v>61</v>
      </c>
      <c r="DD6" s="12"/>
      <c r="DE6" s="12"/>
      <c r="DF6" s="11">
        <v>14</v>
      </c>
      <c r="DG6" s="13">
        <v>262.55</v>
      </c>
      <c r="DH6" s="11">
        <v>47</v>
      </c>
      <c r="DI6" s="11"/>
      <c r="DJ6" s="13"/>
      <c r="DK6" s="11"/>
      <c r="DL6" s="12"/>
      <c r="DM6" s="12"/>
      <c r="DN6" s="11"/>
      <c r="DO6" s="13"/>
      <c r="DP6" s="11">
        <v>1</v>
      </c>
      <c r="DQ6" s="11"/>
      <c r="DR6" s="13"/>
      <c r="DS6" s="11">
        <v>3</v>
      </c>
      <c r="DT6" s="12"/>
      <c r="DU6" s="12"/>
      <c r="DV6" s="11">
        <v>1</v>
      </c>
      <c r="DW6" s="13">
        <v>22.24</v>
      </c>
      <c r="DX6" s="11">
        <v>8</v>
      </c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>
        <v>65</v>
      </c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>
        <v>1</v>
      </c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>
        <v>1</v>
      </c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>
        <v>1</v>
      </c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>
        <v>23</v>
      </c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</row>
    <row r="7">
      <c r="A7" s="10" t="s">
        <v>69</v>
      </c>
      <c r="B7" s="11">
        <v>17927</v>
      </c>
      <c r="C7" s="11">
        <f>=ROUNDDOWN(16.9330310758477,0)</f>
      </c>
      <c r="D7" s="11">
        <v>6554</v>
      </c>
      <c r="E7" s="12">
        <v>0.8534</v>
      </c>
      <c r="F7" s="11"/>
      <c r="G7" s="11">
        <f>=ROUNDDOWN({0},0)</f>
      </c>
      <c r="H7" s="11"/>
      <c r="I7" s="12"/>
      <c r="J7" s="11">
        <v>2002</v>
      </c>
      <c r="K7" s="13">
        <v>116023.49</v>
      </c>
      <c r="L7" s="11">
        <v>124</v>
      </c>
      <c r="M7" s="14">
        <v>935.67</v>
      </c>
      <c r="N7" s="11">
        <v>2627</v>
      </c>
      <c r="O7" s="13">
        <v>138399.5</v>
      </c>
      <c r="P7" s="11">
        <v>170</v>
      </c>
      <c r="Q7" s="14">
        <v>814.11</v>
      </c>
      <c r="R7" s="12">
        <v>-0.2379</v>
      </c>
      <c r="S7" s="12">
        <v>-0.1617</v>
      </c>
      <c r="T7" s="12">
        <v>-0.2706</v>
      </c>
      <c r="U7" s="12">
        <v>0.1493</v>
      </c>
      <c r="V7" s="11">
        <v>503</v>
      </c>
      <c r="W7" s="13">
        <v>36810.11</v>
      </c>
      <c r="X7" s="11">
        <v>115</v>
      </c>
      <c r="Y7" s="11">
        <v>624</v>
      </c>
      <c r="Z7" s="13">
        <v>37718.04</v>
      </c>
      <c r="AA7" s="11">
        <v>154</v>
      </c>
      <c r="AB7" s="12">
        <v>-0.1939</v>
      </c>
      <c r="AC7" s="12">
        <v>-0.0241</v>
      </c>
      <c r="AD7" s="11">
        <v>625</v>
      </c>
      <c r="AE7" s="13">
        <v>33658.7</v>
      </c>
      <c r="AF7" s="11">
        <v>123</v>
      </c>
      <c r="AG7" s="11">
        <v>753</v>
      </c>
      <c r="AH7" s="13">
        <v>37344.78</v>
      </c>
      <c r="AI7" s="11">
        <v>168</v>
      </c>
      <c r="AJ7" s="12">
        <v>-0.17</v>
      </c>
      <c r="AK7" s="12">
        <v>-0.0987</v>
      </c>
      <c r="AL7" s="11">
        <v>182</v>
      </c>
      <c r="AM7" s="13">
        <v>6629.03</v>
      </c>
      <c r="AN7" s="11">
        <v>115</v>
      </c>
      <c r="AO7" s="11">
        <v>322</v>
      </c>
      <c r="AP7" s="13">
        <v>12495.23</v>
      </c>
      <c r="AQ7" s="11">
        <v>169</v>
      </c>
      <c r="AR7" s="12">
        <v>-0.4348</v>
      </c>
      <c r="AS7" s="12">
        <v>-0.4695</v>
      </c>
      <c r="AT7" s="11">
        <v>40</v>
      </c>
      <c r="AU7" s="13">
        <v>1922.93</v>
      </c>
      <c r="AV7" s="11">
        <v>103</v>
      </c>
      <c r="AW7" s="11">
        <v>38</v>
      </c>
      <c r="AX7" s="13">
        <v>1533.43</v>
      </c>
      <c r="AY7" s="11">
        <v>145</v>
      </c>
      <c r="AZ7" s="12">
        <v>0.0526</v>
      </c>
      <c r="BA7" s="12">
        <v>0.254</v>
      </c>
      <c r="BB7" s="11">
        <v>86</v>
      </c>
      <c r="BC7" s="13">
        <v>5344.76</v>
      </c>
      <c r="BD7" s="11">
        <v>104</v>
      </c>
      <c r="BE7" s="11">
        <v>76</v>
      </c>
      <c r="BF7" s="13">
        <v>4828.06</v>
      </c>
      <c r="BG7" s="11">
        <v>169</v>
      </c>
      <c r="BH7" s="12">
        <v>0.1316</v>
      </c>
      <c r="BI7" s="12">
        <v>0.107</v>
      </c>
      <c r="BJ7" s="11">
        <v>119</v>
      </c>
      <c r="BK7" s="13">
        <v>7269.95</v>
      </c>
      <c r="BL7" s="11">
        <v>80</v>
      </c>
      <c r="BM7" s="11">
        <v>167</v>
      </c>
      <c r="BN7" s="13">
        <v>9543.34</v>
      </c>
      <c r="BO7" s="11">
        <v>154</v>
      </c>
      <c r="BP7" s="12">
        <v>-0.2874</v>
      </c>
      <c r="BQ7" s="12">
        <v>-0.2382</v>
      </c>
      <c r="BR7" s="11">
        <v>146</v>
      </c>
      <c r="BS7" s="13">
        <v>8026.23</v>
      </c>
      <c r="BT7" s="11">
        <v>124</v>
      </c>
      <c r="BU7" s="11">
        <v>163</v>
      </c>
      <c r="BV7" s="13">
        <v>8411.51</v>
      </c>
      <c r="BW7" s="11">
        <v>170</v>
      </c>
      <c r="BX7" s="12">
        <v>-0.1043</v>
      </c>
      <c r="BY7" s="12">
        <v>-0.0458</v>
      </c>
      <c r="BZ7" s="11">
        <v>45</v>
      </c>
      <c r="CA7" s="13">
        <v>1945.23</v>
      </c>
      <c r="CB7" s="11">
        <v>72</v>
      </c>
      <c r="CC7" s="11">
        <v>59</v>
      </c>
      <c r="CD7" s="13">
        <v>3142.46</v>
      </c>
      <c r="CE7" s="11">
        <v>105</v>
      </c>
      <c r="CF7" s="12">
        <v>-0.2373</v>
      </c>
      <c r="CG7" s="12">
        <v>-0.381</v>
      </c>
      <c r="CH7" s="11">
        <v>20</v>
      </c>
      <c r="CI7" s="13">
        <v>1134.7</v>
      </c>
      <c r="CJ7" s="11">
        <v>80</v>
      </c>
      <c r="CK7" s="11">
        <v>15</v>
      </c>
      <c r="CL7" s="13">
        <v>799.72</v>
      </c>
      <c r="CM7" s="11">
        <v>94</v>
      </c>
      <c r="CN7" s="12">
        <v>0.3333</v>
      </c>
      <c r="CO7" s="12">
        <v>0.4189</v>
      </c>
      <c r="CP7" s="11"/>
      <c r="CQ7" s="13"/>
      <c r="CR7" s="11">
        <v>105</v>
      </c>
      <c r="CS7" s="11">
        <v>7</v>
      </c>
      <c r="CT7" s="13">
        <v>629.82</v>
      </c>
      <c r="CU7" s="11">
        <v>152</v>
      </c>
      <c r="CV7" s="12"/>
      <c r="CW7" s="12"/>
      <c r="CX7" s="11">
        <v>55</v>
      </c>
      <c r="CY7" s="13">
        <v>3040.05</v>
      </c>
      <c r="CZ7" s="11">
        <v>122</v>
      </c>
      <c r="DA7" s="11">
        <v>9</v>
      </c>
      <c r="DB7" s="13">
        <v>640.97</v>
      </c>
      <c r="DC7" s="11">
        <v>79</v>
      </c>
      <c r="DD7" s="12">
        <v>5.1111</v>
      </c>
      <c r="DE7" s="12">
        <v>3.7429</v>
      </c>
      <c r="DF7" s="11">
        <v>6</v>
      </c>
      <c r="DG7" s="13">
        <v>282.62</v>
      </c>
      <c r="DH7" s="11">
        <v>37</v>
      </c>
      <c r="DI7" s="11">
        <v>15</v>
      </c>
      <c r="DJ7" s="13">
        <v>791.27</v>
      </c>
      <c r="DK7" s="11">
        <v>110</v>
      </c>
      <c r="DL7" s="12">
        <v>-0.6</v>
      </c>
      <c r="DM7" s="12">
        <v>-0.6428</v>
      </c>
      <c r="DN7" s="11"/>
      <c r="DO7" s="13"/>
      <c r="DP7" s="11">
        <v>124</v>
      </c>
      <c r="DQ7" s="11">
        <v>26</v>
      </c>
      <c r="DR7" s="13">
        <v>1977.53</v>
      </c>
      <c r="DS7" s="11">
        <v>170</v>
      </c>
      <c r="DT7" s="12"/>
      <c r="DU7" s="12"/>
      <c r="DV7" s="11">
        <v>56</v>
      </c>
      <c r="DW7" s="13">
        <v>3238.92</v>
      </c>
      <c r="DX7" s="11">
        <v>46</v>
      </c>
      <c r="DY7" s="11">
        <v>228</v>
      </c>
      <c r="DZ7" s="13">
        <v>11928.96</v>
      </c>
      <c r="EA7" s="11">
        <v>109</v>
      </c>
      <c r="EB7" s="12">
        <v>-0.7544</v>
      </c>
      <c r="EC7" s="12">
        <v>-0.7285</v>
      </c>
      <c r="ED7" s="11">
        <v>23</v>
      </c>
      <c r="EE7" s="13">
        <v>1000.87</v>
      </c>
      <c r="EF7" s="11">
        <v>46</v>
      </c>
      <c r="EG7" s="11">
        <v>19</v>
      </c>
      <c r="EH7" s="13">
        <v>938.64</v>
      </c>
      <c r="EI7" s="11">
        <v>51</v>
      </c>
      <c r="EJ7" s="12">
        <v>0.2105</v>
      </c>
      <c r="EK7" s="12">
        <v>0.0663</v>
      </c>
      <c r="EL7" s="11"/>
      <c r="EM7" s="13"/>
      <c r="EN7" s="11"/>
      <c r="EO7" s="11"/>
      <c r="EP7" s="13"/>
      <c r="EQ7" s="11"/>
      <c r="ER7" s="12"/>
      <c r="ES7" s="12"/>
      <c r="ET7" s="11">
        <v>12</v>
      </c>
      <c r="EU7" s="13">
        <v>946.99</v>
      </c>
      <c r="EV7" s="11">
        <v>119</v>
      </c>
      <c r="EW7" s="11"/>
      <c r="EX7" s="13"/>
      <c r="EY7" s="11"/>
      <c r="EZ7" s="12"/>
      <c r="FA7" s="12"/>
      <c r="FB7" s="11">
        <v>26</v>
      </c>
      <c r="FC7" s="13">
        <v>1101.75</v>
      </c>
      <c r="FD7" s="11">
        <v>105</v>
      </c>
      <c r="FE7" s="11">
        <v>26</v>
      </c>
      <c r="FF7" s="13">
        <v>1245.08</v>
      </c>
      <c r="FG7" s="11">
        <v>137</v>
      </c>
      <c r="FH7" s="12"/>
      <c r="FI7" s="12">
        <v>-0.1151</v>
      </c>
      <c r="FJ7" s="11"/>
      <c r="FK7" s="13"/>
      <c r="FL7" s="11"/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>
        <v>1</v>
      </c>
      <c r="GC7" s="11"/>
      <c r="GD7" s="13"/>
      <c r="GE7" s="11">
        <v>2</v>
      </c>
      <c r="GF7" s="12"/>
      <c r="GG7" s="12"/>
      <c r="GH7" s="11">
        <v>28</v>
      </c>
      <c r="GI7" s="13">
        <v>1435.46</v>
      </c>
      <c r="GJ7" s="11">
        <v>79</v>
      </c>
      <c r="GK7" s="11">
        <v>23</v>
      </c>
      <c r="GL7" s="13">
        <v>1374.81</v>
      </c>
      <c r="GM7" s="11">
        <v>88</v>
      </c>
      <c r="GN7" s="12">
        <v>0.2174</v>
      </c>
      <c r="GO7" s="12">
        <v>0.0441</v>
      </c>
      <c r="GP7" s="11">
        <v>4</v>
      </c>
      <c r="GQ7" s="13">
        <v>322.76</v>
      </c>
      <c r="GR7" s="11">
        <v>90</v>
      </c>
      <c r="GS7" s="11">
        <v>5</v>
      </c>
      <c r="GT7" s="13">
        <v>299.29</v>
      </c>
      <c r="GU7" s="11">
        <v>94</v>
      </c>
      <c r="GV7" s="12">
        <v>-0.2</v>
      </c>
      <c r="GW7" s="12">
        <v>0.0784</v>
      </c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>
        <v>5</v>
      </c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>
        <v>11</v>
      </c>
      <c r="IE7" s="13">
        <v>927.33</v>
      </c>
      <c r="IF7" s="11">
        <v>111</v>
      </c>
      <c r="IG7" s="11">
        <v>50</v>
      </c>
      <c r="IH7" s="13">
        <v>2681.98</v>
      </c>
      <c r="II7" s="11">
        <v>140</v>
      </c>
      <c r="IJ7" s="12">
        <v>-0.78</v>
      </c>
      <c r="IK7" s="12">
        <v>-0.6542</v>
      </c>
      <c r="IL7" s="11">
        <v>15</v>
      </c>
      <c r="IM7" s="13">
        <v>985.1</v>
      </c>
      <c r="IN7" s="11">
        <v>63</v>
      </c>
      <c r="IO7" s="11">
        <v>2</v>
      </c>
      <c r="IP7" s="13">
        <v>74.58</v>
      </c>
      <c r="IQ7" s="11">
        <v>21</v>
      </c>
      <c r="IR7" s="12">
        <v>6.5</v>
      </c>
      <c r="IS7" s="12">
        <v>12.2086</v>
      </c>
      <c r="IT7" s="11"/>
      <c r="IU7" s="13"/>
      <c r="IV7" s="11">
        <v>21</v>
      </c>
      <c r="IW7" s="11"/>
      <c r="IX7" s="13"/>
      <c r="IY7" s="11">
        <v>27</v>
      </c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>
        <v>7</v>
      </c>
      <c r="KS7" s="11"/>
      <c r="KT7" s="13"/>
      <c r="KU7" s="11"/>
      <c r="KV7" s="12"/>
      <c r="KW7" s="12"/>
    </row>
    <row r="8">
      <c r="A8" s="10" t="s">
        <v>70</v>
      </c>
      <c r="B8" s="11">
        <v>174627</v>
      </c>
      <c r="C8" s="11">
        <f>=ROUNDDOWN(18.4460594281127,0)</f>
      </c>
      <c r="D8" s="11">
        <v>146322</v>
      </c>
      <c r="E8" s="12">
        <v>0.976</v>
      </c>
      <c r="F8" s="11"/>
      <c r="G8" s="11">
        <f>=ROUNDDOWN({0},0)</f>
      </c>
      <c r="H8" s="11"/>
      <c r="I8" s="12"/>
      <c r="J8" s="11">
        <v>10642</v>
      </c>
      <c r="K8" s="13">
        <v>317761.93</v>
      </c>
      <c r="L8" s="11">
        <v>251</v>
      </c>
      <c r="M8" s="14">
        <v>1265.98</v>
      </c>
      <c r="N8" s="11">
        <v>13724</v>
      </c>
      <c r="O8" s="13">
        <v>385485.53</v>
      </c>
      <c r="P8" s="11">
        <v>291</v>
      </c>
      <c r="Q8" s="14">
        <v>1324.69</v>
      </c>
      <c r="R8" s="12">
        <v>-0.2246</v>
      </c>
      <c r="S8" s="12">
        <v>-0.1757</v>
      </c>
      <c r="T8" s="12">
        <v>-0.1375</v>
      </c>
      <c r="U8" s="12">
        <v>-0.0443</v>
      </c>
      <c r="V8" s="11">
        <v>2207</v>
      </c>
      <c r="W8" s="13">
        <v>56643.86</v>
      </c>
      <c r="X8" s="11">
        <v>211</v>
      </c>
      <c r="Y8" s="11">
        <v>3555</v>
      </c>
      <c r="Z8" s="13">
        <v>92484.94</v>
      </c>
      <c r="AA8" s="11">
        <v>216</v>
      </c>
      <c r="AB8" s="12">
        <v>-0.3792</v>
      </c>
      <c r="AC8" s="12">
        <v>-0.3875</v>
      </c>
      <c r="AD8" s="11">
        <v>959</v>
      </c>
      <c r="AE8" s="13">
        <v>28601.1</v>
      </c>
      <c r="AF8" s="11">
        <v>245</v>
      </c>
      <c r="AG8" s="11">
        <v>1358</v>
      </c>
      <c r="AH8" s="13">
        <v>32458.97</v>
      </c>
      <c r="AI8" s="11">
        <v>260</v>
      </c>
      <c r="AJ8" s="12">
        <v>-0.2938</v>
      </c>
      <c r="AK8" s="12">
        <v>-0.1189</v>
      </c>
      <c r="AL8" s="11">
        <v>1518</v>
      </c>
      <c r="AM8" s="13">
        <v>37686.4</v>
      </c>
      <c r="AN8" s="11">
        <v>242</v>
      </c>
      <c r="AO8" s="11">
        <v>1700</v>
      </c>
      <c r="AP8" s="13">
        <v>41972.12</v>
      </c>
      <c r="AQ8" s="11">
        <v>283</v>
      </c>
      <c r="AR8" s="12">
        <v>-0.1071</v>
      </c>
      <c r="AS8" s="12">
        <v>-0.1021</v>
      </c>
      <c r="AT8" s="11">
        <v>1230</v>
      </c>
      <c r="AU8" s="13">
        <v>38405.47</v>
      </c>
      <c r="AV8" s="11">
        <v>237</v>
      </c>
      <c r="AW8" s="11">
        <v>1672</v>
      </c>
      <c r="AX8" s="13">
        <v>48410.25</v>
      </c>
      <c r="AY8" s="11">
        <v>286</v>
      </c>
      <c r="AZ8" s="12">
        <v>-0.2644</v>
      </c>
      <c r="BA8" s="12">
        <v>-0.2067</v>
      </c>
      <c r="BB8" s="11">
        <v>588</v>
      </c>
      <c r="BC8" s="13">
        <v>17642.1</v>
      </c>
      <c r="BD8" s="11">
        <v>130</v>
      </c>
      <c r="BE8" s="11">
        <v>722</v>
      </c>
      <c r="BF8" s="13">
        <v>20982.16</v>
      </c>
      <c r="BG8" s="11">
        <v>285</v>
      </c>
      <c r="BH8" s="12">
        <v>-0.1856</v>
      </c>
      <c r="BI8" s="12">
        <v>-0.1592</v>
      </c>
      <c r="BJ8" s="11">
        <v>1668</v>
      </c>
      <c r="BK8" s="13">
        <v>60989.58</v>
      </c>
      <c r="BL8" s="11">
        <v>84</v>
      </c>
      <c r="BM8" s="11">
        <v>2317</v>
      </c>
      <c r="BN8" s="13">
        <v>82542.53</v>
      </c>
      <c r="BO8" s="11">
        <v>264</v>
      </c>
      <c r="BP8" s="12">
        <v>-0.2801</v>
      </c>
      <c r="BQ8" s="12">
        <v>-0.2611</v>
      </c>
      <c r="BR8" s="11">
        <v>450</v>
      </c>
      <c r="BS8" s="13">
        <v>19364.28</v>
      </c>
      <c r="BT8" s="11">
        <v>245</v>
      </c>
      <c r="BU8" s="11">
        <v>312</v>
      </c>
      <c r="BV8" s="13">
        <v>13193.52</v>
      </c>
      <c r="BW8" s="11">
        <v>286</v>
      </c>
      <c r="BX8" s="12">
        <v>0.4423</v>
      </c>
      <c r="BY8" s="12">
        <v>0.4677</v>
      </c>
      <c r="BZ8" s="11">
        <v>599</v>
      </c>
      <c r="CA8" s="13">
        <v>18602.76</v>
      </c>
      <c r="CB8" s="11">
        <v>199</v>
      </c>
      <c r="CC8" s="11">
        <v>708</v>
      </c>
      <c r="CD8" s="13">
        <v>19459.19</v>
      </c>
      <c r="CE8" s="11">
        <v>223</v>
      </c>
      <c r="CF8" s="12">
        <v>-0.154</v>
      </c>
      <c r="CG8" s="12">
        <v>-0.044</v>
      </c>
      <c r="CH8" s="11"/>
      <c r="CI8" s="13"/>
      <c r="CJ8" s="11"/>
      <c r="CK8" s="11"/>
      <c r="CL8" s="13"/>
      <c r="CM8" s="11"/>
      <c r="CN8" s="12"/>
      <c r="CO8" s="12"/>
      <c r="CP8" s="11">
        <v>42</v>
      </c>
      <c r="CQ8" s="13">
        <v>1908.67</v>
      </c>
      <c r="CR8" s="11">
        <v>239</v>
      </c>
      <c r="CS8" s="11">
        <v>55</v>
      </c>
      <c r="CT8" s="13">
        <v>2690.98</v>
      </c>
      <c r="CU8" s="11">
        <v>276</v>
      </c>
      <c r="CV8" s="12">
        <v>-0.2364</v>
      </c>
      <c r="CW8" s="12">
        <v>-0.2907</v>
      </c>
      <c r="CX8" s="11">
        <v>110</v>
      </c>
      <c r="CY8" s="13">
        <v>2561.97</v>
      </c>
      <c r="CZ8" s="11">
        <v>97</v>
      </c>
      <c r="DA8" s="11">
        <v>287</v>
      </c>
      <c r="DB8" s="13">
        <v>8860.77</v>
      </c>
      <c r="DC8" s="11">
        <v>96</v>
      </c>
      <c r="DD8" s="12">
        <v>-0.6167</v>
      </c>
      <c r="DE8" s="12">
        <v>-0.7109</v>
      </c>
      <c r="DF8" s="11">
        <v>260</v>
      </c>
      <c r="DG8" s="13">
        <v>8284.76</v>
      </c>
      <c r="DH8" s="11">
        <v>197</v>
      </c>
      <c r="DI8" s="11">
        <v>207</v>
      </c>
      <c r="DJ8" s="13">
        <v>5540.75</v>
      </c>
      <c r="DK8" s="11">
        <v>242</v>
      </c>
      <c r="DL8" s="12">
        <v>0.256</v>
      </c>
      <c r="DM8" s="12">
        <v>0.4952</v>
      </c>
      <c r="DN8" s="11">
        <v>221</v>
      </c>
      <c r="DO8" s="13">
        <v>6548.28</v>
      </c>
      <c r="DP8" s="11">
        <v>245</v>
      </c>
      <c r="DQ8" s="11">
        <v>10</v>
      </c>
      <c r="DR8" s="13">
        <v>661.88</v>
      </c>
      <c r="DS8" s="11">
        <v>288</v>
      </c>
      <c r="DT8" s="12">
        <v>21.1</v>
      </c>
      <c r="DU8" s="12">
        <v>8.8935</v>
      </c>
      <c r="DV8" s="11"/>
      <c r="DW8" s="13"/>
      <c r="DX8" s="11">
        <v>5</v>
      </c>
      <c r="DY8" s="11"/>
      <c r="DZ8" s="13"/>
      <c r="EA8" s="11">
        <v>1</v>
      </c>
      <c r="EB8" s="12"/>
      <c r="EC8" s="12"/>
      <c r="ED8" s="11">
        <v>40</v>
      </c>
      <c r="EE8" s="13">
        <v>2312.09</v>
      </c>
      <c r="EF8" s="11">
        <v>65</v>
      </c>
      <c r="EG8" s="11">
        <v>51</v>
      </c>
      <c r="EH8" s="13">
        <v>2125</v>
      </c>
      <c r="EI8" s="11">
        <v>78</v>
      </c>
      <c r="EJ8" s="12">
        <v>-0.2157</v>
      </c>
      <c r="EK8" s="12">
        <v>0.088</v>
      </c>
      <c r="EL8" s="11">
        <v>489</v>
      </c>
      <c r="EM8" s="13">
        <v>11107.01</v>
      </c>
      <c r="EN8" s="11"/>
      <c r="EO8" s="11">
        <v>221</v>
      </c>
      <c r="EP8" s="13">
        <v>4833.98</v>
      </c>
      <c r="EQ8" s="11"/>
      <c r="ER8" s="12">
        <v>1.2127</v>
      </c>
      <c r="ES8" s="12">
        <v>1.2977</v>
      </c>
      <c r="ET8" s="11">
        <v>29</v>
      </c>
      <c r="EU8" s="13">
        <v>1179.92</v>
      </c>
      <c r="EV8" s="11">
        <v>212</v>
      </c>
      <c r="EW8" s="11"/>
      <c r="EX8" s="13"/>
      <c r="EY8" s="11"/>
      <c r="EZ8" s="12"/>
      <c r="FA8" s="12"/>
      <c r="FB8" s="11"/>
      <c r="FC8" s="13"/>
      <c r="FD8" s="11"/>
      <c r="FE8" s="11"/>
      <c r="FF8" s="13"/>
      <c r="FG8" s="11"/>
      <c r="FH8" s="12"/>
      <c r="FI8" s="12"/>
      <c r="FJ8" s="11">
        <v>2</v>
      </c>
      <c r="FK8" s="13">
        <v>122.08</v>
      </c>
      <c r="FL8" s="11">
        <v>5</v>
      </c>
      <c r="FM8" s="11"/>
      <c r="FN8" s="13"/>
      <c r="FO8" s="11">
        <v>5</v>
      </c>
      <c r="FP8" s="12"/>
      <c r="FQ8" s="12"/>
      <c r="FR8" s="11">
        <v>138</v>
      </c>
      <c r="FS8" s="13">
        <v>1948.98</v>
      </c>
      <c r="FT8" s="11">
        <v>50</v>
      </c>
      <c r="FU8" s="11">
        <v>52</v>
      </c>
      <c r="FV8" s="13">
        <v>1280.01</v>
      </c>
      <c r="FW8" s="11">
        <v>115</v>
      </c>
      <c r="FX8" s="12">
        <v>1.6538</v>
      </c>
      <c r="FY8" s="12">
        <v>0.5226</v>
      </c>
      <c r="FZ8" s="11">
        <v>17</v>
      </c>
      <c r="GA8" s="13">
        <v>912.5</v>
      </c>
      <c r="GB8" s="11">
        <v>28</v>
      </c>
      <c r="GC8" s="11">
        <v>5</v>
      </c>
      <c r="GD8" s="13">
        <v>277.64</v>
      </c>
      <c r="GE8" s="11">
        <v>30</v>
      </c>
      <c r="GF8" s="12">
        <v>2.4</v>
      </c>
      <c r="GG8" s="12">
        <v>2.2866</v>
      </c>
      <c r="GH8" s="11">
        <v>3</v>
      </c>
      <c r="GI8" s="13">
        <v>160.38</v>
      </c>
      <c r="GJ8" s="11">
        <v>2</v>
      </c>
      <c r="GK8" s="11"/>
      <c r="GL8" s="13"/>
      <c r="GM8" s="11">
        <v>2</v>
      </c>
      <c r="GN8" s="12"/>
      <c r="GO8" s="12"/>
      <c r="GP8" s="11">
        <v>2</v>
      </c>
      <c r="GQ8" s="13">
        <v>63.05</v>
      </c>
      <c r="GR8" s="11">
        <v>198</v>
      </c>
      <c r="GS8" s="11"/>
      <c r="GT8" s="13"/>
      <c r="GU8" s="11">
        <v>197</v>
      </c>
      <c r="GV8" s="12"/>
      <c r="GW8" s="12"/>
      <c r="GX8" s="11">
        <v>55</v>
      </c>
      <c r="GY8" s="13">
        <v>2313.93</v>
      </c>
      <c r="GZ8" s="11">
        <v>59</v>
      </c>
      <c r="HA8" s="11">
        <v>20</v>
      </c>
      <c r="HB8" s="13">
        <v>1081.19</v>
      </c>
      <c r="HC8" s="11">
        <v>66</v>
      </c>
      <c r="HD8" s="12">
        <v>1.75</v>
      </c>
      <c r="HE8" s="12">
        <v>1.1402</v>
      </c>
      <c r="HF8" s="11">
        <v>14</v>
      </c>
      <c r="HG8" s="13">
        <v>382.94</v>
      </c>
      <c r="HH8" s="11">
        <v>9</v>
      </c>
      <c r="HI8" s="11">
        <v>52</v>
      </c>
      <c r="HJ8" s="13">
        <v>1249.81</v>
      </c>
      <c r="HK8" s="11">
        <v>45</v>
      </c>
      <c r="HL8" s="12">
        <v>-0.7308</v>
      </c>
      <c r="HM8" s="12">
        <v>-0.6936</v>
      </c>
      <c r="HN8" s="11"/>
      <c r="HO8" s="13"/>
      <c r="HP8" s="11">
        <v>126</v>
      </c>
      <c r="HQ8" s="11"/>
      <c r="HR8" s="13"/>
      <c r="HS8" s="11">
        <v>79</v>
      </c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>
        <v>1</v>
      </c>
      <c r="IU8" s="13">
        <v>19.82</v>
      </c>
      <c r="IV8" s="11">
        <v>80</v>
      </c>
      <c r="IW8" s="11">
        <v>11</v>
      </c>
      <c r="IX8" s="13">
        <v>370.8</v>
      </c>
      <c r="IY8" s="11">
        <v>82</v>
      </c>
      <c r="IZ8" s="12">
        <v>-0.9091</v>
      </c>
      <c r="JA8" s="12">
        <v>-0.9465</v>
      </c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>
        <v>408</v>
      </c>
      <c r="KD8" s="13">
        <v>4992.4</v>
      </c>
      <c r="KE8" s="11"/>
      <c r="KF8" s="12"/>
      <c r="KG8" s="12"/>
      <c r="KH8" s="11"/>
      <c r="KI8" s="13"/>
      <c r="KJ8" s="11"/>
      <c r="KK8" s="11">
        <v>1</v>
      </c>
      <c r="KL8" s="13">
        <v>16.64</v>
      </c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</row>
    <row r="9">
      <c r="A9" s="10" t="s">
        <v>71</v>
      </c>
      <c r="B9" s="11">
        <v>320554</v>
      </c>
      <c r="C9" s="11">
        <f>=ROUNDDOWN(35.8204919040329,0)</f>
      </c>
      <c r="D9" s="11">
        <v>233912</v>
      </c>
      <c r="E9" s="12">
        <v>0.9343</v>
      </c>
      <c r="F9" s="11"/>
      <c r="G9" s="11">
        <f>=ROUNDDOWN({0},0)</f>
      </c>
      <c r="H9" s="11"/>
      <c r="I9" s="12"/>
      <c r="J9" s="11">
        <v>19676</v>
      </c>
      <c r="K9" s="13">
        <v>374998.28</v>
      </c>
      <c r="L9" s="11">
        <v>341</v>
      </c>
      <c r="M9" s="14">
        <v>1099.7</v>
      </c>
      <c r="N9" s="11">
        <v>19018</v>
      </c>
      <c r="O9" s="13">
        <v>350690.64</v>
      </c>
      <c r="P9" s="11">
        <v>277</v>
      </c>
      <c r="Q9" s="14">
        <v>1266.03</v>
      </c>
      <c r="R9" s="12">
        <v>0.0346</v>
      </c>
      <c r="S9" s="12">
        <v>0.0693</v>
      </c>
      <c r="T9" s="12">
        <v>0.231</v>
      </c>
      <c r="U9" s="12">
        <v>-0.1314</v>
      </c>
      <c r="V9" s="11">
        <v>12040</v>
      </c>
      <c r="W9" s="13">
        <v>222435.78</v>
      </c>
      <c r="X9" s="11">
        <v>333</v>
      </c>
      <c r="Y9" s="11">
        <v>11444</v>
      </c>
      <c r="Z9" s="13">
        <v>209280.68</v>
      </c>
      <c r="AA9" s="11">
        <v>254</v>
      </c>
      <c r="AB9" s="12">
        <v>0.0521</v>
      </c>
      <c r="AC9" s="12">
        <v>0.0629</v>
      </c>
      <c r="AD9" s="11">
        <v>1172</v>
      </c>
      <c r="AE9" s="13">
        <v>21861.53</v>
      </c>
      <c r="AF9" s="11">
        <v>327</v>
      </c>
      <c r="AG9" s="11">
        <v>1035</v>
      </c>
      <c r="AH9" s="13">
        <v>16965.43</v>
      </c>
      <c r="AI9" s="11">
        <v>252</v>
      </c>
      <c r="AJ9" s="12">
        <v>0.1324</v>
      </c>
      <c r="AK9" s="12">
        <v>0.2886</v>
      </c>
      <c r="AL9" s="11">
        <v>1263</v>
      </c>
      <c r="AM9" s="13">
        <v>22009.11</v>
      </c>
      <c r="AN9" s="11">
        <v>299</v>
      </c>
      <c r="AO9" s="11">
        <v>1980</v>
      </c>
      <c r="AP9" s="13">
        <v>34671.95</v>
      </c>
      <c r="AQ9" s="11">
        <v>263</v>
      </c>
      <c r="AR9" s="12">
        <v>-0.3621</v>
      </c>
      <c r="AS9" s="12">
        <v>-0.3652</v>
      </c>
      <c r="AT9" s="11">
        <v>1860</v>
      </c>
      <c r="AU9" s="13">
        <v>37351.41</v>
      </c>
      <c r="AV9" s="11">
        <v>280</v>
      </c>
      <c r="AW9" s="11">
        <v>1740</v>
      </c>
      <c r="AX9" s="13">
        <v>33565.61</v>
      </c>
      <c r="AY9" s="11">
        <v>235</v>
      </c>
      <c r="AZ9" s="12">
        <v>0.069</v>
      </c>
      <c r="BA9" s="12">
        <v>0.1128</v>
      </c>
      <c r="BB9" s="11">
        <v>1038</v>
      </c>
      <c r="BC9" s="13">
        <v>22427.14</v>
      </c>
      <c r="BD9" s="11">
        <v>195</v>
      </c>
      <c r="BE9" s="11">
        <v>385</v>
      </c>
      <c r="BF9" s="13">
        <v>7865.81</v>
      </c>
      <c r="BG9" s="11">
        <v>258</v>
      </c>
      <c r="BH9" s="12">
        <v>1.6961</v>
      </c>
      <c r="BI9" s="12">
        <v>1.8512</v>
      </c>
      <c r="BJ9" s="11">
        <v>546</v>
      </c>
      <c r="BK9" s="13">
        <v>11348.23</v>
      </c>
      <c r="BL9" s="11">
        <v>74</v>
      </c>
      <c r="BM9" s="11">
        <v>1132</v>
      </c>
      <c r="BN9" s="13">
        <v>22713.63</v>
      </c>
      <c r="BO9" s="11">
        <v>231</v>
      </c>
      <c r="BP9" s="12">
        <v>-0.5177</v>
      </c>
      <c r="BQ9" s="12">
        <v>-0.5004</v>
      </c>
      <c r="BR9" s="11">
        <v>290</v>
      </c>
      <c r="BS9" s="13">
        <v>6701.64</v>
      </c>
      <c r="BT9" s="11">
        <v>282</v>
      </c>
      <c r="BU9" s="11">
        <v>291</v>
      </c>
      <c r="BV9" s="13">
        <v>5937.4</v>
      </c>
      <c r="BW9" s="11">
        <v>254</v>
      </c>
      <c r="BX9" s="12">
        <v>-0.0034</v>
      </c>
      <c r="BY9" s="12">
        <v>0.1287</v>
      </c>
      <c r="BZ9" s="11">
        <v>829</v>
      </c>
      <c r="CA9" s="13">
        <v>16877.99</v>
      </c>
      <c r="CB9" s="11">
        <v>198</v>
      </c>
      <c r="CC9" s="11">
        <v>542</v>
      </c>
      <c r="CD9" s="13">
        <v>9970.71</v>
      </c>
      <c r="CE9" s="11">
        <v>221</v>
      </c>
      <c r="CF9" s="12">
        <v>0.5295</v>
      </c>
      <c r="CG9" s="12">
        <v>0.6928</v>
      </c>
      <c r="CH9" s="11"/>
      <c r="CI9" s="13"/>
      <c r="CJ9" s="11">
        <v>2</v>
      </c>
      <c r="CK9" s="11"/>
      <c r="CL9" s="13"/>
      <c r="CM9" s="11"/>
      <c r="CN9" s="12"/>
      <c r="CO9" s="12"/>
      <c r="CP9" s="11">
        <v>15</v>
      </c>
      <c r="CQ9" s="13">
        <v>470.54</v>
      </c>
      <c r="CR9" s="11">
        <v>273</v>
      </c>
      <c r="CS9" s="11">
        <v>13</v>
      </c>
      <c r="CT9" s="13">
        <v>448.72</v>
      </c>
      <c r="CU9" s="11">
        <v>245</v>
      </c>
      <c r="CV9" s="12">
        <v>0.1538</v>
      </c>
      <c r="CW9" s="12">
        <v>0.0486</v>
      </c>
      <c r="CX9" s="11">
        <v>325</v>
      </c>
      <c r="CY9" s="13">
        <v>6530.67</v>
      </c>
      <c r="CZ9" s="11">
        <v>194</v>
      </c>
      <c r="DA9" s="11">
        <v>132</v>
      </c>
      <c r="DB9" s="13">
        <v>2557.09</v>
      </c>
      <c r="DC9" s="11">
        <v>225</v>
      </c>
      <c r="DD9" s="12">
        <v>1.4621</v>
      </c>
      <c r="DE9" s="12">
        <v>1.5539</v>
      </c>
      <c r="DF9" s="11">
        <v>35</v>
      </c>
      <c r="DG9" s="13">
        <v>716.87</v>
      </c>
      <c r="DH9" s="11">
        <v>133</v>
      </c>
      <c r="DI9" s="11">
        <v>1</v>
      </c>
      <c r="DJ9" s="13">
        <v>31.96</v>
      </c>
      <c r="DK9" s="11">
        <v>16</v>
      </c>
      <c r="DL9" s="12">
        <v>34</v>
      </c>
      <c r="DM9" s="12">
        <v>21.4302</v>
      </c>
      <c r="DN9" s="11">
        <v>8</v>
      </c>
      <c r="DO9" s="13">
        <v>290.52</v>
      </c>
      <c r="DP9" s="11">
        <v>288</v>
      </c>
      <c r="DQ9" s="11">
        <v>23</v>
      </c>
      <c r="DR9" s="13">
        <v>767.27</v>
      </c>
      <c r="DS9" s="11">
        <v>263</v>
      </c>
      <c r="DT9" s="12">
        <v>-0.6522</v>
      </c>
      <c r="DU9" s="12">
        <v>-0.6214</v>
      </c>
      <c r="DV9" s="11">
        <v>69</v>
      </c>
      <c r="DW9" s="13">
        <v>1520.02</v>
      </c>
      <c r="DX9" s="11">
        <v>78</v>
      </c>
      <c r="DY9" s="11">
        <v>92</v>
      </c>
      <c r="DZ9" s="13">
        <v>1767.61</v>
      </c>
      <c r="EA9" s="11">
        <v>93</v>
      </c>
      <c r="EB9" s="12">
        <v>-0.25</v>
      </c>
      <c r="EC9" s="12">
        <v>-0.1401</v>
      </c>
      <c r="ED9" s="11">
        <v>41</v>
      </c>
      <c r="EE9" s="13">
        <v>903.21</v>
      </c>
      <c r="EF9" s="11">
        <v>88</v>
      </c>
      <c r="EG9" s="11">
        <v>71</v>
      </c>
      <c r="EH9" s="13">
        <v>1486.15</v>
      </c>
      <c r="EI9" s="11">
        <v>94</v>
      </c>
      <c r="EJ9" s="12">
        <v>-0.4225</v>
      </c>
      <c r="EK9" s="12">
        <v>-0.3922</v>
      </c>
      <c r="EL9" s="11"/>
      <c r="EM9" s="13"/>
      <c r="EN9" s="11"/>
      <c r="EO9" s="11">
        <v>56</v>
      </c>
      <c r="EP9" s="13">
        <v>1260</v>
      </c>
      <c r="EQ9" s="11"/>
      <c r="ER9" s="12"/>
      <c r="ES9" s="12"/>
      <c r="ET9" s="11">
        <v>57</v>
      </c>
      <c r="EU9" s="13">
        <v>1874.02</v>
      </c>
      <c r="EV9" s="11">
        <v>318</v>
      </c>
      <c r="EW9" s="11"/>
      <c r="EX9" s="13"/>
      <c r="EY9" s="11"/>
      <c r="EZ9" s="12"/>
      <c r="FA9" s="12"/>
      <c r="FB9" s="11"/>
      <c r="FC9" s="13"/>
      <c r="FD9" s="11"/>
      <c r="FE9" s="11"/>
      <c r="FF9" s="13"/>
      <c r="FG9" s="11"/>
      <c r="FH9" s="12"/>
      <c r="FI9" s="12"/>
      <c r="FJ9" s="11">
        <v>11</v>
      </c>
      <c r="FK9" s="13">
        <v>245.23</v>
      </c>
      <c r="FL9" s="11">
        <v>3</v>
      </c>
      <c r="FM9" s="11"/>
      <c r="FN9" s="13"/>
      <c r="FO9" s="11">
        <v>11</v>
      </c>
      <c r="FP9" s="12"/>
      <c r="FQ9" s="12"/>
      <c r="FR9" s="11">
        <v>14</v>
      </c>
      <c r="FS9" s="13">
        <v>208.95</v>
      </c>
      <c r="FT9" s="11">
        <v>32</v>
      </c>
      <c r="FU9" s="11">
        <v>31</v>
      </c>
      <c r="FV9" s="13">
        <v>499.71</v>
      </c>
      <c r="FW9" s="11">
        <v>110</v>
      </c>
      <c r="FX9" s="12">
        <v>-0.5484</v>
      </c>
      <c r="FY9" s="12">
        <v>-0.5819</v>
      </c>
      <c r="FZ9" s="11">
        <v>26</v>
      </c>
      <c r="GA9" s="13">
        <v>468.64</v>
      </c>
      <c r="GB9" s="11">
        <v>79</v>
      </c>
      <c r="GC9" s="11">
        <v>3</v>
      </c>
      <c r="GD9" s="13">
        <v>45.64</v>
      </c>
      <c r="GE9" s="11">
        <v>42</v>
      </c>
      <c r="GF9" s="12">
        <v>7.6667</v>
      </c>
      <c r="GG9" s="12">
        <v>9.2682</v>
      </c>
      <c r="GH9" s="11"/>
      <c r="GI9" s="13"/>
      <c r="GJ9" s="11"/>
      <c r="GK9" s="11"/>
      <c r="GL9" s="13"/>
      <c r="GM9" s="11"/>
      <c r="GN9" s="12"/>
      <c r="GO9" s="12"/>
      <c r="GP9" s="11">
        <v>9</v>
      </c>
      <c r="GQ9" s="13">
        <v>224.09</v>
      </c>
      <c r="GR9" s="11">
        <v>208</v>
      </c>
      <c r="GS9" s="11">
        <v>8</v>
      </c>
      <c r="GT9" s="13">
        <v>189.11</v>
      </c>
      <c r="GU9" s="11">
        <v>208</v>
      </c>
      <c r="GV9" s="12">
        <v>0.125</v>
      </c>
      <c r="GW9" s="12">
        <v>0.185</v>
      </c>
      <c r="GX9" s="11">
        <v>9</v>
      </c>
      <c r="GY9" s="13">
        <v>158.4</v>
      </c>
      <c r="GZ9" s="11">
        <v>58</v>
      </c>
      <c r="HA9" s="11">
        <v>14</v>
      </c>
      <c r="HB9" s="13">
        <v>240.34</v>
      </c>
      <c r="HC9" s="11">
        <v>59</v>
      </c>
      <c r="HD9" s="12">
        <v>-0.3571</v>
      </c>
      <c r="HE9" s="12">
        <v>-0.3409</v>
      </c>
      <c r="HF9" s="11">
        <v>4</v>
      </c>
      <c r="HG9" s="13">
        <v>91.44</v>
      </c>
      <c r="HH9" s="11">
        <v>5</v>
      </c>
      <c r="HI9" s="11">
        <v>13</v>
      </c>
      <c r="HJ9" s="13">
        <v>230.12</v>
      </c>
      <c r="HK9" s="11">
        <v>46</v>
      </c>
      <c r="HL9" s="12">
        <v>-0.6923</v>
      </c>
      <c r="HM9" s="12">
        <v>-0.6026</v>
      </c>
      <c r="HN9" s="11"/>
      <c r="HO9" s="13"/>
      <c r="HP9" s="11">
        <v>215</v>
      </c>
      <c r="HQ9" s="11"/>
      <c r="HR9" s="13"/>
      <c r="HS9" s="11">
        <v>163</v>
      </c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>
        <v>9</v>
      </c>
      <c r="IM9" s="13">
        <v>135.57</v>
      </c>
      <c r="IN9" s="11">
        <v>15</v>
      </c>
      <c r="IO9" s="11"/>
      <c r="IP9" s="13"/>
      <c r="IQ9" s="11"/>
      <c r="IR9" s="12"/>
      <c r="IS9" s="12"/>
      <c r="IT9" s="11">
        <v>6</v>
      </c>
      <c r="IU9" s="13">
        <v>147.28</v>
      </c>
      <c r="IV9" s="11">
        <v>216</v>
      </c>
      <c r="IW9" s="11">
        <v>12</v>
      </c>
      <c r="IX9" s="13">
        <v>195.7</v>
      </c>
      <c r="IY9" s="11">
        <v>80</v>
      </c>
      <c r="IZ9" s="12">
        <v>-0.5</v>
      </c>
      <c r="JA9" s="12">
        <v>-0.2474</v>
      </c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</row>
    <row r="10">
      <c r="A10" s="10" t="s">
        <v>72</v>
      </c>
      <c r="B10" s="11">
        <v>713101</v>
      </c>
      <c r="C10" s="11">
        <f>=ROUNDDOWN(40.8342638562013,0)</f>
      </c>
      <c r="D10" s="11">
        <v>341182</v>
      </c>
      <c r="E10" s="12">
        <v>0.8603</v>
      </c>
      <c r="F10" s="11"/>
      <c r="G10" s="11">
        <f>=ROUNDDOWN({0},0)</f>
      </c>
      <c r="H10" s="11"/>
      <c r="I10" s="12"/>
      <c r="J10" s="11">
        <v>17310</v>
      </c>
      <c r="K10" s="13">
        <v>626383.64</v>
      </c>
      <c r="L10" s="11">
        <v>1127</v>
      </c>
      <c r="M10" s="14">
        <v>555.8</v>
      </c>
      <c r="N10" s="11">
        <v>259130</v>
      </c>
      <c r="O10" s="13">
        <v>2684352.97</v>
      </c>
      <c r="P10" s="11">
        <v>1200</v>
      </c>
      <c r="Q10" s="14">
        <v>2236.96</v>
      </c>
      <c r="R10" s="12">
        <v>-0.9332</v>
      </c>
      <c r="S10" s="12">
        <v>-0.7667</v>
      </c>
      <c r="T10" s="12">
        <v>-0.0608</v>
      </c>
      <c r="U10" s="12">
        <v>-0.7515</v>
      </c>
      <c r="V10" s="11">
        <v>4288</v>
      </c>
      <c r="W10" s="13">
        <v>138950.48</v>
      </c>
      <c r="X10" s="11">
        <v>957</v>
      </c>
      <c r="Y10" s="11">
        <v>10674</v>
      </c>
      <c r="Z10" s="13">
        <v>411022.41</v>
      </c>
      <c r="AA10" s="11">
        <v>929</v>
      </c>
      <c r="AB10" s="12">
        <v>-0.5983</v>
      </c>
      <c r="AC10" s="12">
        <v>-0.6619</v>
      </c>
      <c r="AD10" s="11">
        <v>1184</v>
      </c>
      <c r="AE10" s="13">
        <v>43912.18</v>
      </c>
      <c r="AF10" s="11">
        <v>934</v>
      </c>
      <c r="AG10" s="11">
        <v>1477</v>
      </c>
      <c r="AH10" s="13">
        <v>43498.5</v>
      </c>
      <c r="AI10" s="11">
        <v>972</v>
      </c>
      <c r="AJ10" s="12">
        <v>-0.1984</v>
      </c>
      <c r="AK10" s="12">
        <v>0.0095</v>
      </c>
      <c r="AL10" s="11">
        <v>3572</v>
      </c>
      <c r="AM10" s="13">
        <v>117394.56</v>
      </c>
      <c r="AN10" s="11">
        <v>908</v>
      </c>
      <c r="AO10" s="11">
        <v>4524</v>
      </c>
      <c r="AP10" s="13">
        <v>126672.42</v>
      </c>
      <c r="AQ10" s="11">
        <v>981</v>
      </c>
      <c r="AR10" s="12">
        <v>-0.2104</v>
      </c>
      <c r="AS10" s="12">
        <v>-0.0732</v>
      </c>
      <c r="AT10" s="11">
        <v>2298</v>
      </c>
      <c r="AU10" s="13">
        <v>83263.91</v>
      </c>
      <c r="AV10" s="11">
        <v>904</v>
      </c>
      <c r="AW10" s="11">
        <v>8181</v>
      </c>
      <c r="AX10" s="13">
        <v>259320.17</v>
      </c>
      <c r="AY10" s="11">
        <v>942</v>
      </c>
      <c r="AZ10" s="12">
        <v>-0.7191</v>
      </c>
      <c r="BA10" s="12">
        <v>-0.6789</v>
      </c>
      <c r="BB10" s="11">
        <v>521</v>
      </c>
      <c r="BC10" s="13">
        <v>24750.73</v>
      </c>
      <c r="BD10" s="11">
        <v>847</v>
      </c>
      <c r="BE10" s="11">
        <v>733</v>
      </c>
      <c r="BF10" s="13">
        <v>33531.41</v>
      </c>
      <c r="BG10" s="11">
        <v>1027</v>
      </c>
      <c r="BH10" s="12">
        <v>-0.2892</v>
      </c>
      <c r="BI10" s="12">
        <v>-0.2619</v>
      </c>
      <c r="BJ10" s="11">
        <v>2023</v>
      </c>
      <c r="BK10" s="13">
        <v>76238.34</v>
      </c>
      <c r="BL10" s="11">
        <v>369</v>
      </c>
      <c r="BM10" s="11">
        <v>2729</v>
      </c>
      <c r="BN10" s="13">
        <v>78913.45</v>
      </c>
      <c r="BO10" s="11">
        <v>871</v>
      </c>
      <c r="BP10" s="12">
        <v>-0.2587</v>
      </c>
      <c r="BQ10" s="12">
        <v>-0.0339</v>
      </c>
      <c r="BR10" s="11">
        <v>353</v>
      </c>
      <c r="BS10" s="13">
        <v>13773.89</v>
      </c>
      <c r="BT10" s="11">
        <v>934</v>
      </c>
      <c r="BU10" s="11">
        <v>458</v>
      </c>
      <c r="BV10" s="13">
        <v>16302.44</v>
      </c>
      <c r="BW10" s="11">
        <v>978</v>
      </c>
      <c r="BX10" s="12">
        <v>-0.2293</v>
      </c>
      <c r="BY10" s="12">
        <v>-0.1551</v>
      </c>
      <c r="BZ10" s="11">
        <v>1627</v>
      </c>
      <c r="CA10" s="13">
        <v>60128.53</v>
      </c>
      <c r="CB10" s="11">
        <v>729</v>
      </c>
      <c r="CC10" s="11">
        <v>1388</v>
      </c>
      <c r="CD10" s="13">
        <v>45108.85</v>
      </c>
      <c r="CE10" s="11">
        <v>721</v>
      </c>
      <c r="CF10" s="12">
        <v>0.1722</v>
      </c>
      <c r="CG10" s="12">
        <v>0.333</v>
      </c>
      <c r="CH10" s="11">
        <v>122</v>
      </c>
      <c r="CI10" s="13">
        <v>4425.37</v>
      </c>
      <c r="CJ10" s="11">
        <v>408</v>
      </c>
      <c r="CK10" s="11">
        <v>94</v>
      </c>
      <c r="CL10" s="13">
        <v>3116.21</v>
      </c>
      <c r="CM10" s="11">
        <v>506</v>
      </c>
      <c r="CN10" s="12">
        <v>0.2979</v>
      </c>
      <c r="CO10" s="12">
        <v>0.4201</v>
      </c>
      <c r="CP10" s="11">
        <v>330</v>
      </c>
      <c r="CQ10" s="13">
        <v>19789.79</v>
      </c>
      <c r="CR10" s="11">
        <v>690</v>
      </c>
      <c r="CS10" s="11">
        <v>73</v>
      </c>
      <c r="CT10" s="13">
        <v>4445.43</v>
      </c>
      <c r="CU10" s="11">
        <v>584</v>
      </c>
      <c r="CV10" s="12">
        <v>3.5205</v>
      </c>
      <c r="CW10" s="12">
        <v>3.4517</v>
      </c>
      <c r="CX10" s="11">
        <v>118</v>
      </c>
      <c r="CY10" s="13">
        <v>5306.23</v>
      </c>
      <c r="CZ10" s="11">
        <v>778</v>
      </c>
      <c r="DA10" s="11">
        <v>74</v>
      </c>
      <c r="DB10" s="13">
        <v>3300.75</v>
      </c>
      <c r="DC10" s="11">
        <v>414</v>
      </c>
      <c r="DD10" s="12">
        <v>0.5946</v>
      </c>
      <c r="DE10" s="12">
        <v>0.6076</v>
      </c>
      <c r="DF10" s="11">
        <v>200</v>
      </c>
      <c r="DG10" s="13">
        <v>8248.31</v>
      </c>
      <c r="DH10" s="11">
        <v>802</v>
      </c>
      <c r="DI10" s="11">
        <v>206</v>
      </c>
      <c r="DJ10" s="13">
        <v>7699.11</v>
      </c>
      <c r="DK10" s="11">
        <v>896</v>
      </c>
      <c r="DL10" s="12">
        <v>-0.0291</v>
      </c>
      <c r="DM10" s="12">
        <v>0.0713</v>
      </c>
      <c r="DN10" s="11">
        <v>76</v>
      </c>
      <c r="DO10" s="13">
        <v>4660.3</v>
      </c>
      <c r="DP10" s="11">
        <v>944</v>
      </c>
      <c r="DQ10" s="11">
        <v>40</v>
      </c>
      <c r="DR10" s="13">
        <v>3685.51</v>
      </c>
      <c r="DS10" s="11">
        <v>1129</v>
      </c>
      <c r="DT10" s="12">
        <v>0.9</v>
      </c>
      <c r="DU10" s="12">
        <v>0.2645</v>
      </c>
      <c r="DV10" s="11">
        <v>49</v>
      </c>
      <c r="DW10" s="13">
        <v>1415.88</v>
      </c>
      <c r="DX10" s="11">
        <v>116</v>
      </c>
      <c r="DY10" s="11">
        <v>80</v>
      </c>
      <c r="DZ10" s="13">
        <v>1792.4</v>
      </c>
      <c r="EA10" s="11">
        <v>71</v>
      </c>
      <c r="EB10" s="12">
        <v>-0.3875</v>
      </c>
      <c r="EC10" s="12">
        <v>-0.2101</v>
      </c>
      <c r="ED10" s="11">
        <v>129</v>
      </c>
      <c r="EE10" s="13">
        <v>6685.14</v>
      </c>
      <c r="EF10" s="11">
        <v>108</v>
      </c>
      <c r="EG10" s="11">
        <v>103</v>
      </c>
      <c r="EH10" s="13">
        <v>4304.83</v>
      </c>
      <c r="EI10" s="11">
        <v>105</v>
      </c>
      <c r="EJ10" s="12">
        <v>0.2524</v>
      </c>
      <c r="EK10" s="12">
        <v>0.5529</v>
      </c>
      <c r="EL10" s="11">
        <v>57</v>
      </c>
      <c r="EM10" s="13">
        <v>4638.45</v>
      </c>
      <c r="EN10" s="11"/>
      <c r="EO10" s="11">
        <v>47</v>
      </c>
      <c r="EP10" s="13">
        <v>3839.45</v>
      </c>
      <c r="EQ10" s="11"/>
      <c r="ER10" s="12">
        <v>0.2128</v>
      </c>
      <c r="ES10" s="12">
        <v>0.2081</v>
      </c>
      <c r="ET10" s="11">
        <v>51</v>
      </c>
      <c r="EU10" s="13">
        <v>1607.2</v>
      </c>
      <c r="EV10" s="11">
        <v>515</v>
      </c>
      <c r="EW10" s="11"/>
      <c r="EX10" s="13"/>
      <c r="EY10" s="11"/>
      <c r="EZ10" s="12"/>
      <c r="FA10" s="12"/>
      <c r="FB10" s="11">
        <v>5</v>
      </c>
      <c r="FC10" s="13">
        <v>172.5</v>
      </c>
      <c r="FD10" s="11">
        <v>16</v>
      </c>
      <c r="FE10" s="11"/>
      <c r="FF10" s="13"/>
      <c r="FG10" s="11"/>
      <c r="FH10" s="12"/>
      <c r="FI10" s="12"/>
      <c r="FJ10" s="11"/>
      <c r="FK10" s="13"/>
      <c r="FL10" s="11">
        <v>7</v>
      </c>
      <c r="FM10" s="11"/>
      <c r="FN10" s="13"/>
      <c r="FO10" s="11">
        <v>20</v>
      </c>
      <c r="FP10" s="12"/>
      <c r="FQ10" s="12"/>
      <c r="FR10" s="11">
        <v>156</v>
      </c>
      <c r="FS10" s="13">
        <v>5047.72</v>
      </c>
      <c r="FT10" s="11">
        <v>145</v>
      </c>
      <c r="FU10" s="11">
        <v>289</v>
      </c>
      <c r="FV10" s="13">
        <v>10413.98</v>
      </c>
      <c r="FW10" s="11">
        <v>448</v>
      </c>
      <c r="FX10" s="12">
        <v>-0.4602</v>
      </c>
      <c r="FY10" s="12">
        <v>-0.5153</v>
      </c>
      <c r="FZ10" s="11">
        <v>55</v>
      </c>
      <c r="GA10" s="13">
        <v>2004.8</v>
      </c>
      <c r="GB10" s="11">
        <v>555</v>
      </c>
      <c r="GC10" s="11">
        <v>77</v>
      </c>
      <c r="GD10" s="13">
        <v>2381.63</v>
      </c>
      <c r="GE10" s="11">
        <v>363</v>
      </c>
      <c r="GF10" s="12">
        <v>-0.2857</v>
      </c>
      <c r="GG10" s="12">
        <v>-0.1582</v>
      </c>
      <c r="GH10" s="11">
        <v>5</v>
      </c>
      <c r="GI10" s="13">
        <v>109.35</v>
      </c>
      <c r="GJ10" s="11">
        <v>6</v>
      </c>
      <c r="GK10" s="11">
        <v>5</v>
      </c>
      <c r="GL10" s="13">
        <v>85.8</v>
      </c>
      <c r="GM10" s="11">
        <v>10</v>
      </c>
      <c r="GN10" s="12"/>
      <c r="GO10" s="12">
        <v>0.2745</v>
      </c>
      <c r="GP10" s="11"/>
      <c r="GQ10" s="13"/>
      <c r="GR10" s="11">
        <v>724</v>
      </c>
      <c r="GS10" s="11">
        <v>5</v>
      </c>
      <c r="GT10" s="13">
        <v>233.91</v>
      </c>
      <c r="GU10" s="11">
        <v>737</v>
      </c>
      <c r="GV10" s="12"/>
      <c r="GW10" s="12"/>
      <c r="GX10" s="11">
        <v>10</v>
      </c>
      <c r="GY10" s="13">
        <v>501.02</v>
      </c>
      <c r="GZ10" s="11">
        <v>99</v>
      </c>
      <c r="HA10" s="11">
        <v>4</v>
      </c>
      <c r="HB10" s="13">
        <v>157.78</v>
      </c>
      <c r="HC10" s="11">
        <v>90</v>
      </c>
      <c r="HD10" s="12">
        <v>1.5</v>
      </c>
      <c r="HE10" s="12">
        <v>2.1754</v>
      </c>
      <c r="HF10" s="11">
        <v>32</v>
      </c>
      <c r="HG10" s="13">
        <v>1219.15</v>
      </c>
      <c r="HH10" s="11">
        <v>232</v>
      </c>
      <c r="HI10" s="11">
        <v>165</v>
      </c>
      <c r="HJ10" s="13">
        <v>6227.68</v>
      </c>
      <c r="HK10" s="11">
        <v>437</v>
      </c>
      <c r="HL10" s="12">
        <v>-0.8061</v>
      </c>
      <c r="HM10" s="12">
        <v>-0.8042</v>
      </c>
      <c r="HN10" s="11">
        <v>1</v>
      </c>
      <c r="HO10" s="13">
        <v>71.24</v>
      </c>
      <c r="HP10" s="11">
        <v>225</v>
      </c>
      <c r="HQ10" s="11"/>
      <c r="HR10" s="13"/>
      <c r="HS10" s="11"/>
      <c r="HT10" s="12"/>
      <c r="HU10" s="12"/>
      <c r="HV10" s="11"/>
      <c r="HW10" s="13"/>
      <c r="HX10" s="11"/>
      <c r="HY10" s="11"/>
      <c r="HZ10" s="13"/>
      <c r="IA10" s="11"/>
      <c r="IB10" s="12"/>
      <c r="IC10" s="12"/>
      <c r="ID10" s="11"/>
      <c r="IE10" s="13"/>
      <c r="IF10" s="11"/>
      <c r="IG10" s="11"/>
      <c r="IH10" s="13"/>
      <c r="II10" s="11"/>
      <c r="IJ10" s="12"/>
      <c r="IK10" s="12"/>
      <c r="IL10" s="11">
        <v>3</v>
      </c>
      <c r="IM10" s="13">
        <v>132.75</v>
      </c>
      <c r="IN10" s="11">
        <v>144</v>
      </c>
      <c r="IO10" s="11"/>
      <c r="IP10" s="13"/>
      <c r="IQ10" s="11"/>
      <c r="IR10" s="12"/>
      <c r="IS10" s="12"/>
      <c r="IT10" s="11">
        <v>7</v>
      </c>
      <c r="IU10" s="13">
        <v>305.07</v>
      </c>
      <c r="IV10" s="11">
        <v>382</v>
      </c>
      <c r="IW10" s="11">
        <v>7</v>
      </c>
      <c r="IX10" s="13">
        <v>132.25</v>
      </c>
      <c r="IY10" s="11">
        <v>404</v>
      </c>
      <c r="IZ10" s="12"/>
      <c r="JA10" s="12">
        <v>1.3068</v>
      </c>
      <c r="JB10" s="11">
        <v>6</v>
      </c>
      <c r="JC10" s="13">
        <v>325.29</v>
      </c>
      <c r="JD10" s="11">
        <v>124</v>
      </c>
      <c r="JE10" s="11">
        <v>6</v>
      </c>
      <c r="JF10" s="13">
        <v>324.12</v>
      </c>
      <c r="JG10" s="11">
        <v>144</v>
      </c>
      <c r="JH10" s="12"/>
      <c r="JI10" s="12">
        <v>0.0036</v>
      </c>
      <c r="JJ10" s="11"/>
      <c r="JK10" s="13"/>
      <c r="JL10" s="11"/>
      <c r="JM10" s="11"/>
      <c r="JN10" s="13"/>
      <c r="JO10" s="11"/>
      <c r="JP10" s="12"/>
      <c r="JQ10" s="12"/>
      <c r="JR10" s="11">
        <v>32</v>
      </c>
      <c r="JS10" s="13">
        <v>1305.46</v>
      </c>
      <c r="JT10" s="11">
        <v>166</v>
      </c>
      <c r="JU10" s="11">
        <v>3</v>
      </c>
      <c r="JV10" s="13">
        <v>239.46</v>
      </c>
      <c r="JW10" s="11">
        <v>83</v>
      </c>
      <c r="JX10" s="12">
        <v>9.6667</v>
      </c>
      <c r="JY10" s="12">
        <v>4.4517</v>
      </c>
      <c r="JZ10" s="11"/>
      <c r="KA10" s="13"/>
      <c r="KB10" s="11"/>
      <c r="KC10" s="11">
        <v>227688</v>
      </c>
      <c r="KD10" s="13">
        <v>1617603.02</v>
      </c>
      <c r="KE10" s="11"/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/>
      <c r="KQ10" s="13"/>
      <c r="KR10" s="11"/>
      <c r="KS10" s="11"/>
      <c r="KT10" s="13"/>
      <c r="KU10" s="11"/>
      <c r="KV10" s="12"/>
      <c r="KW10" s="12"/>
    </row>
    <row r="11">
      <c r="A11" s="10" t="s">
        <v>73</v>
      </c>
      <c r="B11" s="11">
        <v>2021</v>
      </c>
      <c r="C11" s="11">
        <f>=ROUNDDOWN(54.3279569892473,0)</f>
      </c>
      <c r="D11" s="11">
        <v>90</v>
      </c>
      <c r="E11" s="12">
        <v>0.6295</v>
      </c>
      <c r="F11" s="11"/>
      <c r="G11" s="11">
        <f>=ROUNDDOWN({0},0)</f>
      </c>
      <c r="H11" s="11"/>
      <c r="I11" s="12"/>
      <c r="J11" s="11">
        <v>54</v>
      </c>
      <c r="K11" s="13">
        <v>11323.77</v>
      </c>
      <c r="L11" s="11">
        <v>66</v>
      </c>
      <c r="M11" s="14">
        <v>171.57</v>
      </c>
      <c r="N11" s="11">
        <v>37</v>
      </c>
      <c r="O11" s="13">
        <v>10598.89</v>
      </c>
      <c r="P11" s="11">
        <v>75</v>
      </c>
      <c r="Q11" s="14">
        <v>141.32</v>
      </c>
      <c r="R11" s="12">
        <v>0.4595</v>
      </c>
      <c r="S11" s="12">
        <v>0.0684</v>
      </c>
      <c r="T11" s="12">
        <v>-0.12</v>
      </c>
      <c r="U11" s="12">
        <v>0.2141</v>
      </c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>
        <v>60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53</v>
      </c>
      <c r="BS11" s="13">
        <v>11291.38</v>
      </c>
      <c r="BT11" s="11">
        <v>66</v>
      </c>
      <c r="BU11" s="11">
        <v>37</v>
      </c>
      <c r="BV11" s="13">
        <v>10598.89</v>
      </c>
      <c r="BW11" s="11">
        <v>75</v>
      </c>
      <c r="BX11" s="12">
        <v>0.4324</v>
      </c>
      <c r="BY11" s="12">
        <v>0.0653</v>
      </c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>
        <v>14</v>
      </c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>
        <v>21</v>
      </c>
      <c r="FE11" s="11"/>
      <c r="FF11" s="13"/>
      <c r="FG11" s="11">
        <v>22</v>
      </c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>
        <v>1</v>
      </c>
      <c r="GQ11" s="13">
        <v>32.39</v>
      </c>
      <c r="GR11" s="11">
        <v>60</v>
      </c>
      <c r="GS11" s="11"/>
      <c r="GT11" s="13"/>
      <c r="GU11" s="11">
        <v>56</v>
      </c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</row>
    <row r="12">
      <c r="A12" s="10" t="s">
        <v>74</v>
      </c>
      <c r="B12" s="11">
        <v>96230</v>
      </c>
      <c r="C12" s="11">
        <f>=ROUNDDOWN(18.6178342716737,0)</f>
      </c>
      <c r="D12" s="11">
        <v>63932</v>
      </c>
      <c r="E12" s="12">
        <v>0.8707</v>
      </c>
      <c r="F12" s="11"/>
      <c r="G12" s="11">
        <f>=ROUNDDOWN({0},0)</f>
      </c>
      <c r="H12" s="11">
        <v>576</v>
      </c>
      <c r="I12" s="12">
        <v>0.8891</v>
      </c>
      <c r="J12" s="11">
        <v>10399</v>
      </c>
      <c r="K12" s="13">
        <v>1751275.37</v>
      </c>
      <c r="L12" s="11">
        <v>463</v>
      </c>
      <c r="M12" s="14">
        <v>3782.45</v>
      </c>
      <c r="N12" s="11">
        <v>10274</v>
      </c>
      <c r="O12" s="13">
        <v>1746833.21</v>
      </c>
      <c r="P12" s="11">
        <v>664</v>
      </c>
      <c r="Q12" s="14">
        <v>2630.77</v>
      </c>
      <c r="R12" s="12">
        <v>0.0122</v>
      </c>
      <c r="S12" s="12">
        <v>0.0025</v>
      </c>
      <c r="T12" s="12">
        <v>-0.3027</v>
      </c>
      <c r="U12" s="12">
        <v>0.4378</v>
      </c>
      <c r="V12" s="11">
        <v>727</v>
      </c>
      <c r="W12" s="13">
        <v>111674.2</v>
      </c>
      <c r="X12" s="11">
        <v>218</v>
      </c>
      <c r="Y12" s="11">
        <v>597</v>
      </c>
      <c r="Z12" s="13">
        <v>100060.83</v>
      </c>
      <c r="AA12" s="11">
        <v>247</v>
      </c>
      <c r="AB12" s="12">
        <v>0.2178</v>
      </c>
      <c r="AC12" s="12">
        <v>0.1161</v>
      </c>
      <c r="AD12" s="11">
        <v>3624</v>
      </c>
      <c r="AE12" s="13">
        <v>599170.49</v>
      </c>
      <c r="AF12" s="11">
        <v>453</v>
      </c>
      <c r="AG12" s="11">
        <v>4062</v>
      </c>
      <c r="AH12" s="13">
        <v>677802.99</v>
      </c>
      <c r="AI12" s="11">
        <v>626</v>
      </c>
      <c r="AJ12" s="12">
        <v>-0.1078</v>
      </c>
      <c r="AK12" s="12">
        <v>-0.116</v>
      </c>
      <c r="AL12" s="11">
        <v>1158</v>
      </c>
      <c r="AM12" s="13">
        <v>172292.45</v>
      </c>
      <c r="AN12" s="11">
        <v>404</v>
      </c>
      <c r="AO12" s="11">
        <v>211</v>
      </c>
      <c r="AP12" s="13">
        <v>32540.63</v>
      </c>
      <c r="AQ12" s="11">
        <v>609</v>
      </c>
      <c r="AR12" s="12">
        <v>4.4882</v>
      </c>
      <c r="AS12" s="12">
        <v>4.2947</v>
      </c>
      <c r="AT12" s="11">
        <v>346</v>
      </c>
      <c r="AU12" s="13">
        <v>55887.23</v>
      </c>
      <c r="AV12" s="11">
        <v>366</v>
      </c>
      <c r="AW12" s="11">
        <v>302</v>
      </c>
      <c r="AX12" s="13">
        <v>50559.35</v>
      </c>
      <c r="AY12" s="11">
        <v>533</v>
      </c>
      <c r="AZ12" s="12">
        <v>0.1457</v>
      </c>
      <c r="BA12" s="12">
        <v>0.1054</v>
      </c>
      <c r="BB12" s="11">
        <v>777</v>
      </c>
      <c r="BC12" s="13">
        <v>160748.5</v>
      </c>
      <c r="BD12" s="11">
        <v>399</v>
      </c>
      <c r="BE12" s="11">
        <v>1037</v>
      </c>
      <c r="BF12" s="13">
        <v>224785.69</v>
      </c>
      <c r="BG12" s="11">
        <v>607</v>
      </c>
      <c r="BH12" s="12">
        <v>-0.2507</v>
      </c>
      <c r="BI12" s="12">
        <v>-0.2849</v>
      </c>
      <c r="BJ12" s="11">
        <v>1214</v>
      </c>
      <c r="BK12" s="13">
        <v>156215.79</v>
      </c>
      <c r="BL12" s="11">
        <v>179</v>
      </c>
      <c r="BM12" s="11">
        <v>1819</v>
      </c>
      <c r="BN12" s="13">
        <v>240950.12</v>
      </c>
      <c r="BO12" s="11">
        <v>510</v>
      </c>
      <c r="BP12" s="12">
        <v>-0.3326</v>
      </c>
      <c r="BQ12" s="12">
        <v>-0.3517</v>
      </c>
      <c r="BR12" s="11">
        <v>971</v>
      </c>
      <c r="BS12" s="13">
        <v>202780.17</v>
      </c>
      <c r="BT12" s="11">
        <v>453</v>
      </c>
      <c r="BU12" s="11">
        <v>1044</v>
      </c>
      <c r="BV12" s="13">
        <v>216083.55</v>
      </c>
      <c r="BW12" s="11">
        <v>636</v>
      </c>
      <c r="BX12" s="12">
        <v>-0.0699</v>
      </c>
      <c r="BY12" s="12">
        <v>-0.0616</v>
      </c>
      <c r="BZ12" s="11">
        <v>12</v>
      </c>
      <c r="CA12" s="13">
        <v>1959.94</v>
      </c>
      <c r="CB12" s="11">
        <v>206</v>
      </c>
      <c r="CC12" s="11">
        <v>9</v>
      </c>
      <c r="CD12" s="13">
        <v>1800.66</v>
      </c>
      <c r="CE12" s="11">
        <v>287</v>
      </c>
      <c r="CF12" s="12">
        <v>0.3333</v>
      </c>
      <c r="CG12" s="12">
        <v>0.0885</v>
      </c>
      <c r="CH12" s="11">
        <v>809</v>
      </c>
      <c r="CI12" s="13">
        <v>156316.8</v>
      </c>
      <c r="CJ12" s="11">
        <v>159</v>
      </c>
      <c r="CK12" s="11">
        <v>613</v>
      </c>
      <c r="CL12" s="13">
        <v>106628.83</v>
      </c>
      <c r="CM12" s="11">
        <v>214</v>
      </c>
      <c r="CN12" s="12">
        <v>0.3197</v>
      </c>
      <c r="CO12" s="12">
        <v>0.466</v>
      </c>
      <c r="CP12" s="11"/>
      <c r="CQ12" s="13"/>
      <c r="CR12" s="11">
        <v>371</v>
      </c>
      <c r="CS12" s="11">
        <v>3</v>
      </c>
      <c r="CT12" s="13">
        <v>609.97</v>
      </c>
      <c r="CU12" s="11">
        <v>523</v>
      </c>
      <c r="CV12" s="12"/>
      <c r="CW12" s="12"/>
      <c r="CX12" s="11">
        <v>360</v>
      </c>
      <c r="CY12" s="13">
        <v>69075.02</v>
      </c>
      <c r="CZ12" s="11">
        <v>356</v>
      </c>
      <c r="DA12" s="11">
        <v>100</v>
      </c>
      <c r="DB12" s="13">
        <v>19813.12</v>
      </c>
      <c r="DC12" s="11">
        <v>446</v>
      </c>
      <c r="DD12" s="12">
        <v>2.6</v>
      </c>
      <c r="DE12" s="12">
        <v>2.4863</v>
      </c>
      <c r="DF12" s="11"/>
      <c r="DG12" s="13"/>
      <c r="DH12" s="11"/>
      <c r="DI12" s="11">
        <v>1</v>
      </c>
      <c r="DJ12" s="13">
        <v>145.53</v>
      </c>
      <c r="DK12" s="11">
        <v>275</v>
      </c>
      <c r="DL12" s="12"/>
      <c r="DM12" s="12"/>
      <c r="DN12" s="11">
        <v>7</v>
      </c>
      <c r="DO12" s="13">
        <v>1968</v>
      </c>
      <c r="DP12" s="11">
        <v>413</v>
      </c>
      <c r="DQ12" s="11">
        <v>6</v>
      </c>
      <c r="DR12" s="13">
        <v>1032</v>
      </c>
      <c r="DS12" s="11">
        <v>590</v>
      </c>
      <c r="DT12" s="12">
        <v>0.1667</v>
      </c>
      <c r="DU12" s="12">
        <v>0.907</v>
      </c>
      <c r="DV12" s="11">
        <v>145</v>
      </c>
      <c r="DW12" s="13">
        <v>26980.97</v>
      </c>
      <c r="DX12" s="11">
        <v>203</v>
      </c>
      <c r="DY12" s="11">
        <v>119</v>
      </c>
      <c r="DZ12" s="13">
        <v>22601.7</v>
      </c>
      <c r="EA12" s="11">
        <v>291</v>
      </c>
      <c r="EB12" s="12">
        <v>0.2185</v>
      </c>
      <c r="EC12" s="12">
        <v>0.1938</v>
      </c>
      <c r="ED12" s="11">
        <v>31</v>
      </c>
      <c r="EE12" s="13">
        <v>3805.42</v>
      </c>
      <c r="EF12" s="11">
        <v>146</v>
      </c>
      <c r="EG12" s="11">
        <v>37</v>
      </c>
      <c r="EH12" s="13">
        <v>4755.38</v>
      </c>
      <c r="EI12" s="11">
        <v>214</v>
      </c>
      <c r="EJ12" s="12">
        <v>-0.1622</v>
      </c>
      <c r="EK12" s="12">
        <v>-0.1998</v>
      </c>
      <c r="EL12" s="11"/>
      <c r="EM12" s="13"/>
      <c r="EN12" s="11"/>
      <c r="EO12" s="11"/>
      <c r="EP12" s="13"/>
      <c r="EQ12" s="11"/>
      <c r="ER12" s="12"/>
      <c r="ES12" s="12"/>
      <c r="ET12" s="11">
        <v>28</v>
      </c>
      <c r="EU12" s="13">
        <v>3134.68</v>
      </c>
      <c r="EV12" s="11">
        <v>403</v>
      </c>
      <c r="EW12" s="11"/>
      <c r="EX12" s="13"/>
      <c r="EY12" s="11"/>
      <c r="EZ12" s="12"/>
      <c r="FA12" s="12"/>
      <c r="FB12" s="11">
        <v>95</v>
      </c>
      <c r="FC12" s="13">
        <v>11257.59</v>
      </c>
      <c r="FD12" s="11">
        <v>246</v>
      </c>
      <c r="FE12" s="11">
        <v>120</v>
      </c>
      <c r="FF12" s="13">
        <v>13949.84</v>
      </c>
      <c r="FG12" s="11">
        <v>294</v>
      </c>
      <c r="FH12" s="12">
        <v>-0.2083</v>
      </c>
      <c r="FI12" s="12">
        <v>-0.193</v>
      </c>
      <c r="FJ12" s="11"/>
      <c r="FK12" s="13"/>
      <c r="FL12" s="11">
        <v>8</v>
      </c>
      <c r="FM12" s="11"/>
      <c r="FN12" s="13"/>
      <c r="FO12" s="11"/>
      <c r="FP12" s="12"/>
      <c r="FQ12" s="12"/>
      <c r="FR12" s="11"/>
      <c r="FS12" s="13"/>
      <c r="FT12" s="11"/>
      <c r="FU12" s="11"/>
      <c r="FV12" s="13"/>
      <c r="FW12" s="11"/>
      <c r="FX12" s="12"/>
      <c r="FY12" s="12"/>
      <c r="FZ12" s="11"/>
      <c r="GA12" s="13"/>
      <c r="GB12" s="11"/>
      <c r="GC12" s="11"/>
      <c r="GD12" s="13"/>
      <c r="GE12" s="11"/>
      <c r="GF12" s="12"/>
      <c r="GG12" s="12"/>
      <c r="GH12" s="11">
        <v>46</v>
      </c>
      <c r="GI12" s="13">
        <v>8077.44</v>
      </c>
      <c r="GJ12" s="11">
        <v>231</v>
      </c>
      <c r="GK12" s="11">
        <v>40</v>
      </c>
      <c r="GL12" s="13">
        <v>7350.39</v>
      </c>
      <c r="GM12" s="11">
        <v>366</v>
      </c>
      <c r="GN12" s="12">
        <v>0.15</v>
      </c>
      <c r="GO12" s="12">
        <v>0.0989</v>
      </c>
      <c r="GP12" s="11">
        <v>31</v>
      </c>
      <c r="GQ12" s="13">
        <v>7221.49</v>
      </c>
      <c r="GR12" s="11">
        <v>391</v>
      </c>
      <c r="GS12" s="11">
        <v>72</v>
      </c>
      <c r="GT12" s="13">
        <v>11887.83</v>
      </c>
      <c r="GU12" s="11">
        <v>458</v>
      </c>
      <c r="GV12" s="12">
        <v>-0.5694</v>
      </c>
      <c r="GW12" s="12">
        <v>-0.3925</v>
      </c>
      <c r="GX12" s="11">
        <v>2</v>
      </c>
      <c r="GY12" s="13">
        <v>262.34</v>
      </c>
      <c r="GZ12" s="11">
        <v>34</v>
      </c>
      <c r="HA12" s="11"/>
      <c r="HB12" s="13"/>
      <c r="HC12" s="11">
        <v>35</v>
      </c>
      <c r="HD12" s="12"/>
      <c r="HE12" s="12"/>
      <c r="HF12" s="11"/>
      <c r="HG12" s="13"/>
      <c r="HH12" s="11"/>
      <c r="HI12" s="11"/>
      <c r="HJ12" s="13"/>
      <c r="HK12" s="11">
        <v>1</v>
      </c>
      <c r="HL12" s="12"/>
      <c r="HM12" s="12"/>
      <c r="HN12" s="11"/>
      <c r="HO12" s="13"/>
      <c r="HP12" s="11">
        <v>65</v>
      </c>
      <c r="HQ12" s="11"/>
      <c r="HR12" s="13"/>
      <c r="HS12" s="11">
        <v>64</v>
      </c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>
        <v>16</v>
      </c>
      <c r="IE12" s="13">
        <v>2446.85</v>
      </c>
      <c r="IF12" s="11">
        <v>328</v>
      </c>
      <c r="IG12" s="11">
        <v>82</v>
      </c>
      <c r="IH12" s="13">
        <v>13474.8</v>
      </c>
      <c r="II12" s="11">
        <v>486</v>
      </c>
      <c r="IJ12" s="12">
        <v>-0.8049</v>
      </c>
      <c r="IK12" s="12">
        <v>-0.8184</v>
      </c>
      <c r="IL12" s="11"/>
      <c r="IM12" s="13"/>
      <c r="IN12" s="11">
        <v>19</v>
      </c>
      <c r="IO12" s="11"/>
      <c r="IP12" s="13"/>
      <c r="IQ12" s="11"/>
      <c r="IR12" s="12"/>
      <c r="IS12" s="12"/>
      <c r="IT12" s="11"/>
      <c r="IU12" s="13"/>
      <c r="IV12" s="11">
        <v>4</v>
      </c>
      <c r="IW12" s="11"/>
      <c r="IX12" s="13"/>
      <c r="IY12" s="11">
        <v>16</v>
      </c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>
        <v>46</v>
      </c>
      <c r="KS12" s="11"/>
      <c r="KT12" s="13"/>
      <c r="KU12" s="11"/>
      <c r="KV12" s="12"/>
      <c r="KW12" s="12"/>
    </row>
    <row r="13">
      <c r="A13" s="10" t="s">
        <v>75</v>
      </c>
      <c r="B13" s="11">
        <v>23264</v>
      </c>
      <c r="C13" s="11">
        <f>=ROUNDDOWN(26.0107334525939,0)</f>
      </c>
      <c r="D13" s="11">
        <v>21737</v>
      </c>
      <c r="E13" s="12">
        <v>0.9273</v>
      </c>
      <c r="F13" s="11"/>
      <c r="G13" s="11">
        <f>=ROUNDDOWN({0},0)</f>
      </c>
      <c r="H13" s="11"/>
      <c r="I13" s="12"/>
      <c r="J13" s="11">
        <v>740</v>
      </c>
      <c r="K13" s="13">
        <v>60301.9</v>
      </c>
      <c r="L13" s="11">
        <v>160</v>
      </c>
      <c r="M13" s="14">
        <v>376.89</v>
      </c>
      <c r="N13" s="11">
        <v>793</v>
      </c>
      <c r="O13" s="13">
        <v>64445.17</v>
      </c>
      <c r="P13" s="11"/>
      <c r="Q13" s="14"/>
      <c r="R13" s="12">
        <v>-0.0668</v>
      </c>
      <c r="S13" s="12">
        <v>-0.0643</v>
      </c>
      <c r="T13" s="12"/>
      <c r="U13" s="12"/>
      <c r="V13" s="11">
        <v>147</v>
      </c>
      <c r="W13" s="13">
        <v>12429.17</v>
      </c>
      <c r="X13" s="11">
        <v>134</v>
      </c>
      <c r="Y13" s="11">
        <v>173</v>
      </c>
      <c r="Z13" s="13">
        <v>13004.91</v>
      </c>
      <c r="AA13" s="11"/>
      <c r="AB13" s="12">
        <v>-0.1503</v>
      </c>
      <c r="AC13" s="12">
        <v>-0.0443</v>
      </c>
      <c r="AD13" s="11">
        <v>131</v>
      </c>
      <c r="AE13" s="13">
        <v>9492.43</v>
      </c>
      <c r="AF13" s="11">
        <v>160</v>
      </c>
      <c r="AG13" s="11">
        <v>183</v>
      </c>
      <c r="AH13" s="13">
        <v>11365.02</v>
      </c>
      <c r="AI13" s="11"/>
      <c r="AJ13" s="12">
        <v>-0.2842</v>
      </c>
      <c r="AK13" s="12">
        <v>-0.1648</v>
      </c>
      <c r="AL13" s="11">
        <v>21</v>
      </c>
      <c r="AM13" s="13">
        <v>1964.8</v>
      </c>
      <c r="AN13" s="11">
        <v>97</v>
      </c>
      <c r="AO13" s="11">
        <v>37</v>
      </c>
      <c r="AP13" s="13">
        <v>3863.88</v>
      </c>
      <c r="AQ13" s="11"/>
      <c r="AR13" s="12">
        <v>-0.4324</v>
      </c>
      <c r="AS13" s="12">
        <v>-0.4915</v>
      </c>
      <c r="AT13" s="11">
        <v>34</v>
      </c>
      <c r="AU13" s="13">
        <v>3426.61</v>
      </c>
      <c r="AV13" s="11">
        <v>97</v>
      </c>
      <c r="AW13" s="11">
        <v>103</v>
      </c>
      <c r="AX13" s="13">
        <v>8683.39</v>
      </c>
      <c r="AY13" s="11"/>
      <c r="AZ13" s="12">
        <v>-0.6699</v>
      </c>
      <c r="BA13" s="12">
        <v>-0.6054</v>
      </c>
      <c r="BB13" s="11">
        <v>130</v>
      </c>
      <c r="BC13" s="13">
        <v>11444.21</v>
      </c>
      <c r="BD13" s="11">
        <v>144</v>
      </c>
      <c r="BE13" s="11">
        <v>122</v>
      </c>
      <c r="BF13" s="13">
        <v>11355.9</v>
      </c>
      <c r="BG13" s="11"/>
      <c r="BH13" s="12">
        <v>0.0656</v>
      </c>
      <c r="BI13" s="12">
        <v>0.0078</v>
      </c>
      <c r="BJ13" s="11"/>
      <c r="BK13" s="13"/>
      <c r="BL13" s="11"/>
      <c r="BM13" s="11"/>
      <c r="BN13" s="13"/>
      <c r="BO13" s="11"/>
      <c r="BP13" s="12"/>
      <c r="BQ13" s="12"/>
      <c r="BR13" s="11">
        <v>138</v>
      </c>
      <c r="BS13" s="13">
        <v>13094.16</v>
      </c>
      <c r="BT13" s="11">
        <v>160</v>
      </c>
      <c r="BU13" s="11">
        <v>86</v>
      </c>
      <c r="BV13" s="13">
        <v>9089.67</v>
      </c>
      <c r="BW13" s="11"/>
      <c r="BX13" s="12">
        <v>0.6047</v>
      </c>
      <c r="BY13" s="12">
        <v>0.4406</v>
      </c>
      <c r="BZ13" s="11">
        <v>38</v>
      </c>
      <c r="CA13" s="13">
        <v>3718.2</v>
      </c>
      <c r="CB13" s="11">
        <v>70</v>
      </c>
      <c r="CC13" s="11">
        <v>45</v>
      </c>
      <c r="CD13" s="13">
        <v>3770.33</v>
      </c>
      <c r="CE13" s="11"/>
      <c r="CF13" s="12">
        <v>-0.1556</v>
      </c>
      <c r="CG13" s="12">
        <v>-0.0138</v>
      </c>
      <c r="CH13" s="11">
        <v>1</v>
      </c>
      <c r="CI13" s="13">
        <v>101.73</v>
      </c>
      <c r="CJ13" s="11">
        <v>4</v>
      </c>
      <c r="CK13" s="11"/>
      <c r="CL13" s="13"/>
      <c r="CM13" s="11"/>
      <c r="CN13" s="12"/>
      <c r="CO13" s="12"/>
      <c r="CP13" s="11">
        <v>8</v>
      </c>
      <c r="CQ13" s="13">
        <v>1445.92</v>
      </c>
      <c r="CR13" s="11">
        <v>160</v>
      </c>
      <c r="CS13" s="11">
        <v>14</v>
      </c>
      <c r="CT13" s="13">
        <v>1769.22</v>
      </c>
      <c r="CU13" s="11"/>
      <c r="CV13" s="12">
        <v>-0.4286</v>
      </c>
      <c r="CW13" s="12">
        <v>-0.1827</v>
      </c>
      <c r="CX13" s="11">
        <v>17</v>
      </c>
      <c r="CY13" s="13">
        <v>1255.04</v>
      </c>
      <c r="CZ13" s="11">
        <v>99</v>
      </c>
      <c r="DA13" s="11">
        <v>18</v>
      </c>
      <c r="DB13" s="13">
        <v>641.79</v>
      </c>
      <c r="DC13" s="11"/>
      <c r="DD13" s="12">
        <v>-0.0556</v>
      </c>
      <c r="DE13" s="12">
        <v>0.9555</v>
      </c>
      <c r="DF13" s="11">
        <v>8</v>
      </c>
      <c r="DG13" s="13">
        <v>1017.27</v>
      </c>
      <c r="DH13" s="11">
        <v>44</v>
      </c>
      <c r="DI13" s="11">
        <v>7</v>
      </c>
      <c r="DJ13" s="13">
        <v>587.24</v>
      </c>
      <c r="DK13" s="11"/>
      <c r="DL13" s="12">
        <v>0.1429</v>
      </c>
      <c r="DM13" s="12">
        <v>0.7323</v>
      </c>
      <c r="DN13" s="11"/>
      <c r="DO13" s="13"/>
      <c r="DP13" s="11">
        <v>160</v>
      </c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>
        <v>46</v>
      </c>
      <c r="EW13" s="11"/>
      <c r="EX13" s="13"/>
      <c r="EY13" s="11"/>
      <c r="EZ13" s="12"/>
      <c r="FA13" s="12"/>
      <c r="FB13" s="11">
        <v>2</v>
      </c>
      <c r="FC13" s="13">
        <v>228.59</v>
      </c>
      <c r="FD13" s="11">
        <v>43</v>
      </c>
      <c r="FE13" s="11"/>
      <c r="FF13" s="13"/>
      <c r="FG13" s="11"/>
      <c r="FH13" s="12"/>
      <c r="FI13" s="12"/>
      <c r="FJ13" s="11">
        <v>59</v>
      </c>
      <c r="FK13" s="13"/>
      <c r="FL13" s="11">
        <v>46</v>
      </c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>
        <v>2</v>
      </c>
      <c r="GA13" s="13">
        <v>264.12</v>
      </c>
      <c r="GB13" s="11">
        <v>22</v>
      </c>
      <c r="GC13" s="11">
        <v>1</v>
      </c>
      <c r="GD13" s="13">
        <v>135.71</v>
      </c>
      <c r="GE13" s="11"/>
      <c r="GF13" s="12">
        <v>1</v>
      </c>
      <c r="GG13" s="12">
        <v>0.9462</v>
      </c>
      <c r="GH13" s="11">
        <v>2</v>
      </c>
      <c r="GI13" s="13">
        <v>254.22</v>
      </c>
      <c r="GJ13" s="11">
        <v>26</v>
      </c>
      <c r="GK13" s="11">
        <v>1</v>
      </c>
      <c r="GL13" s="13">
        <v>114.31</v>
      </c>
      <c r="GM13" s="11"/>
      <c r="GN13" s="12">
        <v>1</v>
      </c>
      <c r="GO13" s="12">
        <v>1.224</v>
      </c>
      <c r="GP13" s="11"/>
      <c r="GQ13" s="13"/>
      <c r="GR13" s="11">
        <v>60</v>
      </c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>
        <v>1</v>
      </c>
      <c r="HO13" s="13">
        <v>63.7</v>
      </c>
      <c r="HP13" s="11">
        <v>85</v>
      </c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>
        <v>1</v>
      </c>
      <c r="IU13" s="13">
        <v>101.73</v>
      </c>
      <c r="IV13" s="11">
        <v>69</v>
      </c>
      <c r="IW13" s="11">
        <v>3</v>
      </c>
      <c r="IX13" s="13">
        <v>63.8</v>
      </c>
      <c r="IY13" s="11"/>
      <c r="IZ13" s="12">
        <v>-0.6667</v>
      </c>
      <c r="JA13" s="12">
        <v>0.5945</v>
      </c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</row>
    <row r="14">
      <c r="A14" s="10" t="s">
        <v>76</v>
      </c>
      <c r="B14" s="11">
        <v>7220</v>
      </c>
      <c r="C14" s="11">
        <f>=ROUNDDOWN(13.8872860165416,0)</f>
      </c>
      <c r="D14" s="11">
        <v>6243</v>
      </c>
      <c r="E14" s="12">
        <v>0.6958</v>
      </c>
      <c r="F14" s="11"/>
      <c r="G14" s="11">
        <f>=ROUNDDOWN({0},0)</f>
      </c>
      <c r="H14" s="11"/>
      <c r="I14" s="12"/>
      <c r="J14" s="11">
        <v>861</v>
      </c>
      <c r="K14" s="13">
        <v>59361.48</v>
      </c>
      <c r="L14" s="11">
        <v>81</v>
      </c>
      <c r="M14" s="14">
        <v>732.86</v>
      </c>
      <c r="N14" s="11">
        <v>925</v>
      </c>
      <c r="O14" s="13">
        <v>65887.26</v>
      </c>
      <c r="P14" s="11">
        <v>152</v>
      </c>
      <c r="Q14" s="14">
        <v>433.47</v>
      </c>
      <c r="R14" s="12">
        <v>-0.0692</v>
      </c>
      <c r="S14" s="12">
        <v>-0.099</v>
      </c>
      <c r="T14" s="12">
        <v>-0.4671</v>
      </c>
      <c r="U14" s="12">
        <v>0.6907</v>
      </c>
      <c r="V14" s="11">
        <v>61</v>
      </c>
      <c r="W14" s="13">
        <v>4848.95</v>
      </c>
      <c r="X14" s="11">
        <v>59</v>
      </c>
      <c r="Y14" s="11">
        <v>244</v>
      </c>
      <c r="Z14" s="13">
        <v>16305.07</v>
      </c>
      <c r="AA14" s="11">
        <v>79</v>
      </c>
      <c r="AB14" s="12">
        <v>-0.75</v>
      </c>
      <c r="AC14" s="12">
        <v>-0.7026</v>
      </c>
      <c r="AD14" s="11">
        <v>217</v>
      </c>
      <c r="AE14" s="13">
        <v>15658.15</v>
      </c>
      <c r="AF14" s="11">
        <v>81</v>
      </c>
      <c r="AG14" s="11">
        <v>146</v>
      </c>
      <c r="AH14" s="13">
        <v>9437.88</v>
      </c>
      <c r="AI14" s="11">
        <v>142</v>
      </c>
      <c r="AJ14" s="12">
        <v>0.4863</v>
      </c>
      <c r="AK14" s="12">
        <v>0.6591</v>
      </c>
      <c r="AL14" s="11">
        <v>137</v>
      </c>
      <c r="AM14" s="13">
        <v>7109.95</v>
      </c>
      <c r="AN14" s="11">
        <v>81</v>
      </c>
      <c r="AO14" s="11">
        <v>55</v>
      </c>
      <c r="AP14" s="13">
        <v>3041.47</v>
      </c>
      <c r="AQ14" s="11">
        <v>152</v>
      </c>
      <c r="AR14" s="12">
        <v>1.4909</v>
      </c>
      <c r="AS14" s="12">
        <v>1.3376999999999999</v>
      </c>
      <c r="AT14" s="11">
        <v>9</v>
      </c>
      <c r="AU14" s="13">
        <v>416.96</v>
      </c>
      <c r="AV14" s="11">
        <v>80</v>
      </c>
      <c r="AW14" s="11">
        <v>4</v>
      </c>
      <c r="AX14" s="13">
        <v>259.07</v>
      </c>
      <c r="AY14" s="11">
        <v>122</v>
      </c>
      <c r="AZ14" s="12">
        <v>1.25</v>
      </c>
      <c r="BA14" s="12">
        <v>0.6094</v>
      </c>
      <c r="BB14" s="11">
        <v>76</v>
      </c>
      <c r="BC14" s="13">
        <v>6305.86</v>
      </c>
      <c r="BD14" s="11">
        <v>48</v>
      </c>
      <c r="BE14" s="11">
        <v>109</v>
      </c>
      <c r="BF14" s="13">
        <v>9312.62</v>
      </c>
      <c r="BG14" s="11">
        <v>144</v>
      </c>
      <c r="BH14" s="12">
        <v>-0.3028</v>
      </c>
      <c r="BI14" s="12">
        <v>-0.3229</v>
      </c>
      <c r="BJ14" s="11">
        <v>13</v>
      </c>
      <c r="BK14" s="13">
        <v>734.27</v>
      </c>
      <c r="BL14" s="11">
        <v>47</v>
      </c>
      <c r="BM14" s="11">
        <v>79</v>
      </c>
      <c r="BN14" s="13">
        <v>6880.09</v>
      </c>
      <c r="BO14" s="11">
        <v>136</v>
      </c>
      <c r="BP14" s="12">
        <v>-0.8354</v>
      </c>
      <c r="BQ14" s="12">
        <v>-0.8933</v>
      </c>
      <c r="BR14" s="11">
        <v>169</v>
      </c>
      <c r="BS14" s="13">
        <v>12003.27</v>
      </c>
      <c r="BT14" s="11">
        <v>81</v>
      </c>
      <c r="BU14" s="11">
        <v>104</v>
      </c>
      <c r="BV14" s="13">
        <v>7241.65</v>
      </c>
      <c r="BW14" s="11">
        <v>152</v>
      </c>
      <c r="BX14" s="12">
        <v>0.625</v>
      </c>
      <c r="BY14" s="12">
        <v>0.6575</v>
      </c>
      <c r="BZ14" s="11">
        <v>19</v>
      </c>
      <c r="CA14" s="13">
        <v>1411.5</v>
      </c>
      <c r="CB14" s="11">
        <v>56</v>
      </c>
      <c r="CC14" s="11">
        <v>26</v>
      </c>
      <c r="CD14" s="13">
        <v>1592.78</v>
      </c>
      <c r="CE14" s="11">
        <v>111</v>
      </c>
      <c r="CF14" s="12">
        <v>-0.2692</v>
      </c>
      <c r="CG14" s="12">
        <v>-0.1138</v>
      </c>
      <c r="CH14" s="11"/>
      <c r="CI14" s="13"/>
      <c r="CJ14" s="11">
        <v>57</v>
      </c>
      <c r="CK14" s="11">
        <v>2</v>
      </c>
      <c r="CL14" s="13">
        <v>149.02</v>
      </c>
      <c r="CM14" s="11">
        <v>9</v>
      </c>
      <c r="CN14" s="12"/>
      <c r="CO14" s="12"/>
      <c r="CP14" s="11"/>
      <c r="CQ14" s="13"/>
      <c r="CR14" s="11">
        <v>76</v>
      </c>
      <c r="CS14" s="11"/>
      <c r="CT14" s="13"/>
      <c r="CU14" s="11">
        <v>122</v>
      </c>
      <c r="CV14" s="12"/>
      <c r="CW14" s="12"/>
      <c r="CX14" s="11">
        <v>48</v>
      </c>
      <c r="CY14" s="13">
        <v>3396.71</v>
      </c>
      <c r="CZ14" s="11">
        <v>73</v>
      </c>
      <c r="DA14" s="11">
        <v>21</v>
      </c>
      <c r="DB14" s="13">
        <v>1435.57</v>
      </c>
      <c r="DC14" s="11">
        <v>108</v>
      </c>
      <c r="DD14" s="12">
        <v>1.2857</v>
      </c>
      <c r="DE14" s="12">
        <v>1.3661</v>
      </c>
      <c r="DF14" s="11"/>
      <c r="DG14" s="13"/>
      <c r="DH14" s="11"/>
      <c r="DI14" s="11"/>
      <c r="DJ14" s="13"/>
      <c r="DK14" s="11"/>
      <c r="DL14" s="12"/>
      <c r="DM14" s="12"/>
      <c r="DN14" s="11">
        <v>2</v>
      </c>
      <c r="DO14" s="13">
        <v>119.98</v>
      </c>
      <c r="DP14" s="11">
        <v>81</v>
      </c>
      <c r="DQ14" s="11">
        <v>4</v>
      </c>
      <c r="DR14" s="13">
        <v>323.97</v>
      </c>
      <c r="DS14" s="11">
        <v>152</v>
      </c>
      <c r="DT14" s="12">
        <v>-0.5</v>
      </c>
      <c r="DU14" s="12">
        <v>-0.6297</v>
      </c>
      <c r="DV14" s="11">
        <v>37</v>
      </c>
      <c r="DW14" s="13">
        <v>2742.23</v>
      </c>
      <c r="DX14" s="11">
        <v>29</v>
      </c>
      <c r="DY14" s="11">
        <v>40</v>
      </c>
      <c r="DZ14" s="13">
        <v>2548.09</v>
      </c>
      <c r="EA14" s="11">
        <v>65</v>
      </c>
      <c r="EB14" s="12">
        <v>-0.075</v>
      </c>
      <c r="EC14" s="12">
        <v>0.0762</v>
      </c>
      <c r="ED14" s="11">
        <v>23</v>
      </c>
      <c r="EE14" s="13">
        <v>1536.74</v>
      </c>
      <c r="EF14" s="11">
        <v>32</v>
      </c>
      <c r="EG14" s="11">
        <v>12</v>
      </c>
      <c r="EH14" s="13">
        <v>819.84</v>
      </c>
      <c r="EI14" s="11">
        <v>49</v>
      </c>
      <c r="EJ14" s="12">
        <v>0.9167</v>
      </c>
      <c r="EK14" s="12">
        <v>0.8744</v>
      </c>
      <c r="EL14" s="11"/>
      <c r="EM14" s="13"/>
      <c r="EN14" s="11"/>
      <c r="EO14" s="11"/>
      <c r="EP14" s="13"/>
      <c r="EQ14" s="11"/>
      <c r="ER14" s="12"/>
      <c r="ES14" s="12"/>
      <c r="ET14" s="11">
        <v>17</v>
      </c>
      <c r="EU14" s="13">
        <v>1039.67</v>
      </c>
      <c r="EV14" s="11">
        <v>81</v>
      </c>
      <c r="EW14" s="11"/>
      <c r="EX14" s="13"/>
      <c r="EY14" s="11"/>
      <c r="EZ14" s="12"/>
      <c r="FA14" s="12"/>
      <c r="FB14" s="11">
        <v>16</v>
      </c>
      <c r="FC14" s="13">
        <v>999.49</v>
      </c>
      <c r="FD14" s="11">
        <v>62</v>
      </c>
      <c r="FE14" s="11">
        <v>32</v>
      </c>
      <c r="FF14" s="13">
        <v>1768.65</v>
      </c>
      <c r="FG14" s="11">
        <v>95</v>
      </c>
      <c r="FH14" s="12">
        <v>-0.5</v>
      </c>
      <c r="FI14" s="12">
        <v>-0.4349</v>
      </c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>
        <v>12</v>
      </c>
      <c r="GI14" s="13">
        <v>759.96</v>
      </c>
      <c r="GJ14" s="11">
        <v>57</v>
      </c>
      <c r="GK14" s="11">
        <v>24</v>
      </c>
      <c r="GL14" s="13">
        <v>1772.86</v>
      </c>
      <c r="GM14" s="11">
        <v>71</v>
      </c>
      <c r="GN14" s="12">
        <v>-0.5</v>
      </c>
      <c r="GO14" s="12">
        <v>-0.5713</v>
      </c>
      <c r="GP14" s="11">
        <v>4</v>
      </c>
      <c r="GQ14" s="13">
        <v>208.49</v>
      </c>
      <c r="GR14" s="11">
        <v>69</v>
      </c>
      <c r="GS14" s="11">
        <v>7</v>
      </c>
      <c r="GT14" s="13">
        <v>905.56</v>
      </c>
      <c r="GU14" s="11">
        <v>94</v>
      </c>
      <c r="GV14" s="12">
        <v>-0.4286</v>
      </c>
      <c r="GW14" s="12">
        <v>-0.7698</v>
      </c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>
        <v>1</v>
      </c>
      <c r="IE14" s="13">
        <v>69.3</v>
      </c>
      <c r="IF14" s="11">
        <v>10</v>
      </c>
      <c r="IG14" s="11">
        <v>16</v>
      </c>
      <c r="IH14" s="13">
        <v>2093.07</v>
      </c>
      <c r="II14" s="11">
        <v>26</v>
      </c>
      <c r="IJ14" s="12">
        <v>-0.9375</v>
      </c>
      <c r="IK14" s="12">
        <v>-0.9669</v>
      </c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</row>
    <row r="15">
      <c r="A15" s="10" t="s">
        <v>77</v>
      </c>
      <c r="B15" s="11">
        <v>12603</v>
      </c>
      <c r="C15" s="11">
        <f>=ROUNDDOWN(2250.53571428571,0)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7</v>
      </c>
      <c r="K15" s="13">
        <v>171.27</v>
      </c>
      <c r="L15" s="11">
        <v>27</v>
      </c>
      <c r="M15" s="14">
        <v>6.34</v>
      </c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>
        <v>3</v>
      </c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>
        <v>7</v>
      </c>
      <c r="CQ15" s="13">
        <v>171.27</v>
      </c>
      <c r="CR15" s="11">
        <v>27</v>
      </c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>
        <v>27</v>
      </c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>
        <v>27</v>
      </c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</row>
    <row r="16">
      <c r="A16" s="10" t="s">
        <v>78</v>
      </c>
      <c r="B16" s="11">
        <v>12263</v>
      </c>
      <c r="C16" s="11">
        <f>=ROUNDDOWN(81.0508922670192,0)</f>
      </c>
      <c r="D16" s="11">
        <v>2376</v>
      </c>
      <c r="E16" s="12">
        <v>1</v>
      </c>
      <c r="F16" s="11"/>
      <c r="G16" s="11">
        <f>=ROUNDDOWN({0},0)</f>
      </c>
      <c r="H16" s="11"/>
      <c r="I16" s="12"/>
      <c r="J16" s="11">
        <v>313</v>
      </c>
      <c r="K16" s="13">
        <v>2835.99</v>
      </c>
      <c r="L16" s="11">
        <v>21</v>
      </c>
      <c r="M16" s="14">
        <v>135.05</v>
      </c>
      <c r="N16" s="11">
        <v>769</v>
      </c>
      <c r="O16" s="13">
        <v>7726.43</v>
      </c>
      <c r="P16" s="11">
        <v>22</v>
      </c>
      <c r="Q16" s="14">
        <v>351.2</v>
      </c>
      <c r="R16" s="12">
        <v>-0.593</v>
      </c>
      <c r="S16" s="12">
        <v>-0.6329</v>
      </c>
      <c r="T16" s="12">
        <v>-0.0455</v>
      </c>
      <c r="U16" s="12">
        <v>-0.6155</v>
      </c>
      <c r="V16" s="11">
        <v>272</v>
      </c>
      <c r="W16" s="13">
        <v>2508.78</v>
      </c>
      <c r="X16" s="11">
        <v>21</v>
      </c>
      <c r="Y16" s="11">
        <v>768</v>
      </c>
      <c r="Z16" s="13">
        <v>7714.97</v>
      </c>
      <c r="AA16" s="11">
        <v>22</v>
      </c>
      <c r="AB16" s="12">
        <v>-0.6458</v>
      </c>
      <c r="AC16" s="12">
        <v>-0.6748</v>
      </c>
      <c r="AD16" s="11"/>
      <c r="AE16" s="13"/>
      <c r="AF16" s="11"/>
      <c r="AG16" s="11"/>
      <c r="AH16" s="13"/>
      <c r="AI16" s="11"/>
      <c r="AJ16" s="12"/>
      <c r="AK16" s="12"/>
      <c r="AL16" s="11">
        <v>39</v>
      </c>
      <c r="AM16" s="13">
        <v>309.56</v>
      </c>
      <c r="AN16" s="11">
        <v>7</v>
      </c>
      <c r="AO16" s="11"/>
      <c r="AP16" s="13"/>
      <c r="AQ16" s="11">
        <v>4</v>
      </c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>
        <v>1</v>
      </c>
      <c r="BF16" s="13">
        <v>11.46</v>
      </c>
      <c r="BG16" s="11">
        <v>15</v>
      </c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>
        <v>1</v>
      </c>
      <c r="CS16" s="11"/>
      <c r="CT16" s="13"/>
      <c r="CU16" s="11">
        <v>1</v>
      </c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>
        <v>2</v>
      </c>
      <c r="DO16" s="13">
        <v>17.65</v>
      </c>
      <c r="DP16" s="11">
        <v>15</v>
      </c>
      <c r="DQ16" s="11"/>
      <c r="DR16" s="13"/>
      <c r="DS16" s="11">
        <v>14</v>
      </c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>
        <v>1</v>
      </c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</row>
    <row r="17">
      <c r="A17" s="10" t="s">
        <v>79</v>
      </c>
      <c r="B17" s="11">
        <v>40871</v>
      </c>
      <c r="C17" s="11">
        <f>=ROUNDDOWN(41.6032166123778,0)</f>
      </c>
      <c r="D17" s="11">
        <v>10400</v>
      </c>
      <c r="E17" s="12">
        <v>0.8333</v>
      </c>
      <c r="F17" s="11"/>
      <c r="G17" s="11">
        <f>=ROUNDDOWN({0},0)</f>
      </c>
      <c r="H17" s="11"/>
      <c r="I17" s="12"/>
      <c r="J17" s="11">
        <v>1167</v>
      </c>
      <c r="K17" s="13">
        <v>41790.17</v>
      </c>
      <c r="L17" s="11">
        <v>78</v>
      </c>
      <c r="M17" s="14">
        <v>535.77</v>
      </c>
      <c r="N17" s="11">
        <v>1582</v>
      </c>
      <c r="O17" s="13">
        <v>50339.97</v>
      </c>
      <c r="P17" s="11">
        <v>97</v>
      </c>
      <c r="Q17" s="14">
        <v>518.97</v>
      </c>
      <c r="R17" s="12">
        <v>-0.2623</v>
      </c>
      <c r="S17" s="12">
        <v>-0.1698</v>
      </c>
      <c r="T17" s="12">
        <v>-0.1959</v>
      </c>
      <c r="U17" s="12">
        <v>0.0324</v>
      </c>
      <c r="V17" s="11">
        <v>740</v>
      </c>
      <c r="W17" s="13">
        <v>19384.25</v>
      </c>
      <c r="X17" s="11">
        <v>63</v>
      </c>
      <c r="Y17" s="11">
        <v>515</v>
      </c>
      <c r="Z17" s="13">
        <v>15257.71</v>
      </c>
      <c r="AA17" s="11">
        <v>76</v>
      </c>
      <c r="AB17" s="12">
        <v>0.4369</v>
      </c>
      <c r="AC17" s="12">
        <v>0.2705</v>
      </c>
      <c r="AD17" s="11">
        <v>28</v>
      </c>
      <c r="AE17" s="13">
        <v>980.22</v>
      </c>
      <c r="AF17" s="11">
        <v>63</v>
      </c>
      <c r="AG17" s="11">
        <v>50</v>
      </c>
      <c r="AH17" s="13">
        <v>1292.28</v>
      </c>
      <c r="AI17" s="11">
        <v>76</v>
      </c>
      <c r="AJ17" s="12">
        <v>-0.44</v>
      </c>
      <c r="AK17" s="12">
        <v>-0.2415</v>
      </c>
      <c r="AL17" s="11">
        <v>43</v>
      </c>
      <c r="AM17" s="13">
        <v>2132.84</v>
      </c>
      <c r="AN17" s="11">
        <v>44</v>
      </c>
      <c r="AO17" s="11">
        <v>66</v>
      </c>
      <c r="AP17" s="13">
        <v>2153.88</v>
      </c>
      <c r="AQ17" s="11">
        <v>54</v>
      </c>
      <c r="AR17" s="12">
        <v>-0.3485</v>
      </c>
      <c r="AS17" s="12">
        <v>-0.0098</v>
      </c>
      <c r="AT17" s="11"/>
      <c r="AU17" s="13"/>
      <c r="AV17" s="11">
        <v>1</v>
      </c>
      <c r="AW17" s="11"/>
      <c r="AX17" s="13"/>
      <c r="AY17" s="11"/>
      <c r="AZ17" s="12"/>
      <c r="BA17" s="12"/>
      <c r="BB17" s="11"/>
      <c r="BC17" s="13"/>
      <c r="BD17" s="11"/>
      <c r="BE17" s="11">
        <v>5</v>
      </c>
      <c r="BF17" s="13">
        <v>158.42</v>
      </c>
      <c r="BG17" s="11">
        <v>28</v>
      </c>
      <c r="BH17" s="12"/>
      <c r="BI17" s="12"/>
      <c r="BJ17" s="11"/>
      <c r="BK17" s="13"/>
      <c r="BL17" s="11"/>
      <c r="BM17" s="11"/>
      <c r="BN17" s="13"/>
      <c r="BO17" s="11"/>
      <c r="BP17" s="12"/>
      <c r="BQ17" s="12"/>
      <c r="BR17" s="11">
        <v>1</v>
      </c>
      <c r="BS17" s="13">
        <v>24.93</v>
      </c>
      <c r="BT17" s="11">
        <v>1</v>
      </c>
      <c r="BU17" s="11">
        <v>4</v>
      </c>
      <c r="BV17" s="13">
        <v>79.34</v>
      </c>
      <c r="BW17" s="11">
        <v>2</v>
      </c>
      <c r="BX17" s="12">
        <v>-0.75</v>
      </c>
      <c r="BY17" s="12">
        <v>-0.6858</v>
      </c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>
        <v>15</v>
      </c>
      <c r="CS17" s="11"/>
      <c r="CT17" s="13"/>
      <c r="CU17" s="11">
        <v>20</v>
      </c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>
        <v>4</v>
      </c>
      <c r="DJ17" s="13">
        <v>120.59</v>
      </c>
      <c r="DK17" s="11"/>
      <c r="DL17" s="12"/>
      <c r="DM17" s="12"/>
      <c r="DN17" s="11">
        <v>1</v>
      </c>
      <c r="DO17" s="13">
        <v>28.99</v>
      </c>
      <c r="DP17" s="11">
        <v>75</v>
      </c>
      <c r="DQ17" s="11"/>
      <c r="DR17" s="13"/>
      <c r="DS17" s="11">
        <v>92</v>
      </c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>
        <v>294</v>
      </c>
      <c r="EM17" s="13">
        <v>17712</v>
      </c>
      <c r="EN17" s="11"/>
      <c r="EO17" s="11">
        <v>781</v>
      </c>
      <c r="EP17" s="13">
        <v>26951.13</v>
      </c>
      <c r="EQ17" s="11"/>
      <c r="ER17" s="12">
        <v>-0.6236</v>
      </c>
      <c r="ES17" s="12">
        <v>-0.3428</v>
      </c>
      <c r="ET17" s="11">
        <v>1</v>
      </c>
      <c r="EU17" s="13">
        <v>28.8</v>
      </c>
      <c r="EV17" s="11">
        <v>15</v>
      </c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>
        <v>18</v>
      </c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>
        <v>59</v>
      </c>
      <c r="JK17" s="13">
        <v>1498.14</v>
      </c>
      <c r="JL17" s="11">
        <v>16</v>
      </c>
      <c r="JM17" s="11">
        <v>157</v>
      </c>
      <c r="JN17" s="13">
        <v>4326.62</v>
      </c>
      <c r="JO17" s="11">
        <v>21</v>
      </c>
      <c r="JP17" s="12">
        <v>-0.6242</v>
      </c>
      <c r="JQ17" s="12">
        <v>-0.6537</v>
      </c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</row>
    <row r="18">
      <c r="A18" s="10" t="s">
        <v>80</v>
      </c>
      <c r="B18" s="11">
        <v>5146</v>
      </c>
      <c r="C18" s="11">
        <f>=ROUNDDOWN(108.565400843882,0)</f>
      </c>
      <c r="D18" s="11"/>
      <c r="E18" s="12">
        <v>0.3235</v>
      </c>
      <c r="F18" s="11"/>
      <c r="G18" s="11">
        <f>=ROUNDDOWN({0},0)</f>
      </c>
      <c r="H18" s="11"/>
      <c r="I18" s="12"/>
      <c r="J18" s="11">
        <v>75</v>
      </c>
      <c r="K18" s="13">
        <v>7285.58</v>
      </c>
      <c r="L18" s="11"/>
      <c r="M18" s="14"/>
      <c r="N18" s="11">
        <v>268</v>
      </c>
      <c r="O18" s="13">
        <v>22371.4</v>
      </c>
      <c r="P18" s="11">
        <v>66</v>
      </c>
      <c r="Q18" s="14">
        <v>338.96</v>
      </c>
      <c r="R18" s="12">
        <v>-0.7201</v>
      </c>
      <c r="S18" s="12">
        <v>-0.6743</v>
      </c>
      <c r="T18" s="12"/>
      <c r="U18" s="12"/>
      <c r="V18" s="11">
        <v>1</v>
      </c>
      <c r="W18" s="13">
        <v>56.48</v>
      </c>
      <c r="X18" s="11"/>
      <c r="Y18" s="11">
        <v>7</v>
      </c>
      <c r="Z18" s="13">
        <v>442.61</v>
      </c>
      <c r="AA18" s="11">
        <v>65</v>
      </c>
      <c r="AB18" s="12">
        <v>-0.8571</v>
      </c>
      <c r="AC18" s="12">
        <v>-0.8724</v>
      </c>
      <c r="AD18" s="11">
        <v>49</v>
      </c>
      <c r="AE18" s="13">
        <v>5613.08</v>
      </c>
      <c r="AF18" s="11"/>
      <c r="AG18" s="11">
        <v>229</v>
      </c>
      <c r="AH18" s="13">
        <v>18564.26</v>
      </c>
      <c r="AI18" s="11">
        <v>66</v>
      </c>
      <c r="AJ18" s="12">
        <v>-0.786</v>
      </c>
      <c r="AK18" s="12">
        <v>-0.6976</v>
      </c>
      <c r="AL18" s="11"/>
      <c r="AM18" s="13"/>
      <c r="AN18" s="11"/>
      <c r="AO18" s="11">
        <v>2</v>
      </c>
      <c r="AP18" s="13">
        <v>131.3</v>
      </c>
      <c r="AQ18" s="11">
        <v>66</v>
      </c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>
        <v>3</v>
      </c>
      <c r="BF18" s="13">
        <v>182.8</v>
      </c>
      <c r="BG18" s="11">
        <v>66</v>
      </c>
      <c r="BH18" s="12"/>
      <c r="BI18" s="12"/>
      <c r="BJ18" s="11"/>
      <c r="BK18" s="13"/>
      <c r="BL18" s="11"/>
      <c r="BM18" s="11"/>
      <c r="BN18" s="13"/>
      <c r="BO18" s="11"/>
      <c r="BP18" s="12"/>
      <c r="BQ18" s="12"/>
      <c r="BR18" s="11">
        <v>9</v>
      </c>
      <c r="BS18" s="13">
        <v>524.79</v>
      </c>
      <c r="BT18" s="11"/>
      <c r="BU18" s="11">
        <v>7</v>
      </c>
      <c r="BV18" s="13">
        <v>860.88</v>
      </c>
      <c r="BW18" s="11">
        <v>66</v>
      </c>
      <c r="BX18" s="12">
        <v>0.2857</v>
      </c>
      <c r="BY18" s="12">
        <v>-0.3904</v>
      </c>
      <c r="BZ18" s="11">
        <v>3</v>
      </c>
      <c r="CA18" s="13">
        <v>104.21</v>
      </c>
      <c r="CB18" s="11"/>
      <c r="CC18" s="11">
        <v>4</v>
      </c>
      <c r="CD18" s="13">
        <v>462.56</v>
      </c>
      <c r="CE18" s="11">
        <v>50</v>
      </c>
      <c r="CF18" s="12">
        <v>-0.25</v>
      </c>
      <c r="CG18" s="12">
        <v>-0.7747</v>
      </c>
      <c r="CH18" s="11"/>
      <c r="CI18" s="13"/>
      <c r="CJ18" s="11"/>
      <c r="CK18" s="11"/>
      <c r="CL18" s="13"/>
      <c r="CM18" s="11"/>
      <c r="CN18" s="12"/>
      <c r="CO18" s="12"/>
      <c r="CP18" s="11">
        <v>2</v>
      </c>
      <c r="CQ18" s="13">
        <v>329.98</v>
      </c>
      <c r="CR18" s="11"/>
      <c r="CS18" s="11">
        <v>3</v>
      </c>
      <c r="CT18" s="13">
        <v>621.97</v>
      </c>
      <c r="CU18" s="11">
        <v>62</v>
      </c>
      <c r="CV18" s="12">
        <v>-0.3333</v>
      </c>
      <c r="CW18" s="12">
        <v>-0.4695</v>
      </c>
      <c r="CX18" s="11">
        <v>10</v>
      </c>
      <c r="CY18" s="13">
        <v>657.04</v>
      </c>
      <c r="CZ18" s="11"/>
      <c r="DA18" s="11">
        <v>5</v>
      </c>
      <c r="DB18" s="13">
        <v>271.08</v>
      </c>
      <c r="DC18" s="11">
        <v>66</v>
      </c>
      <c r="DD18" s="12">
        <v>1</v>
      </c>
      <c r="DE18" s="12">
        <v>1.4238</v>
      </c>
      <c r="DF18" s="11"/>
      <c r="DG18" s="13"/>
      <c r="DH18" s="11"/>
      <c r="DI18" s="11">
        <v>2</v>
      </c>
      <c r="DJ18" s="13">
        <v>126.4</v>
      </c>
      <c r="DK18" s="11">
        <v>50</v>
      </c>
      <c r="DL18" s="12"/>
      <c r="DM18" s="12"/>
      <c r="DN18" s="11"/>
      <c r="DO18" s="13"/>
      <c r="DP18" s="11"/>
      <c r="DQ18" s="11"/>
      <c r="DR18" s="13"/>
      <c r="DS18" s="11">
        <v>66</v>
      </c>
      <c r="DT18" s="12"/>
      <c r="DU18" s="12"/>
      <c r="DV18" s="11"/>
      <c r="DW18" s="13"/>
      <c r="DX18" s="11"/>
      <c r="DY18" s="11">
        <v>6</v>
      </c>
      <c r="DZ18" s="13">
        <v>707.54</v>
      </c>
      <c r="EA18" s="11">
        <v>19</v>
      </c>
      <c r="EB18" s="12"/>
      <c r="EC18" s="12"/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>
        <v>1</v>
      </c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>
        <v>66</v>
      </c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</row>
    <row r="19">
      <c r="A19" s="10" t="s">
        <v>81</v>
      </c>
      <c r="B19" s="11">
        <v>601271</v>
      </c>
      <c r="C19" s="11">
        <f>=ROUNDDOWN(29.5061782920629,0)</f>
      </c>
      <c r="D19" s="11">
        <v>454417</v>
      </c>
      <c r="E19" s="12">
        <v>0.898</v>
      </c>
      <c r="F19" s="11"/>
      <c r="G19" s="11">
        <f>=ROUNDDOWN({0},0)</f>
      </c>
      <c r="H19" s="11"/>
      <c r="I19" s="12"/>
      <c r="J19" s="11">
        <v>25849</v>
      </c>
      <c r="K19" s="13">
        <v>612846.57</v>
      </c>
      <c r="L19" s="11">
        <v>1347</v>
      </c>
      <c r="M19" s="14">
        <v>454.97</v>
      </c>
      <c r="N19" s="11">
        <v>32944</v>
      </c>
      <c r="O19" s="13">
        <v>778713.94</v>
      </c>
      <c r="P19" s="11">
        <v>1295</v>
      </c>
      <c r="Q19" s="14">
        <v>601.32</v>
      </c>
      <c r="R19" s="12">
        <v>-0.2154</v>
      </c>
      <c r="S19" s="12">
        <v>-0.213</v>
      </c>
      <c r="T19" s="12">
        <v>0.0402</v>
      </c>
      <c r="U19" s="12">
        <v>-0.2434</v>
      </c>
      <c r="V19" s="11">
        <v>13098</v>
      </c>
      <c r="W19" s="13">
        <v>275538.55</v>
      </c>
      <c r="X19" s="11">
        <v>1120</v>
      </c>
      <c r="Y19" s="11">
        <v>13321</v>
      </c>
      <c r="Z19" s="13">
        <v>280617.09</v>
      </c>
      <c r="AA19" s="11">
        <v>972</v>
      </c>
      <c r="AB19" s="12">
        <v>-0.0167</v>
      </c>
      <c r="AC19" s="12">
        <v>-0.0181</v>
      </c>
      <c r="AD19" s="11">
        <v>513</v>
      </c>
      <c r="AE19" s="13">
        <v>14327.67</v>
      </c>
      <c r="AF19" s="11">
        <v>1026</v>
      </c>
      <c r="AG19" s="11">
        <v>991</v>
      </c>
      <c r="AH19" s="13">
        <v>23991.6</v>
      </c>
      <c r="AI19" s="11">
        <v>1001</v>
      </c>
      <c r="AJ19" s="12">
        <v>-0.4823</v>
      </c>
      <c r="AK19" s="12">
        <v>-0.4028</v>
      </c>
      <c r="AL19" s="11">
        <v>2209</v>
      </c>
      <c r="AM19" s="13">
        <v>52275</v>
      </c>
      <c r="AN19" s="11">
        <v>1004</v>
      </c>
      <c r="AO19" s="11">
        <v>3819</v>
      </c>
      <c r="AP19" s="13">
        <v>90761.06</v>
      </c>
      <c r="AQ19" s="11">
        <v>1002</v>
      </c>
      <c r="AR19" s="12">
        <v>-0.4216</v>
      </c>
      <c r="AS19" s="12">
        <v>-0.424</v>
      </c>
      <c r="AT19" s="11">
        <v>2249</v>
      </c>
      <c r="AU19" s="13">
        <v>58304.69</v>
      </c>
      <c r="AV19" s="11">
        <v>996</v>
      </c>
      <c r="AW19" s="11">
        <v>5508</v>
      </c>
      <c r="AX19" s="13">
        <v>130427.69</v>
      </c>
      <c r="AY19" s="11">
        <v>992</v>
      </c>
      <c r="AZ19" s="12">
        <v>-0.5917</v>
      </c>
      <c r="BA19" s="12">
        <v>-0.553</v>
      </c>
      <c r="BB19" s="11">
        <v>508</v>
      </c>
      <c r="BC19" s="13">
        <v>17135.28</v>
      </c>
      <c r="BD19" s="11">
        <v>588</v>
      </c>
      <c r="BE19" s="11">
        <v>973</v>
      </c>
      <c r="BF19" s="13">
        <v>35675.77</v>
      </c>
      <c r="BG19" s="11">
        <v>1002</v>
      </c>
      <c r="BH19" s="12">
        <v>-0.4779</v>
      </c>
      <c r="BI19" s="12">
        <v>-0.5197</v>
      </c>
      <c r="BJ19" s="11">
        <v>1595</v>
      </c>
      <c r="BK19" s="13">
        <v>32745.82</v>
      </c>
      <c r="BL19" s="11">
        <v>604</v>
      </c>
      <c r="BM19" s="11">
        <v>2475</v>
      </c>
      <c r="BN19" s="13">
        <v>48233.74</v>
      </c>
      <c r="BO19" s="11">
        <v>816</v>
      </c>
      <c r="BP19" s="12">
        <v>-0.3556</v>
      </c>
      <c r="BQ19" s="12">
        <v>-0.3211</v>
      </c>
      <c r="BR19" s="11">
        <v>439</v>
      </c>
      <c r="BS19" s="13">
        <v>12935.48</v>
      </c>
      <c r="BT19" s="11">
        <v>1026</v>
      </c>
      <c r="BU19" s="11">
        <v>584</v>
      </c>
      <c r="BV19" s="13">
        <v>18564.88</v>
      </c>
      <c r="BW19" s="11">
        <v>1053</v>
      </c>
      <c r="BX19" s="12">
        <v>-0.2483</v>
      </c>
      <c r="BY19" s="12">
        <v>-0.3032</v>
      </c>
      <c r="BZ19" s="11">
        <v>2122</v>
      </c>
      <c r="CA19" s="13">
        <v>63644.72</v>
      </c>
      <c r="CB19" s="11">
        <v>921</v>
      </c>
      <c r="CC19" s="11">
        <v>3148</v>
      </c>
      <c r="CD19" s="13">
        <v>90941.52</v>
      </c>
      <c r="CE19" s="11">
        <v>941</v>
      </c>
      <c r="CF19" s="12">
        <v>-0.3259</v>
      </c>
      <c r="CG19" s="12">
        <v>-0.3002</v>
      </c>
      <c r="CH19" s="11"/>
      <c r="CI19" s="13"/>
      <c r="CJ19" s="11"/>
      <c r="CK19" s="11"/>
      <c r="CL19" s="13"/>
      <c r="CM19" s="11"/>
      <c r="CN19" s="12"/>
      <c r="CO19" s="12"/>
      <c r="CP19" s="11">
        <v>1760</v>
      </c>
      <c r="CQ19" s="13">
        <v>43206.18</v>
      </c>
      <c r="CR19" s="11">
        <v>998</v>
      </c>
      <c r="CS19" s="11">
        <v>970</v>
      </c>
      <c r="CT19" s="13">
        <v>28266.39</v>
      </c>
      <c r="CU19" s="11">
        <v>970</v>
      </c>
      <c r="CV19" s="12">
        <v>0.8144</v>
      </c>
      <c r="CW19" s="12">
        <v>0.5285</v>
      </c>
      <c r="CX19" s="11">
        <v>179</v>
      </c>
      <c r="CY19" s="13">
        <v>4918.67</v>
      </c>
      <c r="CZ19" s="11">
        <v>756</v>
      </c>
      <c r="DA19" s="11">
        <v>80</v>
      </c>
      <c r="DB19" s="13">
        <v>2169.46</v>
      </c>
      <c r="DC19" s="11">
        <v>434</v>
      </c>
      <c r="DD19" s="12">
        <v>1.2375</v>
      </c>
      <c r="DE19" s="12">
        <v>1.2672</v>
      </c>
      <c r="DF19" s="11">
        <v>370</v>
      </c>
      <c r="DG19" s="13">
        <v>11127.34</v>
      </c>
      <c r="DH19" s="11">
        <v>884</v>
      </c>
      <c r="DI19" s="11">
        <v>261</v>
      </c>
      <c r="DJ19" s="13">
        <v>7449.82</v>
      </c>
      <c r="DK19" s="11">
        <v>882</v>
      </c>
      <c r="DL19" s="12">
        <v>0.4176</v>
      </c>
      <c r="DM19" s="12">
        <v>0.4936</v>
      </c>
      <c r="DN19" s="11">
        <v>195</v>
      </c>
      <c r="DO19" s="13">
        <v>6512.76</v>
      </c>
      <c r="DP19" s="11">
        <v>1025</v>
      </c>
      <c r="DQ19" s="11">
        <v>49</v>
      </c>
      <c r="DR19" s="13">
        <v>2431.45</v>
      </c>
      <c r="DS19" s="11">
        <v>1128</v>
      </c>
      <c r="DT19" s="12">
        <v>2.9796</v>
      </c>
      <c r="DU19" s="12">
        <v>1.6785</v>
      </c>
      <c r="DV19" s="11">
        <v>12</v>
      </c>
      <c r="DW19" s="13">
        <v>369.04</v>
      </c>
      <c r="DX19" s="11">
        <v>62</v>
      </c>
      <c r="DY19" s="11">
        <v>17</v>
      </c>
      <c r="DZ19" s="13">
        <v>479.34</v>
      </c>
      <c r="EA19" s="11">
        <v>65</v>
      </c>
      <c r="EB19" s="12">
        <v>-0.2941</v>
      </c>
      <c r="EC19" s="12">
        <v>-0.2301</v>
      </c>
      <c r="ED19" s="11">
        <v>103</v>
      </c>
      <c r="EE19" s="13">
        <v>4014.3</v>
      </c>
      <c r="EF19" s="11">
        <v>98</v>
      </c>
      <c r="EG19" s="11">
        <v>72</v>
      </c>
      <c r="EH19" s="13">
        <v>2114.1</v>
      </c>
      <c r="EI19" s="11">
        <v>30</v>
      </c>
      <c r="EJ19" s="12">
        <v>0.4306</v>
      </c>
      <c r="EK19" s="12">
        <v>0.8988</v>
      </c>
      <c r="EL19" s="11"/>
      <c r="EM19" s="13"/>
      <c r="EN19" s="11"/>
      <c r="EO19" s="11"/>
      <c r="EP19" s="13"/>
      <c r="EQ19" s="11"/>
      <c r="ER19" s="12"/>
      <c r="ES19" s="12"/>
      <c r="ET19" s="11">
        <v>42</v>
      </c>
      <c r="EU19" s="13">
        <v>1882.95</v>
      </c>
      <c r="EV19" s="11">
        <v>558</v>
      </c>
      <c r="EW19" s="11"/>
      <c r="EX19" s="13"/>
      <c r="EY19" s="11"/>
      <c r="EZ19" s="12"/>
      <c r="FA19" s="12"/>
      <c r="FB19" s="11"/>
      <c r="FC19" s="13"/>
      <c r="FD19" s="11"/>
      <c r="FE19" s="11"/>
      <c r="FF19" s="13"/>
      <c r="FG19" s="11"/>
      <c r="FH19" s="12"/>
      <c r="FI19" s="12"/>
      <c r="FJ19" s="11">
        <v>38</v>
      </c>
      <c r="FK19" s="13">
        <v>2740.76</v>
      </c>
      <c r="FL19" s="11">
        <v>21</v>
      </c>
      <c r="FM19" s="11"/>
      <c r="FN19" s="13"/>
      <c r="FO19" s="11">
        <v>23</v>
      </c>
      <c r="FP19" s="12"/>
      <c r="FQ19" s="12"/>
      <c r="FR19" s="11">
        <v>88</v>
      </c>
      <c r="FS19" s="13">
        <v>1795.61</v>
      </c>
      <c r="FT19" s="11">
        <v>259</v>
      </c>
      <c r="FU19" s="11">
        <v>211</v>
      </c>
      <c r="FV19" s="13">
        <v>4098.03</v>
      </c>
      <c r="FW19" s="11">
        <v>599</v>
      </c>
      <c r="FX19" s="12">
        <v>-0.5829</v>
      </c>
      <c r="FY19" s="12">
        <v>-0.5618</v>
      </c>
      <c r="FZ19" s="11">
        <v>92</v>
      </c>
      <c r="GA19" s="13">
        <v>2214.2</v>
      </c>
      <c r="GB19" s="11">
        <v>352</v>
      </c>
      <c r="GC19" s="11">
        <v>56</v>
      </c>
      <c r="GD19" s="13">
        <v>1145.6</v>
      </c>
      <c r="GE19" s="11">
        <v>186</v>
      </c>
      <c r="GF19" s="12">
        <v>0.6429</v>
      </c>
      <c r="GG19" s="12">
        <v>0.9328</v>
      </c>
      <c r="GH19" s="11"/>
      <c r="GI19" s="13"/>
      <c r="GJ19" s="11"/>
      <c r="GK19" s="11"/>
      <c r="GL19" s="13"/>
      <c r="GM19" s="11"/>
      <c r="GN19" s="12"/>
      <c r="GO19" s="12"/>
      <c r="GP19" s="11"/>
      <c r="GQ19" s="13"/>
      <c r="GR19" s="11">
        <v>782</v>
      </c>
      <c r="GS19" s="11">
        <v>1</v>
      </c>
      <c r="GT19" s="13">
        <v>32.39</v>
      </c>
      <c r="GU19" s="11">
        <v>840</v>
      </c>
      <c r="GV19" s="12"/>
      <c r="GW19" s="12"/>
      <c r="GX19" s="11">
        <v>74</v>
      </c>
      <c r="GY19" s="13">
        <v>2509.46</v>
      </c>
      <c r="GZ19" s="11">
        <v>89</v>
      </c>
      <c r="HA19" s="11">
        <v>25</v>
      </c>
      <c r="HB19" s="13">
        <v>827.51</v>
      </c>
      <c r="HC19" s="11">
        <v>103</v>
      </c>
      <c r="HD19" s="12">
        <v>1.96</v>
      </c>
      <c r="HE19" s="12">
        <v>2.0325</v>
      </c>
      <c r="HF19" s="11">
        <v>41</v>
      </c>
      <c r="HG19" s="13">
        <v>1126.77</v>
      </c>
      <c r="HH19" s="11">
        <v>292</v>
      </c>
      <c r="HI19" s="11">
        <v>240</v>
      </c>
      <c r="HJ19" s="13">
        <v>5780.5</v>
      </c>
      <c r="HK19" s="11">
        <v>558</v>
      </c>
      <c r="HL19" s="12">
        <v>-0.8292</v>
      </c>
      <c r="HM19" s="12">
        <v>-0.8051</v>
      </c>
      <c r="HN19" s="11">
        <v>57</v>
      </c>
      <c r="HO19" s="13">
        <v>1276.69</v>
      </c>
      <c r="HP19" s="11">
        <v>665</v>
      </c>
      <c r="HQ19" s="11"/>
      <c r="HR19" s="13"/>
      <c r="HS19" s="11">
        <v>251</v>
      </c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>
        <v>11</v>
      </c>
      <c r="IM19" s="13">
        <v>493.32</v>
      </c>
      <c r="IN19" s="11">
        <v>119</v>
      </c>
      <c r="IO19" s="11"/>
      <c r="IP19" s="13"/>
      <c r="IQ19" s="11"/>
      <c r="IR19" s="12"/>
      <c r="IS19" s="12"/>
      <c r="IT19" s="11">
        <v>10</v>
      </c>
      <c r="IU19" s="13">
        <v>239.45</v>
      </c>
      <c r="IV19" s="11">
        <v>350</v>
      </c>
      <c r="IW19" s="11">
        <v>13</v>
      </c>
      <c r="IX19" s="13">
        <v>292.08</v>
      </c>
      <c r="IY19" s="11">
        <v>343</v>
      </c>
      <c r="IZ19" s="12">
        <v>-0.2308</v>
      </c>
      <c r="JA19" s="12">
        <v>-0.1802</v>
      </c>
      <c r="JB19" s="11">
        <v>44</v>
      </c>
      <c r="JC19" s="13">
        <v>1511.86</v>
      </c>
      <c r="JD19" s="11">
        <v>74</v>
      </c>
      <c r="JE19" s="11">
        <v>130</v>
      </c>
      <c r="JF19" s="13">
        <v>4413.92</v>
      </c>
      <c r="JG19" s="11">
        <v>99</v>
      </c>
      <c r="JH19" s="12">
        <v>-0.6615</v>
      </c>
      <c r="JI19" s="12">
        <v>-0.6575</v>
      </c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</row>
    <row r="20">
      <c r="A20" s="10" t="s">
        <v>82</v>
      </c>
      <c r="B20" s="11">
        <v>139831</v>
      </c>
      <c r="C20" s="11">
        <f>=ROUNDDOWN(46.3707511192174,0)</f>
      </c>
      <c r="D20" s="11">
        <v>45438</v>
      </c>
      <c r="E20" s="12">
        <v>0.9714</v>
      </c>
      <c r="F20" s="11"/>
      <c r="G20" s="11">
        <f>=ROUNDDOWN({0},0)</f>
      </c>
      <c r="H20" s="11"/>
      <c r="I20" s="12"/>
      <c r="J20" s="11">
        <v>7090</v>
      </c>
      <c r="K20" s="13">
        <v>224242.16</v>
      </c>
      <c r="L20" s="11">
        <v>144</v>
      </c>
      <c r="M20" s="14">
        <v>1557.24</v>
      </c>
      <c r="N20" s="11">
        <v>7118</v>
      </c>
      <c r="O20" s="13">
        <v>220821.98</v>
      </c>
      <c r="P20" s="11">
        <v>133</v>
      </c>
      <c r="Q20" s="14">
        <v>1660.32</v>
      </c>
      <c r="R20" s="12">
        <v>-0.0039</v>
      </c>
      <c r="S20" s="12">
        <v>0.0155</v>
      </c>
      <c r="T20" s="12">
        <v>0.0827</v>
      </c>
      <c r="U20" s="12">
        <v>-0.0621</v>
      </c>
      <c r="V20" s="11">
        <v>2735</v>
      </c>
      <c r="W20" s="13">
        <v>87366.2</v>
      </c>
      <c r="X20" s="11">
        <v>135</v>
      </c>
      <c r="Y20" s="11">
        <v>1517</v>
      </c>
      <c r="Z20" s="13">
        <v>51566.16</v>
      </c>
      <c r="AA20" s="11">
        <v>110</v>
      </c>
      <c r="AB20" s="12">
        <v>0.8029</v>
      </c>
      <c r="AC20" s="12">
        <v>0.6943</v>
      </c>
      <c r="AD20" s="11">
        <v>339</v>
      </c>
      <c r="AE20" s="13">
        <v>9098</v>
      </c>
      <c r="AF20" s="11">
        <v>141</v>
      </c>
      <c r="AG20" s="11">
        <v>641</v>
      </c>
      <c r="AH20" s="13">
        <v>13596.07</v>
      </c>
      <c r="AI20" s="11">
        <v>121</v>
      </c>
      <c r="AJ20" s="12">
        <v>-0.4711</v>
      </c>
      <c r="AK20" s="12">
        <v>-0.3308</v>
      </c>
      <c r="AL20" s="11">
        <v>277</v>
      </c>
      <c r="AM20" s="13">
        <v>7566.24</v>
      </c>
      <c r="AN20" s="11">
        <v>141</v>
      </c>
      <c r="AO20" s="11">
        <v>995</v>
      </c>
      <c r="AP20" s="13">
        <v>27564.82</v>
      </c>
      <c r="AQ20" s="11">
        <v>126</v>
      </c>
      <c r="AR20" s="12">
        <v>-0.7216</v>
      </c>
      <c r="AS20" s="12">
        <v>-0.7255</v>
      </c>
      <c r="AT20" s="11">
        <v>1040</v>
      </c>
      <c r="AU20" s="13">
        <v>34501.58</v>
      </c>
      <c r="AV20" s="11">
        <v>141</v>
      </c>
      <c r="AW20" s="11">
        <v>1246</v>
      </c>
      <c r="AX20" s="13">
        <v>42731.17</v>
      </c>
      <c r="AY20" s="11">
        <v>130</v>
      </c>
      <c r="AZ20" s="12">
        <v>-0.1653</v>
      </c>
      <c r="BA20" s="12">
        <v>-0.1926</v>
      </c>
      <c r="BB20" s="11">
        <v>211</v>
      </c>
      <c r="BC20" s="13">
        <v>7381.91</v>
      </c>
      <c r="BD20" s="11">
        <v>99</v>
      </c>
      <c r="BE20" s="11">
        <v>142</v>
      </c>
      <c r="BF20" s="13">
        <v>4966.78</v>
      </c>
      <c r="BG20" s="11">
        <v>118</v>
      </c>
      <c r="BH20" s="12">
        <v>0.4859</v>
      </c>
      <c r="BI20" s="12">
        <v>0.4863</v>
      </c>
      <c r="BJ20" s="11">
        <v>570</v>
      </c>
      <c r="BK20" s="13">
        <v>17996.04</v>
      </c>
      <c r="BL20" s="11">
        <v>25</v>
      </c>
      <c r="BM20" s="11">
        <v>1171</v>
      </c>
      <c r="BN20" s="13">
        <v>37259.63</v>
      </c>
      <c r="BO20" s="11">
        <v>109</v>
      </c>
      <c r="BP20" s="12">
        <v>-0.5132</v>
      </c>
      <c r="BQ20" s="12">
        <v>-0.517</v>
      </c>
      <c r="BR20" s="11">
        <v>262</v>
      </c>
      <c r="BS20" s="13">
        <v>9193.97</v>
      </c>
      <c r="BT20" s="11">
        <v>141</v>
      </c>
      <c r="BU20" s="11">
        <v>229</v>
      </c>
      <c r="BV20" s="13">
        <v>8113.23</v>
      </c>
      <c r="BW20" s="11">
        <v>130</v>
      </c>
      <c r="BX20" s="12">
        <v>0.1441</v>
      </c>
      <c r="BY20" s="12">
        <v>0.1332</v>
      </c>
      <c r="BZ20" s="11">
        <v>821</v>
      </c>
      <c r="CA20" s="13">
        <v>22776.37</v>
      </c>
      <c r="CB20" s="11">
        <v>141</v>
      </c>
      <c r="CC20" s="11">
        <v>532</v>
      </c>
      <c r="CD20" s="13">
        <v>14935.45</v>
      </c>
      <c r="CE20" s="11">
        <v>114</v>
      </c>
      <c r="CF20" s="12">
        <v>0.5432</v>
      </c>
      <c r="CG20" s="12">
        <v>0.525</v>
      </c>
      <c r="CH20" s="11"/>
      <c r="CI20" s="13"/>
      <c r="CJ20" s="11">
        <v>4</v>
      </c>
      <c r="CK20" s="11"/>
      <c r="CL20" s="13"/>
      <c r="CM20" s="11"/>
      <c r="CN20" s="12"/>
      <c r="CO20" s="12"/>
      <c r="CP20" s="11">
        <v>22</v>
      </c>
      <c r="CQ20" s="13">
        <v>1175.96</v>
      </c>
      <c r="CR20" s="11">
        <v>132</v>
      </c>
      <c r="CS20" s="11">
        <v>1</v>
      </c>
      <c r="CT20" s="13">
        <v>54.99</v>
      </c>
      <c r="CU20" s="11">
        <v>113</v>
      </c>
      <c r="CV20" s="12">
        <v>21</v>
      </c>
      <c r="CW20" s="12">
        <v>20.385</v>
      </c>
      <c r="CX20" s="11">
        <v>134</v>
      </c>
      <c r="CY20" s="13">
        <v>4507.04</v>
      </c>
      <c r="CZ20" s="11">
        <v>133</v>
      </c>
      <c r="DA20" s="11">
        <v>55</v>
      </c>
      <c r="DB20" s="13">
        <v>1718.76</v>
      </c>
      <c r="DC20" s="11">
        <v>100</v>
      </c>
      <c r="DD20" s="12">
        <v>1.4364</v>
      </c>
      <c r="DE20" s="12">
        <v>1.6223</v>
      </c>
      <c r="DF20" s="11">
        <v>192</v>
      </c>
      <c r="DG20" s="13">
        <v>5943.49</v>
      </c>
      <c r="DH20" s="11">
        <v>131</v>
      </c>
      <c r="DI20" s="11">
        <v>213</v>
      </c>
      <c r="DJ20" s="13">
        <v>6146.87</v>
      </c>
      <c r="DK20" s="11">
        <v>126</v>
      </c>
      <c r="DL20" s="12">
        <v>-0.0986</v>
      </c>
      <c r="DM20" s="12">
        <v>-0.0331</v>
      </c>
      <c r="DN20" s="11">
        <v>3</v>
      </c>
      <c r="DO20" s="13">
        <v>82.47</v>
      </c>
      <c r="DP20" s="11">
        <v>141</v>
      </c>
      <c r="DQ20" s="11">
        <v>6</v>
      </c>
      <c r="DR20" s="13">
        <v>245.94</v>
      </c>
      <c r="DS20" s="11">
        <v>130</v>
      </c>
      <c r="DT20" s="12">
        <v>-0.5</v>
      </c>
      <c r="DU20" s="12">
        <v>-0.6647</v>
      </c>
      <c r="DV20" s="11">
        <v>14</v>
      </c>
      <c r="DW20" s="13">
        <v>473.04</v>
      </c>
      <c r="DX20" s="11">
        <v>49</v>
      </c>
      <c r="DY20" s="11">
        <v>2</v>
      </c>
      <c r="DZ20" s="13">
        <v>50.72</v>
      </c>
      <c r="EA20" s="11">
        <v>16</v>
      </c>
      <c r="EB20" s="12">
        <v>6</v>
      </c>
      <c r="EC20" s="12">
        <v>8.3265</v>
      </c>
      <c r="ED20" s="11">
        <v>397</v>
      </c>
      <c r="EE20" s="13">
        <v>13785.37</v>
      </c>
      <c r="EF20" s="11">
        <v>89</v>
      </c>
      <c r="EG20" s="11">
        <v>235</v>
      </c>
      <c r="EH20" s="13">
        <v>7797.62</v>
      </c>
      <c r="EI20" s="11">
        <v>92</v>
      </c>
      <c r="EJ20" s="12">
        <v>0.6894</v>
      </c>
      <c r="EK20" s="12">
        <v>0.7679</v>
      </c>
      <c r="EL20" s="11"/>
      <c r="EM20" s="13"/>
      <c r="EN20" s="11"/>
      <c r="EO20" s="11"/>
      <c r="EP20" s="13"/>
      <c r="EQ20" s="11"/>
      <c r="ER20" s="12"/>
      <c r="ES20" s="12"/>
      <c r="ET20" s="11">
        <v>8</v>
      </c>
      <c r="EU20" s="13">
        <v>386.51</v>
      </c>
      <c r="EV20" s="11">
        <v>135</v>
      </c>
      <c r="EW20" s="11"/>
      <c r="EX20" s="13"/>
      <c r="EY20" s="11"/>
      <c r="EZ20" s="12"/>
      <c r="FA20" s="12"/>
      <c r="FB20" s="11"/>
      <c r="FC20" s="13"/>
      <c r="FD20" s="11"/>
      <c r="FE20" s="11"/>
      <c r="FF20" s="13"/>
      <c r="FG20" s="11"/>
      <c r="FH20" s="12"/>
      <c r="FI20" s="12"/>
      <c r="FJ20" s="11">
        <v>14</v>
      </c>
      <c r="FK20" s="13">
        <v>285.78</v>
      </c>
      <c r="FL20" s="11"/>
      <c r="FM20" s="11"/>
      <c r="FN20" s="13"/>
      <c r="FO20" s="11">
        <v>10</v>
      </c>
      <c r="FP20" s="12"/>
      <c r="FQ20" s="12"/>
      <c r="FR20" s="11">
        <v>2</v>
      </c>
      <c r="FS20" s="13">
        <v>57.76</v>
      </c>
      <c r="FT20" s="11">
        <v>11</v>
      </c>
      <c r="FU20" s="11">
        <v>25</v>
      </c>
      <c r="FV20" s="13">
        <v>747.81</v>
      </c>
      <c r="FW20" s="11">
        <v>59</v>
      </c>
      <c r="FX20" s="12">
        <v>-0.92</v>
      </c>
      <c r="FY20" s="12">
        <v>-0.9228</v>
      </c>
      <c r="FZ20" s="11"/>
      <c r="GA20" s="13"/>
      <c r="GB20" s="11">
        <v>74</v>
      </c>
      <c r="GC20" s="11"/>
      <c r="GD20" s="13"/>
      <c r="GE20" s="11"/>
      <c r="GF20" s="12"/>
      <c r="GG20" s="12"/>
      <c r="GH20" s="11"/>
      <c r="GI20" s="13"/>
      <c r="GJ20" s="11"/>
      <c r="GK20" s="11"/>
      <c r="GL20" s="13"/>
      <c r="GM20" s="11"/>
      <c r="GN20" s="12"/>
      <c r="GO20" s="12"/>
      <c r="GP20" s="11">
        <v>1</v>
      </c>
      <c r="GQ20" s="13">
        <v>29.94</v>
      </c>
      <c r="GR20" s="11">
        <v>93</v>
      </c>
      <c r="GS20" s="11"/>
      <c r="GT20" s="13"/>
      <c r="GU20" s="11">
        <v>107</v>
      </c>
      <c r="GV20" s="12"/>
      <c r="GW20" s="12"/>
      <c r="GX20" s="11">
        <v>19</v>
      </c>
      <c r="GY20" s="13">
        <v>715.81</v>
      </c>
      <c r="GZ20" s="11">
        <v>33</v>
      </c>
      <c r="HA20" s="11">
        <v>21</v>
      </c>
      <c r="HB20" s="13">
        <v>671.38</v>
      </c>
      <c r="HC20" s="11">
        <v>37</v>
      </c>
      <c r="HD20" s="12">
        <v>-0.0952</v>
      </c>
      <c r="HE20" s="12">
        <v>0.0662</v>
      </c>
      <c r="HF20" s="11">
        <v>6</v>
      </c>
      <c r="HG20" s="13">
        <v>165.9</v>
      </c>
      <c r="HH20" s="11">
        <v>32</v>
      </c>
      <c r="HI20" s="11">
        <v>69</v>
      </c>
      <c r="HJ20" s="13">
        <v>2061.54</v>
      </c>
      <c r="HK20" s="11">
        <v>50</v>
      </c>
      <c r="HL20" s="12">
        <v>-0.913</v>
      </c>
      <c r="HM20" s="12">
        <v>-0.9195</v>
      </c>
      <c r="HN20" s="11"/>
      <c r="HO20" s="13"/>
      <c r="HP20" s="11">
        <v>131</v>
      </c>
      <c r="HQ20" s="11"/>
      <c r="HR20" s="13"/>
      <c r="HS20" s="11">
        <v>83</v>
      </c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>
        <v>18</v>
      </c>
      <c r="IM20" s="13">
        <v>607.36</v>
      </c>
      <c r="IN20" s="11">
        <v>66</v>
      </c>
      <c r="IO20" s="11">
        <v>13</v>
      </c>
      <c r="IP20" s="13">
        <v>464.12</v>
      </c>
      <c r="IQ20" s="11">
        <v>55</v>
      </c>
      <c r="IR20" s="12">
        <v>0.3846</v>
      </c>
      <c r="IS20" s="12">
        <v>0.3086</v>
      </c>
      <c r="IT20" s="11">
        <v>5</v>
      </c>
      <c r="IU20" s="13">
        <v>145.42</v>
      </c>
      <c r="IV20" s="11">
        <v>113</v>
      </c>
      <c r="IW20" s="11">
        <v>2</v>
      </c>
      <c r="IX20" s="13">
        <v>47.04</v>
      </c>
      <c r="IY20" s="11">
        <v>26</v>
      </c>
      <c r="IZ20" s="12">
        <v>1.5</v>
      </c>
      <c r="JA20" s="12">
        <v>2.0914</v>
      </c>
      <c r="JB20" s="11"/>
      <c r="JC20" s="13"/>
      <c r="JD20" s="11">
        <v>1</v>
      </c>
      <c r="JE20" s="11">
        <v>1</v>
      </c>
      <c r="JF20" s="13">
        <v>39.9</v>
      </c>
      <c r="JG20" s="11">
        <v>5</v>
      </c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/>
      <c r="KK20" s="11">
        <v>2</v>
      </c>
      <c r="KL20" s="13">
        <v>41.98</v>
      </c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</row>
    <row r="21">
      <c r="A21" s="10" t="s">
        <v>83</v>
      </c>
      <c r="B21" s="11">
        <v>343672</v>
      </c>
      <c r="C21" s="11">
        <f>=ROUNDDOWN(40.5536609829488,0)</f>
      </c>
      <c r="D21" s="11">
        <v>62882</v>
      </c>
      <c r="E21" s="12">
        <v>0.9277</v>
      </c>
      <c r="F21" s="11"/>
      <c r="G21" s="11">
        <f>=ROUNDDOWN({0},0)</f>
      </c>
      <c r="H21" s="11"/>
      <c r="I21" s="12"/>
      <c r="J21" s="11">
        <v>14292</v>
      </c>
      <c r="K21" s="13">
        <v>350233.55</v>
      </c>
      <c r="L21" s="11">
        <v>553</v>
      </c>
      <c r="M21" s="14">
        <v>633.33</v>
      </c>
      <c r="N21" s="11">
        <v>18384</v>
      </c>
      <c r="O21" s="13">
        <v>388230.73</v>
      </c>
      <c r="P21" s="11">
        <v>606</v>
      </c>
      <c r="Q21" s="14">
        <v>640.64</v>
      </c>
      <c r="R21" s="12">
        <v>-0.2226</v>
      </c>
      <c r="S21" s="12">
        <v>-0.0979</v>
      </c>
      <c r="T21" s="12">
        <v>-0.0875</v>
      </c>
      <c r="U21" s="12">
        <v>-0.0114</v>
      </c>
      <c r="V21" s="11">
        <v>6898</v>
      </c>
      <c r="W21" s="13">
        <v>172071.76</v>
      </c>
      <c r="X21" s="11">
        <v>529</v>
      </c>
      <c r="Y21" s="11">
        <v>7094</v>
      </c>
      <c r="Z21" s="13">
        <v>157423.81</v>
      </c>
      <c r="AA21" s="11">
        <v>549</v>
      </c>
      <c r="AB21" s="12">
        <v>-0.0276</v>
      </c>
      <c r="AC21" s="12">
        <v>0.093</v>
      </c>
      <c r="AD21" s="11">
        <v>2266</v>
      </c>
      <c r="AE21" s="13">
        <v>49470.92</v>
      </c>
      <c r="AF21" s="11">
        <v>534</v>
      </c>
      <c r="AG21" s="11">
        <v>2982</v>
      </c>
      <c r="AH21" s="13">
        <v>55414</v>
      </c>
      <c r="AI21" s="11">
        <v>581</v>
      </c>
      <c r="AJ21" s="12">
        <v>-0.2401</v>
      </c>
      <c r="AK21" s="12">
        <v>-0.1072</v>
      </c>
      <c r="AL21" s="11">
        <v>1104</v>
      </c>
      <c r="AM21" s="13">
        <v>25039.51</v>
      </c>
      <c r="AN21" s="11">
        <v>470</v>
      </c>
      <c r="AO21" s="11">
        <v>2126</v>
      </c>
      <c r="AP21" s="13">
        <v>37270.59</v>
      </c>
      <c r="AQ21" s="11">
        <v>583</v>
      </c>
      <c r="AR21" s="12">
        <v>-0.4807</v>
      </c>
      <c r="AS21" s="12">
        <v>-0.3282</v>
      </c>
      <c r="AT21" s="11">
        <v>45</v>
      </c>
      <c r="AU21" s="13">
        <v>1259.93</v>
      </c>
      <c r="AV21" s="11">
        <v>21</v>
      </c>
      <c r="AW21" s="11">
        <v>179</v>
      </c>
      <c r="AX21" s="13">
        <v>4681.77</v>
      </c>
      <c r="AY21" s="11">
        <v>17</v>
      </c>
      <c r="AZ21" s="12">
        <v>-0.7486</v>
      </c>
      <c r="BA21" s="12">
        <v>-0.7309</v>
      </c>
      <c r="BB21" s="11">
        <v>4</v>
      </c>
      <c r="BC21" s="13">
        <v>89.95</v>
      </c>
      <c r="BD21" s="11">
        <v>52</v>
      </c>
      <c r="BE21" s="11">
        <v>550</v>
      </c>
      <c r="BF21" s="13">
        <v>13312.82</v>
      </c>
      <c r="BG21" s="11">
        <v>521</v>
      </c>
      <c r="BH21" s="12">
        <v>-0.9927</v>
      </c>
      <c r="BI21" s="12">
        <v>-0.9932</v>
      </c>
      <c r="BJ21" s="11">
        <v>891</v>
      </c>
      <c r="BK21" s="13">
        <v>17062.89</v>
      </c>
      <c r="BL21" s="11">
        <v>56</v>
      </c>
      <c r="BM21" s="11">
        <v>1857</v>
      </c>
      <c r="BN21" s="13">
        <v>38061.44</v>
      </c>
      <c r="BO21" s="11">
        <v>439</v>
      </c>
      <c r="BP21" s="12">
        <v>-0.5202</v>
      </c>
      <c r="BQ21" s="12">
        <v>-0.5517</v>
      </c>
      <c r="BR21" s="11">
        <v>381</v>
      </c>
      <c r="BS21" s="13">
        <v>10566.79</v>
      </c>
      <c r="BT21" s="11">
        <v>540</v>
      </c>
      <c r="BU21" s="11">
        <v>176</v>
      </c>
      <c r="BV21" s="13">
        <v>4215.24</v>
      </c>
      <c r="BW21" s="11">
        <v>591</v>
      </c>
      <c r="BX21" s="12">
        <v>1.1648</v>
      </c>
      <c r="BY21" s="12">
        <v>1.5068</v>
      </c>
      <c r="BZ21" s="11">
        <v>1377</v>
      </c>
      <c r="CA21" s="13">
        <v>28297.02</v>
      </c>
      <c r="CB21" s="11">
        <v>496</v>
      </c>
      <c r="CC21" s="11">
        <v>1979</v>
      </c>
      <c r="CD21" s="13">
        <v>36865.91</v>
      </c>
      <c r="CE21" s="11">
        <v>576</v>
      </c>
      <c r="CF21" s="12">
        <v>-0.3042</v>
      </c>
      <c r="CG21" s="12">
        <v>-0.2324</v>
      </c>
      <c r="CH21" s="11">
        <v>332</v>
      </c>
      <c r="CI21" s="13">
        <v>8674.32</v>
      </c>
      <c r="CJ21" s="11">
        <v>210</v>
      </c>
      <c r="CK21" s="11">
        <v>102</v>
      </c>
      <c r="CL21" s="13">
        <v>2209.98</v>
      </c>
      <c r="CM21" s="11">
        <v>237</v>
      </c>
      <c r="CN21" s="12">
        <v>2.2549</v>
      </c>
      <c r="CO21" s="12">
        <v>2.9251</v>
      </c>
      <c r="CP21" s="11">
        <v>88</v>
      </c>
      <c r="CQ21" s="13">
        <v>5011.33</v>
      </c>
      <c r="CR21" s="11">
        <v>504</v>
      </c>
      <c r="CS21" s="11">
        <v>54</v>
      </c>
      <c r="CT21" s="13">
        <v>3519.02</v>
      </c>
      <c r="CU21" s="11">
        <v>528</v>
      </c>
      <c r="CV21" s="12">
        <v>0.6296</v>
      </c>
      <c r="CW21" s="12">
        <v>0.4241</v>
      </c>
      <c r="CX21" s="11">
        <v>370</v>
      </c>
      <c r="CY21" s="13">
        <v>10892.1</v>
      </c>
      <c r="CZ21" s="11">
        <v>71</v>
      </c>
      <c r="DA21" s="11">
        <v>288</v>
      </c>
      <c r="DB21" s="13">
        <v>7683.21</v>
      </c>
      <c r="DC21" s="11">
        <v>352</v>
      </c>
      <c r="DD21" s="12">
        <v>0.2847</v>
      </c>
      <c r="DE21" s="12">
        <v>0.4176</v>
      </c>
      <c r="DF21" s="11">
        <v>93</v>
      </c>
      <c r="DG21" s="13">
        <v>1751.22</v>
      </c>
      <c r="DH21" s="11">
        <v>333</v>
      </c>
      <c r="DI21" s="11">
        <v>138</v>
      </c>
      <c r="DJ21" s="13">
        <v>2326.42</v>
      </c>
      <c r="DK21" s="11">
        <v>490</v>
      </c>
      <c r="DL21" s="12">
        <v>-0.3261</v>
      </c>
      <c r="DM21" s="12">
        <v>-0.2472</v>
      </c>
      <c r="DN21" s="11">
        <v>200</v>
      </c>
      <c r="DO21" s="13">
        <v>12916.89</v>
      </c>
      <c r="DP21" s="11">
        <v>553</v>
      </c>
      <c r="DQ21" s="11">
        <v>449</v>
      </c>
      <c r="DR21" s="13">
        <v>14583.42</v>
      </c>
      <c r="DS21" s="11">
        <v>606</v>
      </c>
      <c r="DT21" s="12">
        <v>-0.5546</v>
      </c>
      <c r="DU21" s="12">
        <v>-0.1143</v>
      </c>
      <c r="DV21" s="11">
        <v>18</v>
      </c>
      <c r="DW21" s="13">
        <v>493.26</v>
      </c>
      <c r="DX21" s="11">
        <v>67</v>
      </c>
      <c r="DY21" s="11">
        <v>31</v>
      </c>
      <c r="DZ21" s="13">
        <v>646.68</v>
      </c>
      <c r="EA21" s="11">
        <v>56</v>
      </c>
      <c r="EB21" s="12">
        <v>-0.4194</v>
      </c>
      <c r="EC21" s="12">
        <v>-0.2372</v>
      </c>
      <c r="ED21" s="11"/>
      <c r="EE21" s="13"/>
      <c r="EF21" s="11"/>
      <c r="EG21" s="11"/>
      <c r="EH21" s="13"/>
      <c r="EI21" s="11"/>
      <c r="EJ21" s="12"/>
      <c r="EK21" s="12"/>
      <c r="EL21" s="11">
        <v>36</v>
      </c>
      <c r="EM21" s="13">
        <v>1184</v>
      </c>
      <c r="EN21" s="11"/>
      <c r="EO21" s="11">
        <v>229</v>
      </c>
      <c r="EP21" s="13">
        <v>7225.25</v>
      </c>
      <c r="EQ21" s="11"/>
      <c r="ER21" s="12">
        <v>-0.8428</v>
      </c>
      <c r="ES21" s="12">
        <v>-0.8361</v>
      </c>
      <c r="ET21" s="11">
        <v>61</v>
      </c>
      <c r="EU21" s="13">
        <v>1702.31</v>
      </c>
      <c r="EV21" s="11">
        <v>474</v>
      </c>
      <c r="EW21" s="11"/>
      <c r="EX21" s="13"/>
      <c r="EY21" s="11"/>
      <c r="EZ21" s="12"/>
      <c r="FA21" s="12"/>
      <c r="FB21" s="11"/>
      <c r="FC21" s="13"/>
      <c r="FD21" s="11"/>
      <c r="FE21" s="11"/>
      <c r="FF21" s="13"/>
      <c r="FG21" s="11"/>
      <c r="FH21" s="12"/>
      <c r="FI21" s="12"/>
      <c r="FJ21" s="11">
        <v>64</v>
      </c>
      <c r="FK21" s="13">
        <v>2521.22</v>
      </c>
      <c r="FL21" s="11">
        <v>14</v>
      </c>
      <c r="FM21" s="11">
        <v>4</v>
      </c>
      <c r="FN21" s="13">
        <v>178.46</v>
      </c>
      <c r="FO21" s="11">
        <v>23</v>
      </c>
      <c r="FP21" s="12">
        <v>15</v>
      </c>
      <c r="FQ21" s="12">
        <v>13.1276</v>
      </c>
      <c r="FR21" s="11">
        <v>29</v>
      </c>
      <c r="FS21" s="13">
        <v>413.89</v>
      </c>
      <c r="FT21" s="11">
        <v>14</v>
      </c>
      <c r="FU21" s="11">
        <v>70</v>
      </c>
      <c r="FV21" s="13">
        <v>1175.76</v>
      </c>
      <c r="FW21" s="11">
        <v>161</v>
      </c>
      <c r="FX21" s="12">
        <v>-0.5857</v>
      </c>
      <c r="FY21" s="12">
        <v>-0.648</v>
      </c>
      <c r="FZ21" s="11">
        <v>16</v>
      </c>
      <c r="GA21" s="13">
        <v>371.37</v>
      </c>
      <c r="GB21" s="11">
        <v>50</v>
      </c>
      <c r="GC21" s="11">
        <v>34</v>
      </c>
      <c r="GD21" s="13">
        <v>652.4</v>
      </c>
      <c r="GE21" s="11">
        <v>48</v>
      </c>
      <c r="GF21" s="12">
        <v>-0.5294</v>
      </c>
      <c r="GG21" s="12">
        <v>-0.4308</v>
      </c>
      <c r="GH21" s="11">
        <v>2</v>
      </c>
      <c r="GI21" s="13">
        <v>55.08</v>
      </c>
      <c r="GJ21" s="11">
        <v>105</v>
      </c>
      <c r="GK21" s="11">
        <v>6</v>
      </c>
      <c r="GL21" s="13">
        <v>182.56</v>
      </c>
      <c r="GM21" s="11">
        <v>105</v>
      </c>
      <c r="GN21" s="12">
        <v>-0.6667</v>
      </c>
      <c r="GO21" s="12">
        <v>-0.6983</v>
      </c>
      <c r="GP21" s="11">
        <v>1</v>
      </c>
      <c r="GQ21" s="13">
        <v>36.51</v>
      </c>
      <c r="GR21" s="11">
        <v>259</v>
      </c>
      <c r="GS21" s="11">
        <v>1</v>
      </c>
      <c r="GT21" s="13">
        <v>20.7</v>
      </c>
      <c r="GU21" s="11">
        <v>333</v>
      </c>
      <c r="GV21" s="12"/>
      <c r="GW21" s="12">
        <v>0.7638</v>
      </c>
      <c r="GX21" s="11"/>
      <c r="GY21" s="13"/>
      <c r="GZ21" s="11"/>
      <c r="HA21" s="11"/>
      <c r="HB21" s="13"/>
      <c r="HC21" s="11"/>
      <c r="HD21" s="12"/>
      <c r="HE21" s="12"/>
      <c r="HF21" s="11"/>
      <c r="HG21" s="13"/>
      <c r="HH21" s="11">
        <v>2</v>
      </c>
      <c r="HI21" s="11">
        <v>25</v>
      </c>
      <c r="HJ21" s="13">
        <v>382.23</v>
      </c>
      <c r="HK21" s="11">
        <v>71</v>
      </c>
      <c r="HL21" s="12"/>
      <c r="HM21" s="12"/>
      <c r="HN21" s="11">
        <v>4</v>
      </c>
      <c r="HO21" s="13">
        <v>115.96</v>
      </c>
      <c r="HP21" s="11">
        <v>105</v>
      </c>
      <c r="HQ21" s="11"/>
      <c r="HR21" s="13"/>
      <c r="HS21" s="11"/>
      <c r="HT21" s="12"/>
      <c r="HU21" s="12"/>
      <c r="HV21" s="11"/>
      <c r="HW21" s="13"/>
      <c r="HX21" s="11"/>
      <c r="HY21" s="11"/>
      <c r="HZ21" s="13"/>
      <c r="IA21" s="11"/>
      <c r="IB21" s="12"/>
      <c r="IC21" s="12"/>
      <c r="ID21" s="11"/>
      <c r="IE21" s="13"/>
      <c r="IF21" s="11"/>
      <c r="IG21" s="11"/>
      <c r="IH21" s="13"/>
      <c r="II21" s="11"/>
      <c r="IJ21" s="12"/>
      <c r="IK21" s="12"/>
      <c r="IL21" s="11">
        <v>12</v>
      </c>
      <c r="IM21" s="13">
        <v>235.32</v>
      </c>
      <c r="IN21" s="11">
        <v>83</v>
      </c>
      <c r="IO21" s="11">
        <v>6</v>
      </c>
      <c r="IP21" s="13">
        <v>118.56</v>
      </c>
      <c r="IQ21" s="11">
        <v>92</v>
      </c>
      <c r="IR21" s="12">
        <v>1</v>
      </c>
      <c r="IS21" s="12">
        <v>0.9848</v>
      </c>
      <c r="IT21" s="11"/>
      <c r="IU21" s="13"/>
      <c r="IV21" s="11">
        <v>157</v>
      </c>
      <c r="IW21" s="11">
        <v>4</v>
      </c>
      <c r="IX21" s="13">
        <v>80.5</v>
      </c>
      <c r="IY21" s="11">
        <v>173</v>
      </c>
      <c r="IZ21" s="12"/>
      <c r="JA21" s="12"/>
      <c r="JB21" s="11"/>
      <c r="JC21" s="13"/>
      <c r="JD21" s="11"/>
      <c r="JE21" s="11"/>
      <c r="JF21" s="13"/>
      <c r="JG21" s="11"/>
      <c r="JH21" s="12"/>
      <c r="JI21" s="12"/>
      <c r="JJ21" s="11"/>
      <c r="JK21" s="13"/>
      <c r="JL21" s="11"/>
      <c r="JM21" s="11"/>
      <c r="JN21" s="13"/>
      <c r="JO21" s="11"/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/>
      <c r="KD21" s="13"/>
      <c r="KE21" s="11"/>
      <c r="KF21" s="12"/>
      <c r="KG21" s="12"/>
      <c r="KH21" s="11"/>
      <c r="KI21" s="13"/>
      <c r="KJ21" s="11"/>
      <c r="KK21" s="11"/>
      <c r="KL21" s="13"/>
      <c r="KM21" s="11"/>
      <c r="KN21" s="12"/>
      <c r="KO21" s="12"/>
      <c r="KP21" s="11"/>
      <c r="KQ21" s="13"/>
      <c r="KR21" s="11"/>
      <c r="KS21" s="11"/>
      <c r="KT21" s="13"/>
      <c r="KU21" s="11"/>
      <c r="KV21" s="12"/>
      <c r="KW21" s="12"/>
    </row>
    <row r="22">
      <c r="A22" s="19" t="s">
        <v>84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158922</v>
      </c>
      <c r="K22" s="17">
        <v>7025222.23</v>
      </c>
      <c r="L22" s="15">
        <v>7340</v>
      </c>
      <c r="M22" s="18">
        <v>957.11</v>
      </c>
      <c r="N22" s="15">
        <v>459788</v>
      </c>
      <c r="O22" s="17">
        <v>10615104.41</v>
      </c>
      <c r="P22" s="15">
        <v>7479</v>
      </c>
      <c r="Q22" s="18">
        <v>1419.32</v>
      </c>
      <c r="R22" s="16">
        <v>-0.6544</v>
      </c>
      <c r="S22" s="16">
        <v>-0.3382</v>
      </c>
      <c r="T22" s="16">
        <v>-0.0186</v>
      </c>
      <c r="U22" s="16">
        <v>-0.3257</v>
      </c>
      <c r="V22" s="15">
        <v>56548</v>
      </c>
      <c r="W22" s="17">
        <v>1740909.06</v>
      </c>
      <c r="X22" s="15">
        <v>6145</v>
      </c>
      <c r="Y22" s="15">
        <v>69014</v>
      </c>
      <c r="Z22" s="17">
        <v>2220819.57</v>
      </c>
      <c r="AA22" s="15">
        <v>5511</v>
      </c>
      <c r="AB22" s="16">
        <v>-0.1806</v>
      </c>
      <c r="AC22" s="16">
        <v>-0.2161</v>
      </c>
      <c r="AD22" s="15">
        <v>15785</v>
      </c>
      <c r="AE22" s="17">
        <v>1138264.97</v>
      </c>
      <c r="AF22" s="15">
        <v>6375</v>
      </c>
      <c r="AG22" s="15">
        <v>21381</v>
      </c>
      <c r="AH22" s="17">
        <v>1292852.89</v>
      </c>
      <c r="AI22" s="15">
        <v>6102</v>
      </c>
      <c r="AJ22" s="16">
        <v>-0.2617</v>
      </c>
      <c r="AK22" s="16">
        <v>-0.1196</v>
      </c>
      <c r="AL22" s="15">
        <v>20700</v>
      </c>
      <c r="AM22" s="17">
        <v>819639.01</v>
      </c>
      <c r="AN22" s="15">
        <v>5904</v>
      </c>
      <c r="AO22" s="15">
        <v>26619</v>
      </c>
      <c r="AP22" s="17">
        <v>825157.02</v>
      </c>
      <c r="AQ22" s="15">
        <v>6070</v>
      </c>
      <c r="AR22" s="16">
        <v>-0.2224</v>
      </c>
      <c r="AS22" s="16">
        <v>-0.0067</v>
      </c>
      <c r="AT22" s="15">
        <v>14395</v>
      </c>
      <c r="AU22" s="17">
        <v>600186.75</v>
      </c>
      <c r="AV22" s="15">
        <v>5230</v>
      </c>
      <c r="AW22" s="15">
        <v>28576</v>
      </c>
      <c r="AX22" s="17">
        <v>1099754.64</v>
      </c>
      <c r="AY22" s="15">
        <v>5401</v>
      </c>
      <c r="AZ22" s="16">
        <v>-0.4963</v>
      </c>
      <c r="BA22" s="16">
        <v>-0.4543</v>
      </c>
      <c r="BB22" s="15">
        <v>6675</v>
      </c>
      <c r="BC22" s="17">
        <v>478022.47</v>
      </c>
      <c r="BD22" s="15">
        <v>4459</v>
      </c>
      <c r="BE22" s="15">
        <v>8383</v>
      </c>
      <c r="BF22" s="17">
        <v>596382.68</v>
      </c>
      <c r="BG22" s="15">
        <v>6096</v>
      </c>
      <c r="BH22" s="16">
        <v>-0.2037</v>
      </c>
      <c r="BI22" s="16">
        <v>-0.1985</v>
      </c>
      <c r="BJ22" s="15">
        <v>10722</v>
      </c>
      <c r="BK22" s="17">
        <v>469606.56</v>
      </c>
      <c r="BL22" s="15">
        <v>2193</v>
      </c>
      <c r="BM22" s="15">
        <v>20171</v>
      </c>
      <c r="BN22" s="17">
        <v>877399.56</v>
      </c>
      <c r="BO22" s="15">
        <v>5081</v>
      </c>
      <c r="BP22" s="16">
        <v>-0.4684</v>
      </c>
      <c r="BQ22" s="16">
        <v>-0.4648</v>
      </c>
      <c r="BR22" s="15">
        <v>5325</v>
      </c>
      <c r="BS22" s="17">
        <v>441795.18</v>
      </c>
      <c r="BT22" s="15">
        <v>6232</v>
      </c>
      <c r="BU22" s="15">
        <v>5343</v>
      </c>
      <c r="BV22" s="17">
        <v>438613.97</v>
      </c>
      <c r="BW22" s="15">
        <v>6015</v>
      </c>
      <c r="BX22" s="16">
        <v>-0.0034</v>
      </c>
      <c r="BY22" s="16">
        <v>0.0073</v>
      </c>
      <c r="BZ22" s="15">
        <v>11213</v>
      </c>
      <c r="CA22" s="17">
        <v>403267.8</v>
      </c>
      <c r="CB22" s="15">
        <v>5035</v>
      </c>
      <c r="CC22" s="15">
        <v>13799</v>
      </c>
      <c r="CD22" s="17">
        <v>488669.67</v>
      </c>
      <c r="CE22" s="15">
        <v>5076</v>
      </c>
      <c r="CF22" s="16">
        <v>-0.1874</v>
      </c>
      <c r="CG22" s="16">
        <v>-0.1748</v>
      </c>
      <c r="CH22" s="15">
        <v>1576</v>
      </c>
      <c r="CI22" s="17">
        <v>188897.8</v>
      </c>
      <c r="CJ22" s="15">
        <v>1519</v>
      </c>
      <c r="CK22" s="15">
        <v>940</v>
      </c>
      <c r="CL22" s="17">
        <v>119354.39</v>
      </c>
      <c r="CM22" s="15">
        <v>1670</v>
      </c>
      <c r="CN22" s="16">
        <v>0.6766</v>
      </c>
      <c r="CO22" s="16">
        <v>0.5827</v>
      </c>
      <c r="CP22" s="15">
        <v>4708</v>
      </c>
      <c r="CQ22" s="17">
        <v>176336.49</v>
      </c>
      <c r="CR22" s="15">
        <v>5811</v>
      </c>
      <c r="CS22" s="15">
        <v>3393</v>
      </c>
      <c r="CT22" s="17">
        <v>156197.04</v>
      </c>
      <c r="CU22" s="15">
        <v>5304</v>
      </c>
      <c r="CV22" s="16">
        <v>0.3876</v>
      </c>
      <c r="CW22" s="16">
        <v>0.1289</v>
      </c>
      <c r="CX22" s="15">
        <v>2112</v>
      </c>
      <c r="CY22" s="17">
        <v>130706.31</v>
      </c>
      <c r="CZ22" s="15">
        <v>4251</v>
      </c>
      <c r="DA22" s="15">
        <v>1915</v>
      </c>
      <c r="DB22" s="17">
        <v>76544.86</v>
      </c>
      <c r="DC22" s="15">
        <v>2861</v>
      </c>
      <c r="DD22" s="16">
        <v>0.1029</v>
      </c>
      <c r="DE22" s="16">
        <v>0.7076</v>
      </c>
      <c r="DF22" s="15">
        <v>2264</v>
      </c>
      <c r="DG22" s="17">
        <v>100284.68</v>
      </c>
      <c r="DH22" s="15">
        <v>4098</v>
      </c>
      <c r="DI22" s="15">
        <v>1964</v>
      </c>
      <c r="DJ22" s="17">
        <v>83454.77</v>
      </c>
      <c r="DK22" s="15">
        <v>4752</v>
      </c>
      <c r="DL22" s="16">
        <v>0.1527</v>
      </c>
      <c r="DM22" s="16">
        <v>0.2017</v>
      </c>
      <c r="DN22" s="15">
        <v>1358</v>
      </c>
      <c r="DO22" s="17">
        <v>66210.6</v>
      </c>
      <c r="DP22" s="15">
        <v>6337</v>
      </c>
      <c r="DQ22" s="15">
        <v>949</v>
      </c>
      <c r="DR22" s="17">
        <v>45102.54</v>
      </c>
      <c r="DS22" s="15">
        <v>6513</v>
      </c>
      <c r="DT22" s="16">
        <v>0.431</v>
      </c>
      <c r="DU22" s="16">
        <v>0.468</v>
      </c>
      <c r="DV22" s="15">
        <v>462</v>
      </c>
      <c r="DW22" s="17">
        <v>40580.49</v>
      </c>
      <c r="DX22" s="15">
        <v>957</v>
      </c>
      <c r="DY22" s="15">
        <v>724</v>
      </c>
      <c r="DZ22" s="17">
        <v>47244.62</v>
      </c>
      <c r="EA22" s="15">
        <v>947</v>
      </c>
      <c r="EB22" s="16">
        <v>-0.3619</v>
      </c>
      <c r="EC22" s="16">
        <v>-0.1411</v>
      </c>
      <c r="ED22" s="15">
        <v>814</v>
      </c>
      <c r="EE22" s="17">
        <v>36189.44</v>
      </c>
      <c r="EF22" s="15">
        <v>864</v>
      </c>
      <c r="EG22" s="15">
        <v>659</v>
      </c>
      <c r="EH22" s="17">
        <v>28404.62</v>
      </c>
      <c r="EI22" s="15">
        <v>962</v>
      </c>
      <c r="EJ22" s="16">
        <v>0.2352</v>
      </c>
      <c r="EK22" s="16">
        <v>0.2741</v>
      </c>
      <c r="EL22" s="15">
        <v>876</v>
      </c>
      <c r="EM22" s="17">
        <v>34641.46</v>
      </c>
      <c r="EN22" s="15"/>
      <c r="EO22" s="15">
        <v>1334</v>
      </c>
      <c r="EP22" s="17">
        <v>44109.81</v>
      </c>
      <c r="EQ22" s="15"/>
      <c r="ER22" s="16">
        <v>-0.3433</v>
      </c>
      <c r="ES22" s="16">
        <v>-0.2147</v>
      </c>
      <c r="ET22" s="15">
        <v>496</v>
      </c>
      <c r="EU22" s="17">
        <v>23052.61</v>
      </c>
      <c r="EV22" s="15">
        <v>4860</v>
      </c>
      <c r="EW22" s="15"/>
      <c r="EX22" s="17"/>
      <c r="EY22" s="15"/>
      <c r="EZ22" s="16"/>
      <c r="FA22" s="16"/>
      <c r="FB22" s="15">
        <v>208</v>
      </c>
      <c r="FC22" s="17">
        <v>19759.6</v>
      </c>
      <c r="FD22" s="15">
        <v>1062</v>
      </c>
      <c r="FE22" s="15">
        <v>254</v>
      </c>
      <c r="FF22" s="17">
        <v>21906.56</v>
      </c>
      <c r="FG22" s="15">
        <v>985</v>
      </c>
      <c r="FH22" s="16">
        <v>-0.1811</v>
      </c>
      <c r="FI22" s="16">
        <v>-0.098</v>
      </c>
      <c r="FJ22" s="15">
        <v>277</v>
      </c>
      <c r="FK22" s="17">
        <v>19739.9</v>
      </c>
      <c r="FL22" s="15">
        <v>172</v>
      </c>
      <c r="FM22" s="15">
        <v>18</v>
      </c>
      <c r="FN22" s="17">
        <v>2668.82</v>
      </c>
      <c r="FO22" s="15">
        <v>163</v>
      </c>
      <c r="FP22" s="16">
        <v>14.3889</v>
      </c>
      <c r="FQ22" s="16">
        <v>6.3965</v>
      </c>
      <c r="FR22" s="15">
        <v>819</v>
      </c>
      <c r="FS22" s="17">
        <v>19160.71</v>
      </c>
      <c r="FT22" s="15">
        <v>573</v>
      </c>
      <c r="FU22" s="15">
        <v>1177</v>
      </c>
      <c r="FV22" s="17">
        <v>35294.34</v>
      </c>
      <c r="FW22" s="15">
        <v>1821</v>
      </c>
      <c r="FX22" s="16">
        <v>-0.3042</v>
      </c>
      <c r="FY22" s="16">
        <v>-0.4571</v>
      </c>
      <c r="FZ22" s="15">
        <v>392</v>
      </c>
      <c r="GA22" s="17">
        <v>17073.9</v>
      </c>
      <c r="GB22" s="15">
        <v>2131</v>
      </c>
      <c r="GC22" s="15">
        <v>257</v>
      </c>
      <c r="GD22" s="17">
        <v>9416.49</v>
      </c>
      <c r="GE22" s="15">
        <v>1205</v>
      </c>
      <c r="GF22" s="16">
        <v>0.5253</v>
      </c>
      <c r="GG22" s="16">
        <v>0.8132</v>
      </c>
      <c r="GH22" s="15">
        <v>114</v>
      </c>
      <c r="GI22" s="17">
        <v>12124.74</v>
      </c>
      <c r="GJ22" s="15">
        <v>879</v>
      </c>
      <c r="GK22" s="15">
        <v>122</v>
      </c>
      <c r="GL22" s="17">
        <v>12576.61</v>
      </c>
      <c r="GM22" s="15">
        <v>934</v>
      </c>
      <c r="GN22" s="16">
        <v>-0.0656</v>
      </c>
      <c r="GO22" s="16">
        <v>-0.0359</v>
      </c>
      <c r="GP22" s="15">
        <v>65</v>
      </c>
      <c r="GQ22" s="17">
        <v>8999.38</v>
      </c>
      <c r="GR22" s="15">
        <v>4292</v>
      </c>
      <c r="GS22" s="15">
        <v>106</v>
      </c>
      <c r="GT22" s="17">
        <v>14060.58</v>
      </c>
      <c r="GU22" s="15">
        <v>4025</v>
      </c>
      <c r="GV22" s="16">
        <v>-0.3868</v>
      </c>
      <c r="GW22" s="16">
        <v>-0.36</v>
      </c>
      <c r="GX22" s="15">
        <v>188</v>
      </c>
      <c r="GY22" s="17">
        <v>8055.31</v>
      </c>
      <c r="GZ22" s="15">
        <v>799</v>
      </c>
      <c r="HA22" s="15">
        <v>98</v>
      </c>
      <c r="HB22" s="17">
        <v>3668.17</v>
      </c>
      <c r="HC22" s="15">
        <v>754</v>
      </c>
      <c r="HD22" s="16">
        <v>0.9184</v>
      </c>
      <c r="HE22" s="16">
        <v>1.196</v>
      </c>
      <c r="HF22" s="15">
        <v>169</v>
      </c>
      <c r="HG22" s="17">
        <v>7672.83</v>
      </c>
      <c r="HH22" s="15">
        <v>788</v>
      </c>
      <c r="HI22" s="15">
        <v>759</v>
      </c>
      <c r="HJ22" s="17">
        <v>28625.83</v>
      </c>
      <c r="HK22" s="15">
        <v>1486</v>
      </c>
      <c r="HL22" s="16">
        <v>-0.7773</v>
      </c>
      <c r="HM22" s="16">
        <v>-0.732</v>
      </c>
      <c r="HN22" s="15">
        <v>236</v>
      </c>
      <c r="HO22" s="17">
        <v>6887.64</v>
      </c>
      <c r="HP22" s="15">
        <v>2940</v>
      </c>
      <c r="HQ22" s="15"/>
      <c r="HR22" s="17"/>
      <c r="HS22" s="15">
        <v>898</v>
      </c>
      <c r="HT22" s="16"/>
      <c r="HU22" s="16"/>
      <c r="HV22" s="15">
        <v>121</v>
      </c>
      <c r="HW22" s="17">
        <v>3741.95</v>
      </c>
      <c r="HX22" s="15"/>
      <c r="HY22" s="15">
        <v>2</v>
      </c>
      <c r="HZ22" s="17">
        <v>43.94</v>
      </c>
      <c r="IA22" s="15"/>
      <c r="IB22" s="16">
        <v>59.5</v>
      </c>
      <c r="IC22" s="16">
        <v>84.1604</v>
      </c>
      <c r="ID22" s="15">
        <v>29</v>
      </c>
      <c r="IE22" s="17">
        <v>3559.31</v>
      </c>
      <c r="IF22" s="15">
        <v>627</v>
      </c>
      <c r="IG22" s="15">
        <v>157</v>
      </c>
      <c r="IH22" s="17">
        <v>19049.72</v>
      </c>
      <c r="II22" s="15">
        <v>839</v>
      </c>
      <c r="IJ22" s="16">
        <v>-0.8153</v>
      </c>
      <c r="IK22" s="16">
        <v>-0.8132</v>
      </c>
      <c r="IL22" s="15">
        <v>81</v>
      </c>
      <c r="IM22" s="17">
        <v>3179.05</v>
      </c>
      <c r="IN22" s="15">
        <v>769</v>
      </c>
      <c r="IO22" s="15">
        <v>26</v>
      </c>
      <c r="IP22" s="17">
        <v>1087.73</v>
      </c>
      <c r="IQ22" s="15">
        <v>224</v>
      </c>
      <c r="IR22" s="16">
        <v>2.1154</v>
      </c>
      <c r="IS22" s="16">
        <v>1.9226</v>
      </c>
      <c r="IT22" s="15">
        <v>53</v>
      </c>
      <c r="IU22" s="17">
        <v>2035.48</v>
      </c>
      <c r="IV22" s="15">
        <v>2373</v>
      </c>
      <c r="IW22" s="15">
        <v>81</v>
      </c>
      <c r="IX22" s="17">
        <v>3009.17</v>
      </c>
      <c r="IY22" s="15">
        <v>1758</v>
      </c>
      <c r="IZ22" s="16">
        <v>-0.3457</v>
      </c>
      <c r="JA22" s="16">
        <v>-0.3236</v>
      </c>
      <c r="JB22" s="15">
        <v>50</v>
      </c>
      <c r="JC22" s="17">
        <v>1837.15</v>
      </c>
      <c r="JD22" s="15">
        <v>199</v>
      </c>
      <c r="JE22" s="15">
        <v>137</v>
      </c>
      <c r="JF22" s="17">
        <v>4777.94</v>
      </c>
      <c r="JG22" s="15">
        <v>248</v>
      </c>
      <c r="JH22" s="16">
        <v>-0.635</v>
      </c>
      <c r="JI22" s="16">
        <v>-0.6155</v>
      </c>
      <c r="JJ22" s="15">
        <v>59</v>
      </c>
      <c r="JK22" s="17">
        <v>1498.14</v>
      </c>
      <c r="JL22" s="15">
        <v>16</v>
      </c>
      <c r="JM22" s="15">
        <v>157</v>
      </c>
      <c r="JN22" s="17">
        <v>4326.62</v>
      </c>
      <c r="JO22" s="15">
        <v>21</v>
      </c>
      <c r="JP22" s="16">
        <v>-0.6242</v>
      </c>
      <c r="JQ22" s="16">
        <v>-0.6537</v>
      </c>
      <c r="JR22" s="15">
        <v>32</v>
      </c>
      <c r="JS22" s="17">
        <v>1305.46</v>
      </c>
      <c r="JT22" s="15">
        <v>166</v>
      </c>
      <c r="JU22" s="15">
        <v>3</v>
      </c>
      <c r="JV22" s="17">
        <v>239.46</v>
      </c>
      <c r="JW22" s="15">
        <v>100</v>
      </c>
      <c r="JX22" s="16">
        <v>9.6667</v>
      </c>
      <c r="JY22" s="16">
        <v>4.4517</v>
      </c>
      <c r="JZ22" s="15"/>
      <c r="KA22" s="17"/>
      <c r="KB22" s="15"/>
      <c r="KC22" s="15">
        <v>251181</v>
      </c>
      <c r="KD22" s="17">
        <v>2009386.32</v>
      </c>
      <c r="KE22" s="15"/>
      <c r="KF22" s="16">
        <v>-1</v>
      </c>
      <c r="KG22" s="16">
        <v>-1</v>
      </c>
      <c r="KH22" s="15"/>
      <c r="KI22" s="17"/>
      <c r="KJ22" s="15"/>
      <c r="KK22" s="15">
        <v>89</v>
      </c>
      <c r="KL22" s="17">
        <v>4903.46</v>
      </c>
      <c r="KM22" s="15"/>
      <c r="KN22" s="16">
        <v>-1</v>
      </c>
      <c r="KO22" s="16">
        <v>-1</v>
      </c>
      <c r="KP22" s="15"/>
      <c r="KQ22" s="17"/>
      <c r="KR22" s="15">
        <v>58</v>
      </c>
      <c r="KS22" s="15"/>
      <c r="KT22" s="17"/>
      <c r="KU22" s="15"/>
      <c r="KV22" s="16"/>
      <c r="KW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</mergeCells>
  <headerFooter/>
</worksheet>
</file>