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<sst xmlns="http://schemas.openxmlformats.org/spreadsheetml/2006/main" count="44" uniqueCount="44">
  <si>
    <t>Date Type:</t>
  </si>
  <si>
    <t>Shipped Date</t>
  </si>
  <si>
    <t>Start Date:</t>
  </si>
  <si>
    <t>08/11/2025</t>
  </si>
  <si>
    <t>End Date:</t>
  </si>
  <si>
    <t>Report Run Date:</t>
  </si>
  <si>
    <t>08/12/2025</t>
  </si>
  <si>
    <t>Division</t>
  </si>
  <si>
    <t>Current And Future Inventory</t>
  </si>
  <si>
    <t>Current And History Sales Comparison</t>
  </si>
  <si>
    <t>CSNSTORES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</si>
  <si>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</si>
  <si>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</si>
  <si>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</si>
  <si>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</si>
  <si>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</si>
  <si>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</si>
  <si>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</si>
  <si>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</si>
  <si>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</si>
  <si>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</si>
  <si>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</si>
  <si>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</si>
  <si>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</si>
  <si>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</si>
  <si>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</si>
  <si>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</si>
  <si>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</si>
  <si>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</si>
  <si>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</si>
  <si>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</si>
  <si>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</si>
  <si>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APL</t>
  </si>
  <si>
    <t>ART</t>
  </si>
  <si>
    <t>BASI</t>
  </si>
  <si>
    <t>BATH</t>
  </si>
  <si>
    <t>BLK</t>
  </si>
  <si>
    <t>FUR</t>
  </si>
  <si>
    <t>LGT</t>
  </si>
  <si>
    <t>PETB</t>
  </si>
  <si>
    <t>RUG</t>
  </si>
  <si>
    <t>SHET</t>
  </si>
  <si>
    <t>WIN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</si>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</sst>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C17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3</v>
      </c>
      <c r="G1" s="1" t="s">
        <v>5</v>
      </c>
      <c r="H1" s="1" t="s">
        <v>6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>
      <c r="A2" s="2" t="s">
        <v>7</v>
      </c>
      <c r="B2" s="3" t="s">
        <v>8</v>
      </c>
      <c r="C2" s="5" t="s">
        <v>8</v>
      </c>
      <c r="D2" s="5" t="s">
        <v>8</v>
      </c>
      <c r="E2" s="5" t="s">
        <v>8</v>
      </c>
      <c r="F2" s="5" t="s">
        <v>8</v>
      </c>
      <c r="G2" s="5" t="s">
        <v>8</v>
      </c>
      <c r="H2" s="5" t="s">
        <v>8</v>
      </c>
      <c r="I2" s="6" t="s">
        <v>8</v>
      </c>
      <c r="J2" s="7" t="s">
        <v>9</v>
      </c>
      <c r="K2" s="8" t="s">
        <v>9</v>
      </c>
      <c r="L2" s="8" t="s">
        <v>9</v>
      </c>
      <c r="M2" s="8" t="s">
        <v>9</v>
      </c>
      <c r="N2" s="8" t="s">
        <v>9</v>
      </c>
      <c r="O2" s="8" t="s">
        <v>9</v>
      </c>
      <c r="P2" s="8" t="s">
        <v>9</v>
      </c>
      <c r="Q2" s="8" t="s">
        <v>9</v>
      </c>
      <c r="R2" s="8" t="s">
        <v>9</v>
      </c>
      <c r="S2" s="8" t="s">
        <v>9</v>
      </c>
      <c r="T2" s="8" t="s">
        <v>9</v>
      </c>
      <c r="U2" s="9" t="s">
        <v>9</v>
      </c>
      <c r="V2" s="7" t="s">
        <v>10</v>
      </c>
      <c r="W2" s="8" t="s">
        <v>10</v>
      </c>
      <c r="X2" s="8" t="s">
        <v>10</v>
      </c>
      <c r="Y2" s="8" t="s">
        <v>10</v>
      </c>
      <c r="Z2" s="8" t="s">
        <v>10</v>
      </c>
      <c r="AA2" s="8" t="s">
        <v>10</v>
      </c>
      <c r="AB2" s="8" t="s">
        <v>10</v>
      </c>
      <c r="AC2" s="9" t="s">
        <v>10</v>
      </c>
    </row>
    <row r="3">
      <c r="A3" s="4" t="s">
        <v>7</v>
      </c>
      <c r="B3" s="4" t="s">
        <v>8</v>
      </c>
      <c r="C3" s="4" t="s">
        <v>8</v>
      </c>
      <c r="D3" s="4" t="s">
        <v>8</v>
      </c>
      <c r="E3" s="4" t="s">
        <v>8</v>
      </c>
      <c r="F3" s="4" t="s">
        <v>8</v>
      </c>
      <c r="G3" s="4" t="s">
        <v>8</v>
      </c>
      <c r="H3" s="4" t="s">
        <v>8</v>
      </c>
      <c r="I3" s="4" t="s">
        <v>8</v>
      </c>
      <c r="J3" s="4" t="s">
        <v>11</v>
      </c>
      <c r="K3" s="4" t="s">
        <v>11</v>
      </c>
      <c r="L3" s="4" t="s">
        <v>11</v>
      </c>
      <c r="M3" s="4" t="s">
        <v>11</v>
      </c>
      <c r="N3" s="4" t="s">
        <v>12</v>
      </c>
      <c r="O3" s="4" t="s">
        <v>12</v>
      </c>
      <c r="P3" s="4" t="s">
        <v>12</v>
      </c>
      <c r="Q3" s="4" t="s">
        <v>12</v>
      </c>
      <c r="R3" s="4" t="s">
        <v>13</v>
      </c>
      <c r="S3" s="4" t="s">
        <v>14</v>
      </c>
      <c r="T3" s="4" t="s">
        <v>15</v>
      </c>
      <c r="U3" s="4" t="s">
        <v>16</v>
      </c>
      <c r="V3" s="4" t="s">
        <v>11</v>
      </c>
      <c r="W3" s="4" t="s">
        <v>11</v>
      </c>
      <c r="X3" s="4" t="s">
        <v>11</v>
      </c>
      <c r="Y3" s="4" t="s">
        <v>12</v>
      </c>
      <c r="Z3" s="4" t="s">
        <v>12</v>
      </c>
      <c r="AA3" s="4" t="s">
        <v>12</v>
      </c>
      <c r="AB3" s="4" t="s">
        <v>13</v>
      </c>
      <c r="AC3" s="4" t="s">
        <v>14</v>
      </c>
    </row>
    <row r="4">
      <c r="A4" s="4" t="s">
        <v>7</v>
      </c>
      <c r="B4" s="4" t="s">
        <v>17</v>
      </c>
      <c r="C4" s="4" t="s">
        <v>18</v>
      </c>
      <c r="D4" s="4" t="s">
        <v>19</v>
      </c>
      <c r="E4" s="4" t="s">
        <v>20</v>
      </c>
      <c r="F4" s="4" t="s">
        <v>21</v>
      </c>
      <c r="G4" s="4" t="s">
        <v>22</v>
      </c>
      <c r="H4" s="4" t="s">
        <v>23</v>
      </c>
      <c r="I4" s="4" t="s">
        <v>24</v>
      </c>
      <c r="J4" s="4" t="s">
        <v>25</v>
      </c>
      <c r="K4" s="4" t="s">
        <v>26</v>
      </c>
      <c r="L4" s="4" t="s">
        <v>27</v>
      </c>
      <c r="M4" s="4" t="s">
        <v>28</v>
      </c>
      <c r="N4" s="4" t="s">
        <v>25</v>
      </c>
      <c r="O4" s="4" t="s">
        <v>26</v>
      </c>
      <c r="P4" s="4" t="s">
        <v>27</v>
      </c>
      <c r="Q4" s="4" t="s">
        <v>28</v>
      </c>
      <c r="R4" s="4" t="s">
        <v>13</v>
      </c>
      <c r="S4" s="4" t="s">
        <v>14</v>
      </c>
      <c r="T4" s="4" t="s">
        <v>15</v>
      </c>
      <c r="U4" s="4" t="s">
        <v>16</v>
      </c>
      <c r="V4" s="4" t="s">
        <v>29</v>
      </c>
      <c r="W4" s="4" t="s">
        <v>30</v>
      </c>
      <c r="X4" s="4" t="s">
        <v>27</v>
      </c>
      <c r="Y4" s="4" t="s">
        <v>29</v>
      </c>
      <c r="Z4" s="4" t="s">
        <v>30</v>
      </c>
      <c r="AA4" s="4" t="s">
        <v>27</v>
      </c>
      <c r="AB4" s="4" t="s">
        <v>13</v>
      </c>
      <c r="AC4" s="4" t="s">
        <v>14</v>
      </c>
    </row>
    <row r="5">
      <c r="A5" s="10" t="s">
        <v>31</v>
      </c>
      <c r="B5" s="11">
        <v>341791</v>
      </c>
      <c r="C5" s="11">
        <f>=ROUNDDOWN(27.6409173985476,0)</f>
      </c>
      <c r="D5" s="11">
        <v>139138</v>
      </c>
      <c r="E5" s="12">
        <v>0.9707</v>
      </c>
      <c r="F5" s="11"/>
      <c r="G5" s="11">
        <f>=ROUNDDOWN({0},0)</f>
      </c>
      <c r="H5" s="11"/>
      <c r="I5" s="12">
        <v>0.75</v>
      </c>
      <c r="J5" s="11">
        <v>869</v>
      </c>
      <c r="K5" s="13">
        <v>58721.4</v>
      </c>
      <c r="L5" s="11">
        <v>1794</v>
      </c>
      <c r="M5" s="14">
        <v>32.73</v>
      </c>
      <c r="N5" s="11">
        <v>1154</v>
      </c>
      <c r="O5" s="13">
        <v>62300.12</v>
      </c>
      <c r="P5" s="11">
        <v>1544</v>
      </c>
      <c r="Q5" s="14">
        <v>40.35</v>
      </c>
      <c r="R5" s="12">
        <v>-0.247</v>
      </c>
      <c r="S5" s="12">
        <v>-0.0574</v>
      </c>
      <c r="T5" s="12">
        <v>0.1619</v>
      </c>
      <c r="U5" s="12">
        <v>-0.1888</v>
      </c>
      <c r="V5" s="11">
        <v>869</v>
      </c>
      <c r="W5" s="13">
        <v>58721.4</v>
      </c>
      <c r="X5" s="11">
        <v>1723</v>
      </c>
      <c r="Y5" s="11">
        <v>1154</v>
      </c>
      <c r="Z5" s="13">
        <v>62300.12</v>
      </c>
      <c r="AA5" s="11">
        <v>1485</v>
      </c>
      <c r="AB5" s="12">
        <v>-0.247</v>
      </c>
      <c r="AC5" s="12">
        <v>-0.0574</v>
      </c>
    </row>
    <row r="6">
      <c r="A6" s="10" t="s">
        <v>32</v>
      </c>
      <c r="B6" s="11">
        <v>57</v>
      </c>
      <c r="C6" s="11">
        <f>=ROUNDDOWN(28.5,0)</f>
      </c>
      <c r="D6" s="11"/>
      <c r="E6" s="12"/>
      <c r="F6" s="11"/>
      <c r="G6" s="11">
        <f>=ROUNDDOWN({0},0)</f>
      </c>
      <c r="H6" s="11"/>
      <c r="I6" s="12"/>
      <c r="J6" s="11">
        <v>1</v>
      </c>
      <c r="K6" s="13">
        <v>25.2</v>
      </c>
      <c r="L6" s="11">
        <v>53</v>
      </c>
      <c r="M6" s="14">
        <v>0.48</v>
      </c>
      <c r="N6" s="11"/>
      <c r="O6" s="13"/>
      <c r="P6" s="11">
        <v>68</v>
      </c>
      <c r="Q6" s="14"/>
      <c r="R6" s="12"/>
      <c r="S6" s="12"/>
      <c r="T6" s="12">
        <v>-0.2206</v>
      </c>
      <c r="U6" s="12"/>
      <c r="V6" s="11">
        <v>1</v>
      </c>
      <c r="W6" s="13">
        <v>25.2</v>
      </c>
      <c r="X6" s="11">
        <v>53</v>
      </c>
      <c r="Y6" s="11"/>
      <c r="Z6" s="13"/>
      <c r="AA6" s="11">
        <v>66</v>
      </c>
      <c r="AB6" s="12"/>
      <c r="AC6" s="12"/>
    </row>
    <row r="7">
      <c r="A7" s="10" t="s">
        <v>33</v>
      </c>
      <c r="B7" s="11">
        <v>11690</v>
      </c>
      <c r="C7" s="11">
        <f>=ROUNDDOWN(15.3030501374525,0)</f>
      </c>
      <c r="D7" s="11">
        <v>6554</v>
      </c>
      <c r="E7" s="12">
        <v>0.9184</v>
      </c>
      <c r="F7" s="11"/>
      <c r="G7" s="11">
        <f>=ROUNDDOWN({0},0)</f>
      </c>
      <c r="H7" s="11"/>
      <c r="I7" s="12"/>
      <c r="J7" s="11">
        <v>162</v>
      </c>
      <c r="K7" s="13">
        <v>8682.66</v>
      </c>
      <c r="L7" s="11">
        <v>122</v>
      </c>
      <c r="M7" s="14">
        <v>71.17</v>
      </c>
      <c r="N7" s="11">
        <v>135</v>
      </c>
      <c r="O7" s="13">
        <v>6705.23</v>
      </c>
      <c r="P7" s="11">
        <v>155</v>
      </c>
      <c r="Q7" s="14">
        <v>43.26</v>
      </c>
      <c r="R7" s="12">
        <v>0.2</v>
      </c>
      <c r="S7" s="12">
        <v>0.2949</v>
      </c>
      <c r="T7" s="12">
        <v>-0.2129</v>
      </c>
      <c r="U7" s="12">
        <v>0.6452</v>
      </c>
      <c r="V7" s="11">
        <v>162</v>
      </c>
      <c r="W7" s="13">
        <v>8682.66</v>
      </c>
      <c r="X7" s="11">
        <v>121</v>
      </c>
      <c r="Y7" s="11">
        <v>135</v>
      </c>
      <c r="Z7" s="13">
        <v>6705.23</v>
      </c>
      <c r="AA7" s="11">
        <v>153</v>
      </c>
      <c r="AB7" s="12">
        <v>0.2</v>
      </c>
      <c r="AC7" s="12">
        <v>0.2949</v>
      </c>
    </row>
    <row r="8">
      <c r="A8" s="10" t="s">
        <v>34</v>
      </c>
      <c r="B8" s="11">
        <v>88748</v>
      </c>
      <c r="C8" s="11">
        <f>=ROUNDDOWN(26.9382303839733,0)</f>
      </c>
      <c r="D8" s="11">
        <v>77897</v>
      </c>
      <c r="E8" s="12">
        <v>0.9899</v>
      </c>
      <c r="F8" s="11"/>
      <c r="G8" s="11">
        <f>=ROUNDDOWN({0},0)</f>
      </c>
      <c r="H8" s="11"/>
      <c r="I8" s="12"/>
      <c r="J8" s="11">
        <v>172</v>
      </c>
      <c r="K8" s="13">
        <v>5164.12</v>
      </c>
      <c r="L8" s="11">
        <v>217</v>
      </c>
      <c r="M8" s="14">
        <v>23.8</v>
      </c>
      <c r="N8" s="11">
        <v>363</v>
      </c>
      <c r="O8" s="13">
        <v>8121.82</v>
      </c>
      <c r="P8" s="11">
        <v>243</v>
      </c>
      <c r="Q8" s="14">
        <v>33.42</v>
      </c>
      <c r="R8" s="12">
        <v>-0.5262</v>
      </c>
      <c r="S8" s="12">
        <v>-0.3642</v>
      </c>
      <c r="T8" s="12">
        <v>-0.107</v>
      </c>
      <c r="U8" s="12">
        <v>-0.2879</v>
      </c>
      <c r="V8" s="11">
        <v>172</v>
      </c>
      <c r="W8" s="13">
        <v>5164.12</v>
      </c>
      <c r="X8" s="11">
        <v>211</v>
      </c>
      <c r="Y8" s="11">
        <v>363</v>
      </c>
      <c r="Z8" s="13">
        <v>8121.82</v>
      </c>
      <c r="AA8" s="11">
        <v>222</v>
      </c>
      <c r="AB8" s="12">
        <v>-0.5262</v>
      </c>
      <c r="AC8" s="12">
        <v>-0.3642</v>
      </c>
    </row>
    <row r="9">
      <c r="A9" s="10" t="s">
        <v>35</v>
      </c>
      <c r="B9" s="11">
        <v>171898</v>
      </c>
      <c r="C9" s="11">
        <f>=ROUNDDOWN(32.5176399371962,0)</f>
      </c>
      <c r="D9" s="11">
        <v>121896</v>
      </c>
      <c r="E9" s="12">
        <v>1</v>
      </c>
      <c r="F9" s="11"/>
      <c r="G9" s="11">
        <f>=ROUNDDOWN({0},0)</f>
      </c>
      <c r="H9" s="11"/>
      <c r="I9" s="12"/>
      <c r="J9" s="11">
        <v>214</v>
      </c>
      <c r="K9" s="13">
        <v>4059.54</v>
      </c>
      <c r="L9" s="11">
        <v>324</v>
      </c>
      <c r="M9" s="14">
        <v>12.53</v>
      </c>
      <c r="N9" s="11">
        <v>216</v>
      </c>
      <c r="O9" s="13">
        <v>3476.46</v>
      </c>
      <c r="P9" s="11">
        <v>242</v>
      </c>
      <c r="Q9" s="14">
        <v>14.37</v>
      </c>
      <c r="R9" s="12">
        <v>-0.0093</v>
      </c>
      <c r="S9" s="12">
        <v>0.1677</v>
      </c>
      <c r="T9" s="12">
        <v>0.3388</v>
      </c>
      <c r="U9" s="12">
        <v>-0.128</v>
      </c>
      <c r="V9" s="11">
        <v>214</v>
      </c>
      <c r="W9" s="13">
        <v>4059.54</v>
      </c>
      <c r="X9" s="11">
        <v>321</v>
      </c>
      <c r="Y9" s="11">
        <v>216</v>
      </c>
      <c r="Z9" s="13">
        <v>3476.46</v>
      </c>
      <c r="AA9" s="11">
        <v>233</v>
      </c>
      <c r="AB9" s="12">
        <v>-0.0093</v>
      </c>
      <c r="AC9" s="12">
        <v>0.1677</v>
      </c>
    </row>
    <row r="10">
      <c r="A10" s="10" t="s">
        <v>36</v>
      </c>
      <c r="B10" s="11">
        <v>171741</v>
      </c>
      <c r="C10" s="11">
        <f>=ROUNDDOWN(42.5112007722963,0)</f>
      </c>
      <c r="D10" s="11">
        <v>107157</v>
      </c>
      <c r="E10" s="12">
        <v>0.9757</v>
      </c>
      <c r="F10" s="11"/>
      <c r="G10" s="11">
        <f>=ROUNDDOWN({0},0)</f>
      </c>
      <c r="H10" s="11"/>
      <c r="I10" s="12"/>
      <c r="J10" s="11">
        <v>232</v>
      </c>
      <c r="K10" s="13">
        <v>9178.23</v>
      </c>
      <c r="L10" s="11">
        <v>1023</v>
      </c>
      <c r="M10" s="14">
        <v>8.97</v>
      </c>
      <c r="N10" s="11">
        <v>314</v>
      </c>
      <c r="O10" s="13">
        <v>8884.66</v>
      </c>
      <c r="P10" s="11">
        <v>1069</v>
      </c>
      <c r="Q10" s="14">
        <v>8.31</v>
      </c>
      <c r="R10" s="12">
        <v>-0.2611</v>
      </c>
      <c r="S10" s="12">
        <v>0.033</v>
      </c>
      <c r="T10" s="12">
        <v>-0.043</v>
      </c>
      <c r="U10" s="12">
        <v>0.0794</v>
      </c>
      <c r="V10" s="11">
        <v>232</v>
      </c>
      <c r="W10" s="13">
        <v>9178.23</v>
      </c>
      <c r="X10" s="11">
        <v>840</v>
      </c>
      <c r="Y10" s="11">
        <v>314</v>
      </c>
      <c r="Z10" s="13">
        <v>8884.66</v>
      </c>
      <c r="AA10" s="11">
        <v>885</v>
      </c>
      <c r="AB10" s="12">
        <v>-0.2611</v>
      </c>
      <c r="AC10" s="12">
        <v>0.033</v>
      </c>
    </row>
    <row r="11">
      <c r="A11" s="10" t="s">
        <v>37</v>
      </c>
      <c r="B11" s="11">
        <v>49688</v>
      </c>
      <c r="C11" s="11">
        <f>=ROUNDDOWN(16.1997913406364,0)</f>
      </c>
      <c r="D11" s="11">
        <v>28907</v>
      </c>
      <c r="E11" s="12">
        <v>0.967</v>
      </c>
      <c r="F11" s="11"/>
      <c r="G11" s="11">
        <f>=ROUNDDOWN({0},0)</f>
      </c>
      <c r="H11" s="11">
        <v>6035</v>
      </c>
      <c r="I11" s="12">
        <v>0.875</v>
      </c>
      <c r="J11" s="11">
        <v>682</v>
      </c>
      <c r="K11" s="13">
        <v>111100.49</v>
      </c>
      <c r="L11" s="11">
        <v>449</v>
      </c>
      <c r="M11" s="14">
        <v>247.44</v>
      </c>
      <c r="N11" s="11">
        <v>491</v>
      </c>
      <c r="O11" s="13">
        <v>83818.3</v>
      </c>
      <c r="P11" s="11">
        <v>612</v>
      </c>
      <c r="Q11" s="14">
        <v>136.96</v>
      </c>
      <c r="R11" s="12">
        <v>0.389</v>
      </c>
      <c r="S11" s="12">
        <v>0.3255</v>
      </c>
      <c r="T11" s="12">
        <v>-0.2663</v>
      </c>
      <c r="U11" s="12">
        <v>0.8067</v>
      </c>
      <c r="V11" s="11">
        <v>682</v>
      </c>
      <c r="W11" s="13">
        <v>111100.49</v>
      </c>
      <c r="X11" s="11">
        <v>435</v>
      </c>
      <c r="Y11" s="11">
        <v>491</v>
      </c>
      <c r="Z11" s="13">
        <v>83818.3</v>
      </c>
      <c r="AA11" s="11">
        <v>593</v>
      </c>
      <c r="AB11" s="12">
        <v>0.389</v>
      </c>
      <c r="AC11" s="12">
        <v>0.3255</v>
      </c>
    </row>
    <row r="12">
      <c r="A12" s="10" t="s">
        <v>38</v>
      </c>
      <c r="B12" s="11">
        <v>2180</v>
      </c>
      <c r="C12" s="11">
        <f>=ROUNDDOWN(8.72,0)</f>
      </c>
      <c r="D12" s="11">
        <v>4596</v>
      </c>
      <c r="E12" s="12">
        <v>0.7667</v>
      </c>
      <c r="F12" s="11"/>
      <c r="G12" s="11">
        <f>=ROUNDDOWN({0},0)</f>
      </c>
      <c r="H12" s="11"/>
      <c r="I12" s="12"/>
      <c r="J12" s="11">
        <v>43</v>
      </c>
      <c r="K12" s="13">
        <v>3069.98</v>
      </c>
      <c r="L12" s="11">
        <v>80</v>
      </c>
      <c r="M12" s="14">
        <v>38.37</v>
      </c>
      <c r="N12" s="11">
        <v>27</v>
      </c>
      <c r="O12" s="13">
        <v>1865.53</v>
      </c>
      <c r="P12" s="11">
        <v>129</v>
      </c>
      <c r="Q12" s="14">
        <v>14.46</v>
      </c>
      <c r="R12" s="12">
        <v>0.5926</v>
      </c>
      <c r="S12" s="12">
        <v>0.6456</v>
      </c>
      <c r="T12" s="12">
        <v>-0.3798</v>
      </c>
      <c r="U12" s="12">
        <v>1.6535</v>
      </c>
      <c r="V12" s="11">
        <v>43</v>
      </c>
      <c r="W12" s="13">
        <v>3069.98</v>
      </c>
      <c r="X12" s="11">
        <v>80</v>
      </c>
      <c r="Y12" s="11">
        <v>27</v>
      </c>
      <c r="Z12" s="13">
        <v>1865.53</v>
      </c>
      <c r="AA12" s="11">
        <v>121</v>
      </c>
      <c r="AB12" s="12">
        <v>0.5926</v>
      </c>
      <c r="AC12" s="12">
        <v>0.6456</v>
      </c>
    </row>
    <row r="13">
      <c r="A13" s="10" t="s">
        <v>39</v>
      </c>
      <c r="B13" s="11">
        <v>7223</v>
      </c>
      <c r="C13" s="11">
        <f>=ROUNDDOWN(82.1729237770193,0)</f>
      </c>
      <c r="D13" s="11">
        <v>600</v>
      </c>
      <c r="E13" s="12">
        <v>1</v>
      </c>
      <c r="F13" s="11"/>
      <c r="G13" s="11">
        <f>=ROUNDDOWN({0},0)</f>
      </c>
      <c r="H13" s="11"/>
      <c r="I13" s="12"/>
      <c r="J13" s="11">
        <v>9</v>
      </c>
      <c r="K13" s="13">
        <v>250.3</v>
      </c>
      <c r="L13" s="11">
        <v>64</v>
      </c>
      <c r="M13" s="14">
        <v>3.91</v>
      </c>
      <c r="N13" s="11">
        <v>10</v>
      </c>
      <c r="O13" s="13">
        <v>335.26</v>
      </c>
      <c r="P13" s="11">
        <v>76</v>
      </c>
      <c r="Q13" s="14">
        <v>4.41</v>
      </c>
      <c r="R13" s="12">
        <v>-0.1</v>
      </c>
      <c r="S13" s="12">
        <v>-0.2534</v>
      </c>
      <c r="T13" s="12">
        <v>-0.1579</v>
      </c>
      <c r="U13" s="12">
        <v>-0.1134</v>
      </c>
      <c r="V13" s="11">
        <v>9</v>
      </c>
      <c r="W13" s="13">
        <v>250.3</v>
      </c>
      <c r="X13" s="11">
        <v>64</v>
      </c>
      <c r="Y13" s="11">
        <v>10</v>
      </c>
      <c r="Z13" s="13">
        <v>335.26</v>
      </c>
      <c r="AA13" s="11">
        <v>76</v>
      </c>
      <c r="AB13" s="12">
        <v>-0.1</v>
      </c>
      <c r="AC13" s="12">
        <v>-0.2534</v>
      </c>
    </row>
    <row r="14">
      <c r="A14" s="10" t="s">
        <v>40</v>
      </c>
      <c r="B14" s="11">
        <v>2297</v>
      </c>
      <c r="C14" s="11">
        <f>=ROUNDDOWN(79.7569444444444,0)</f>
      </c>
      <c r="D14" s="11"/>
      <c r="E14" s="12"/>
      <c r="F14" s="11"/>
      <c r="G14" s="11">
        <f>=ROUNDDOWN({0},0)</f>
      </c>
      <c r="H14" s="11"/>
      <c r="I14" s="12"/>
      <c r="J14" s="11">
        <v>8</v>
      </c>
      <c r="K14" s="13">
        <v>867.07</v>
      </c>
      <c r="L14" s="11"/>
      <c r="M14" s="14"/>
      <c r="N14" s="11">
        <v>49</v>
      </c>
      <c r="O14" s="13">
        <v>3376.12</v>
      </c>
      <c r="P14" s="11">
        <v>69</v>
      </c>
      <c r="Q14" s="14">
        <v>48.93</v>
      </c>
      <c r="R14" s="12">
        <v>-0.8367</v>
      </c>
      <c r="S14" s="12">
        <v>-0.7432</v>
      </c>
      <c r="T14" s="12"/>
      <c r="U14" s="12"/>
      <c r="V14" s="11">
        <v>8</v>
      </c>
      <c r="W14" s="13">
        <v>867.07</v>
      </c>
      <c r="X14" s="11"/>
      <c r="Y14" s="11">
        <v>49</v>
      </c>
      <c r="Z14" s="13">
        <v>3376.12</v>
      </c>
      <c r="AA14" s="11">
        <v>69</v>
      </c>
      <c r="AB14" s="12">
        <v>-0.8367</v>
      </c>
      <c r="AC14" s="12">
        <v>-0.7432</v>
      </c>
    </row>
    <row r="15">
      <c r="A15" s="10" t="s">
        <v>41</v>
      </c>
      <c r="B15" s="11">
        <v>114646</v>
      </c>
      <c r="C15" s="11">
        <f>=ROUNDDOWN(42.853511755691,0)</f>
      </c>
      <c r="D15" s="11">
        <v>42564</v>
      </c>
      <c r="E15" s="12">
        <v>0.9934</v>
      </c>
      <c r="F15" s="11"/>
      <c r="G15" s="11">
        <f>=ROUNDDOWN({0},0)</f>
      </c>
      <c r="H15" s="11"/>
      <c r="I15" s="12"/>
      <c r="J15" s="11">
        <v>101</v>
      </c>
      <c r="K15" s="13">
        <v>2901.03</v>
      </c>
      <c r="L15" s="11">
        <v>946</v>
      </c>
      <c r="M15" s="14">
        <v>3.07</v>
      </c>
      <c r="N15" s="11">
        <v>202</v>
      </c>
      <c r="O15" s="13">
        <v>4753.86</v>
      </c>
      <c r="P15" s="11">
        <v>967</v>
      </c>
      <c r="Q15" s="14">
        <v>4.92</v>
      </c>
      <c r="R15" s="12">
        <v>-0.5</v>
      </c>
      <c r="S15" s="12">
        <v>-0.3898</v>
      </c>
      <c r="T15" s="12">
        <v>-0.0217</v>
      </c>
      <c r="U15" s="12">
        <v>-0.376</v>
      </c>
      <c r="V15" s="11">
        <v>101</v>
      </c>
      <c r="W15" s="13">
        <v>2901.03</v>
      </c>
      <c r="X15" s="11">
        <v>946</v>
      </c>
      <c r="Y15" s="11">
        <v>202</v>
      </c>
      <c r="Z15" s="13">
        <v>4753.86</v>
      </c>
      <c r="AA15" s="11">
        <v>962</v>
      </c>
      <c r="AB15" s="12">
        <v>-0.5</v>
      </c>
      <c r="AC15" s="12">
        <v>-0.3898</v>
      </c>
    </row>
    <row r="16">
      <c r="A16" s="10" t="s">
        <v>42</v>
      </c>
      <c r="B16" s="11">
        <v>170724</v>
      </c>
      <c r="C16" s="11">
        <f>=ROUNDDOWN(37.1163336739353,0)</f>
      </c>
      <c r="D16" s="11">
        <v>32644</v>
      </c>
      <c r="E16" s="12">
        <v>1</v>
      </c>
      <c r="F16" s="11"/>
      <c r="G16" s="11">
        <f>=ROUNDDOWN({0},0)</f>
      </c>
      <c r="H16" s="11"/>
      <c r="I16" s="12"/>
      <c r="J16" s="11">
        <v>390</v>
      </c>
      <c r="K16" s="13">
        <v>7904.38</v>
      </c>
      <c r="L16" s="11">
        <v>521</v>
      </c>
      <c r="M16" s="14">
        <v>15.17</v>
      </c>
      <c r="N16" s="11">
        <v>594</v>
      </c>
      <c r="O16" s="13">
        <v>12008.45</v>
      </c>
      <c r="P16" s="11">
        <v>555</v>
      </c>
      <c r="Q16" s="14">
        <v>21.64</v>
      </c>
      <c r="R16" s="12">
        <v>-0.3434</v>
      </c>
      <c r="S16" s="12">
        <v>-0.3418</v>
      </c>
      <c r="T16" s="12">
        <v>-0.0613</v>
      </c>
      <c r="U16" s="12">
        <v>-0.299</v>
      </c>
      <c r="V16" s="11">
        <v>390</v>
      </c>
      <c r="W16" s="13">
        <v>7904.38</v>
      </c>
      <c r="X16" s="11">
        <v>511</v>
      </c>
      <c r="Y16" s="11">
        <v>594</v>
      </c>
      <c r="Z16" s="13">
        <v>12008.45</v>
      </c>
      <c r="AA16" s="11">
        <v>549</v>
      </c>
      <c r="AB16" s="12">
        <v>-0.3434</v>
      </c>
      <c r="AC16" s="12">
        <v>-0.3418</v>
      </c>
    </row>
    <row r="17">
      <c r="A17" s="19" t="s">
        <v>43</v>
      </c>
      <c r="B17" s="15"/>
      <c r="C17" s="15">
        <f>=ROUNDDOWN({0},0)</f>
      </c>
      <c r="D17" s="15"/>
      <c r="E17" s="16"/>
      <c r="F17" s="15"/>
      <c r="G17" s="15">
        <f>=ROUNDDOWN({0},0)</f>
      </c>
      <c r="H17" s="15"/>
      <c r="I17" s="16"/>
      <c r="J17" s="15">
        <v>2883</v>
      </c>
      <c r="K17" s="17">
        <v>211924.4</v>
      </c>
      <c r="L17" s="15">
        <v>5593</v>
      </c>
      <c r="M17" s="18">
        <v>37.89</v>
      </c>
      <c r="N17" s="15">
        <v>3555</v>
      </c>
      <c r="O17" s="17">
        <v>195645.81</v>
      </c>
      <c r="P17" s="15">
        <v>5729</v>
      </c>
      <c r="Q17" s="18">
        <v>34.15</v>
      </c>
      <c r="R17" s="16">
        <v>-0.189</v>
      </c>
      <c r="S17" s="16">
        <v>0.0832</v>
      </c>
      <c r="T17" s="16">
        <v>-0.0237</v>
      </c>
      <c r="U17" s="16">
        <v>0.1095</v>
      </c>
      <c r="V17" s="15">
        <v>2883</v>
      </c>
      <c r="W17" s="17">
        <v>211924.4</v>
      </c>
      <c r="X17" s="15">
        <v>5305</v>
      </c>
      <c r="Y17" s="15">
        <v>3555</v>
      </c>
      <c r="Z17" s="17">
        <v>195645.81</v>
      </c>
      <c r="AA17" s="15">
        <v>5414</v>
      </c>
      <c r="AB17" s="16">
        <v>-0.189</v>
      </c>
      <c r="AC17" s="16">
        <v>0.0832</v>
      </c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</mergeCells>
  <headerFooter/>
</worksheet>
</file>